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pivotTables/pivotTable14.xml" ContentType="application/vnd.openxmlformats-officedocument.spreadsheetml.pivotTable+xml"/>
  <Override PartName="/xl/drawings/drawing3.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ml.chartshapes+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
    </mc:Choice>
  </mc:AlternateContent>
  <bookViews>
    <workbookView xWindow="0" yWindow="0" windowWidth="16410" windowHeight="7425"/>
  </bookViews>
  <sheets>
    <sheet name="PIVOTS" sheetId="6" r:id="rId1"/>
    <sheet name="amazon" sheetId="1" r:id="rId2"/>
    <sheet name="Dashboard view" sheetId="8" r:id="rId3"/>
  </sheets>
  <definedNames>
    <definedName name="_xlnm._FilterDatabase" localSheetId="1" hidden="1">amazon!$A$1:$AA$1349</definedName>
  </definedNames>
  <calcPr calcId="152511"/>
  <pivotCaches>
    <pivotCache cacheId="0" r:id="rId4"/>
    <pivotCache cacheId="1" r:id="rId5"/>
  </pivotCaches>
</workbook>
</file>

<file path=xl/calcChain.xml><?xml version="1.0" encoding="utf-8"?>
<calcChain xmlns="http://schemas.openxmlformats.org/spreadsheetml/2006/main">
  <c r="AE14" i="6"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N2"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3"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AD3" i="6" l="1"/>
  <c r="S1350" i="1"/>
  <c r="S1351" i="1"/>
  <c r="S1352" i="1"/>
  <c r="J1350" i="1"/>
  <c r="J1351" i="1"/>
  <c r="J135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2" i="1"/>
</calcChain>
</file>

<file path=xl/sharedStrings.xml><?xml version="1.0" encoding="utf-8"?>
<sst xmlns="http://schemas.openxmlformats.org/spreadsheetml/2006/main" count="20920" uniqueCount="13156">
  <si>
    <t>product_id</t>
  </si>
  <si>
    <t>product_name</t>
  </si>
  <si>
    <t>category</t>
  </si>
  <si>
    <t>discounted_price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</si>
  <si>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</si>
  <si>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</si>
  <si>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</si>
  <si>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</si>
  <si>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</si>
  <si>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</si>
  <si>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</si>
  <si>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</si>
  <si>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</si>
  <si>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</si>
  <si>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</si>
  <si>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</si>
  <si>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</si>
  <si>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</si>
  <si>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</si>
  <si>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</si>
  <si>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</si>
  <si>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</si>
  <si>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</si>
  <si>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</si>
  <si>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</si>
  <si>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</si>
  <si>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</si>
  <si>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</si>
  <si>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</si>
  <si>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</si>
  <si>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</si>
  <si>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</si>
  <si>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</si>
  <si>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</si>
  <si>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</si>
  <si>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</si>
  <si>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</si>
  <si>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</si>
  <si>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</si>
  <si>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</si>
  <si>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</si>
  <si>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</si>
  <si>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</si>
  <si>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</si>
  <si>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</si>
  <si>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</si>
  <si>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</si>
  <si>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</si>
  <si>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</si>
  <si>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</si>
  <si>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</si>
  <si>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</si>
  <si>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</si>
  <si>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</si>
  <si>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</si>
  <si>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</si>
  <si>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</si>
  <si>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</si>
  <si>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</si>
  <si>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</si>
  <si>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</si>
  <si>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</si>
  <si>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</si>
  <si>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</si>
  <si>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</si>
  <si>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</si>
  <si>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</si>
  <si>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</si>
  <si>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</si>
  <si>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</si>
  <si>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</si>
  <si>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</si>
  <si>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</si>
  <si>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</si>
  <si>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</si>
  <si>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</si>
  <si>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</si>
  <si>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</si>
  <si>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</si>
  <si>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</si>
  <si>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</si>
  <si>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</si>
  <si>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</si>
  <si>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</si>
  <si>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</si>
  <si>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</si>
  <si>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</si>
  <si>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</si>
  <si>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</si>
  <si>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</si>
  <si>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</si>
  <si>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</si>
  <si>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</si>
  <si>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</si>
  <si>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</si>
  <si>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</si>
  <si>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</si>
  <si>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</si>
  <si>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</si>
  <si>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</si>
  <si>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</si>
  <si>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</si>
  <si>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</si>
  <si>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</si>
  <si>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</si>
  <si>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</si>
  <si>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</si>
  <si>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</si>
  <si>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</si>
  <si>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</si>
  <si>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</si>
  <si>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</si>
  <si>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</si>
  <si>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</si>
  <si>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</si>
  <si>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</si>
  <si>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</si>
  <si>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</si>
  <si>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</si>
  <si>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</si>
  <si>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</si>
  <si>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</si>
  <si>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</si>
  <si>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</si>
  <si>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</si>
  <si>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</si>
  <si>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</si>
  <si>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</si>
  <si>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</si>
  <si>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</si>
  <si>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</si>
  <si>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</si>
  <si>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</si>
  <si>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</si>
  <si>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</si>
  <si>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</si>
  <si>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</si>
  <si>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</si>
  <si>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</si>
  <si>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</si>
  <si>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</si>
  <si>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</si>
  <si>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</si>
  <si>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</si>
  <si>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</si>
  <si>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</si>
  <si>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</si>
  <si>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</si>
  <si>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</si>
  <si>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</si>
  <si>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</si>
  <si>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</si>
  <si>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</si>
  <si>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</si>
  <si>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</si>
  <si>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</si>
  <si>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</si>
  <si>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</si>
  <si>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</si>
  <si>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</si>
  <si>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</si>
  <si>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</si>
  <si>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</si>
  <si>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</si>
  <si>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</si>
  <si>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</si>
  <si>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</si>
  <si>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</si>
  <si>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</si>
  <si>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</si>
  <si>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</si>
  <si>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</si>
  <si>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</si>
  <si>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</si>
  <si>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</si>
  <si>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</si>
  <si>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</si>
  <si>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</si>
  <si>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</si>
  <si>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</si>
  <si>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</si>
  <si>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</si>
  <si>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</si>
  <si>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</si>
  <si>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</si>
  <si>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</si>
  <si>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</si>
  <si>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</si>
  <si>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</si>
  <si>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</si>
  <si>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</si>
  <si>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</si>
  <si>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</si>
  <si>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</si>
  <si>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</si>
  <si>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</si>
  <si>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</si>
  <si>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</si>
  <si>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</si>
  <si>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</si>
  <si>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</si>
  <si>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</si>
  <si>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</si>
  <si>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</si>
  <si>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</si>
  <si>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</si>
  <si>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</si>
  <si>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</si>
  <si>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</si>
  <si>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</si>
  <si>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</si>
  <si>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</si>
  <si>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</si>
  <si>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</si>
  <si>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</si>
  <si>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</si>
  <si>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</si>
  <si>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</si>
  <si>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</si>
  <si>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</si>
  <si>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</si>
  <si>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</si>
  <si>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</si>
  <si>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</si>
  <si>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</si>
  <si>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</si>
  <si>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</si>
  <si>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</si>
  <si>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</si>
  <si>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</si>
  <si>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</si>
  <si>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</si>
  <si>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</si>
  <si>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</si>
  <si>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</si>
  <si>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</si>
  <si>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</si>
  <si>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</si>
  <si>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</si>
  <si>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</si>
  <si>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</si>
  <si>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</si>
  <si>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</si>
  <si>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</si>
  <si>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</si>
  <si>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</si>
  <si>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</si>
  <si>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</si>
  <si>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</si>
  <si>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</si>
  <si>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</si>
  <si>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</si>
  <si>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</si>
  <si>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</si>
  <si>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</si>
  <si>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</si>
  <si>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</si>
  <si>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</si>
  <si>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</si>
  <si>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</si>
  <si>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</si>
  <si>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</si>
  <si>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</si>
  <si>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</si>
  <si>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</si>
  <si>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</si>
  <si>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</si>
  <si>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</si>
  <si>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</si>
  <si>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</si>
  <si>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</si>
  <si>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</si>
  <si>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</si>
  <si>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</si>
  <si>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</si>
  <si>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</si>
  <si>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</si>
  <si>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</si>
  <si>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</si>
  <si>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</si>
  <si>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</si>
  <si>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</si>
  <si>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</si>
  <si>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</si>
  <si>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</si>
  <si>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</si>
  <si>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</si>
  <si>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</si>
  <si>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</si>
  <si>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</si>
  <si>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</si>
  <si>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</si>
  <si>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</si>
  <si>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</si>
  <si>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</si>
  <si>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</si>
  <si>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</si>
  <si>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</si>
  <si>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</si>
  <si>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</si>
  <si>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</si>
  <si>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</si>
  <si>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</si>
  <si>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</si>
  <si>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</si>
  <si>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</si>
  <si>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</si>
  <si>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</si>
  <si>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</si>
  <si>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</si>
  <si>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</si>
  <si>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</si>
  <si>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</si>
  <si>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</si>
  <si>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</si>
  <si>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</si>
  <si>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</si>
  <si>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</si>
  <si>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</si>
  <si>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</si>
  <si>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</si>
  <si>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</si>
  <si>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</si>
  <si>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</si>
  <si>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</si>
  <si>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</si>
  <si>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</si>
  <si>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</si>
  <si>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</si>
  <si>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</si>
  <si>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</si>
  <si>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</si>
  <si>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</si>
  <si>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</si>
  <si>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</si>
  <si>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</si>
  <si>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</si>
  <si>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</si>
  <si>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</si>
  <si>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</si>
  <si>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</si>
  <si>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</si>
  <si>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</si>
  <si>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</si>
  <si>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</si>
  <si>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</si>
  <si>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</si>
  <si>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</si>
  <si>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</si>
  <si>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</si>
  <si>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</si>
  <si>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</si>
  <si>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</si>
  <si>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</si>
  <si>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</si>
  <si>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</si>
  <si>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</si>
  <si>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</si>
  <si>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</si>
  <si>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</si>
  <si>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</si>
  <si>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</si>
  <si>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</si>
  <si>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</si>
  <si>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</si>
  <si>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</si>
  <si>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</si>
  <si>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</si>
  <si>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</si>
  <si>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</si>
  <si>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</si>
  <si>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</si>
  <si>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</si>
  <si>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</si>
  <si>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</si>
  <si>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</si>
  <si>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</si>
  <si>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</si>
  <si>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</si>
  <si>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</si>
  <si>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</si>
  <si>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</si>
  <si>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</si>
  <si>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</si>
  <si>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</si>
  <si>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</si>
  <si>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</si>
  <si>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</si>
  <si>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</si>
  <si>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</si>
  <si>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</si>
  <si>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</si>
  <si>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</si>
  <si>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</si>
  <si>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</si>
  <si>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</si>
  <si>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</si>
  <si>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</si>
  <si>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</si>
  <si>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</si>
  <si>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</si>
  <si>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</si>
  <si>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</si>
  <si>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</si>
  <si>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</si>
  <si>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</si>
  <si>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</si>
  <si>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</si>
  <si>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</si>
  <si>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</si>
  <si>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</si>
  <si>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</si>
  <si>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</si>
  <si>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</si>
  <si>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</si>
  <si>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</si>
  <si>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</si>
  <si>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</si>
  <si>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</si>
  <si>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</si>
  <si>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</si>
  <si>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</si>
  <si>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</si>
  <si>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</si>
  <si>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</si>
  <si>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</si>
  <si>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</si>
  <si>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</si>
  <si>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</si>
  <si>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</si>
  <si>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</si>
  <si>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</si>
  <si>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</si>
  <si>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</si>
  <si>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</si>
  <si>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</si>
  <si>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</si>
  <si>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</si>
  <si>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</si>
  <si>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</si>
  <si>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</si>
  <si>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</si>
  <si>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</si>
  <si>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</si>
  <si>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</si>
  <si>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</si>
  <si>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</si>
  <si>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</si>
  <si>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</si>
  <si>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</si>
  <si>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</si>
  <si>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</si>
  <si>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</si>
  <si>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</si>
  <si>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</si>
  <si>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</si>
  <si>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</si>
  <si>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</si>
  <si>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</si>
  <si>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</si>
  <si>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</si>
  <si>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</si>
  <si>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</si>
  <si>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</si>
  <si>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</si>
  <si>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</si>
  <si>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</si>
  <si>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</si>
  <si>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</si>
  <si>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</si>
  <si>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</si>
  <si>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</si>
  <si>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</si>
  <si>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</si>
  <si>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</si>
  <si>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</si>
  <si>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</si>
  <si>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</si>
  <si>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</si>
  <si>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</si>
  <si>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</si>
  <si>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</si>
  <si>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</si>
  <si>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</si>
  <si>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</si>
  <si>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</si>
  <si>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</si>
  <si>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</si>
  <si>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</si>
  <si>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</si>
  <si>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</si>
  <si>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</si>
  <si>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</si>
  <si>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</si>
  <si>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</si>
  <si>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</si>
  <si>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</si>
  <si>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</si>
  <si>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</si>
  <si>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</si>
  <si>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</si>
  <si>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</si>
  <si>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</si>
  <si>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</si>
  <si>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</si>
  <si>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</si>
  <si>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</si>
  <si>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</si>
  <si>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</si>
  <si>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</si>
  <si>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</si>
  <si>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</si>
  <si>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</si>
  <si>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</si>
  <si>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</si>
  <si>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</si>
  <si>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</si>
  <si>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</si>
  <si>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</si>
  <si>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</si>
  <si>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</si>
  <si>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</si>
  <si>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</si>
  <si>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</si>
  <si>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</si>
  <si>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</si>
  <si>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</si>
  <si>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</si>
  <si>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</si>
  <si>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</si>
  <si>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</si>
  <si>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</si>
  <si>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</si>
  <si>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</si>
  <si>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</si>
  <si>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</si>
  <si>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</si>
  <si>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</si>
  <si>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</si>
  <si>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</si>
  <si>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</si>
  <si>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</si>
  <si>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</si>
  <si>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</si>
  <si>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</si>
  <si>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</si>
  <si>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</si>
  <si>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</si>
  <si>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</si>
  <si>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</si>
  <si>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</si>
  <si>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</si>
  <si>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</si>
  <si>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</si>
  <si>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</si>
  <si>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</si>
  <si>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</si>
  <si>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</si>
  <si>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</si>
  <si>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</si>
  <si>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</si>
  <si>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</si>
  <si>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</si>
  <si>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</si>
  <si>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</si>
  <si>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</si>
  <si>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</si>
  <si>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</si>
  <si>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</si>
  <si>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</si>
  <si>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</si>
  <si>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</si>
  <si>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</si>
  <si>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</si>
  <si>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</si>
  <si>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</si>
  <si>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</si>
  <si>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</si>
  <si>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</si>
  <si>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</si>
  <si>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</si>
  <si>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</si>
  <si>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</si>
  <si>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</si>
  <si>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</si>
  <si>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</si>
  <si>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</si>
  <si>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</si>
  <si>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</si>
  <si>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</si>
  <si>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</si>
  <si>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</si>
  <si>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</si>
  <si>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</si>
  <si>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</si>
  <si>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</si>
  <si>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</si>
  <si>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</si>
  <si>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</si>
  <si>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</si>
  <si>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</si>
  <si>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</si>
  <si>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</si>
  <si>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</si>
  <si>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</si>
  <si>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</si>
  <si>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</si>
  <si>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</si>
  <si>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</si>
  <si>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</si>
  <si>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</si>
  <si>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</si>
  <si>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</si>
  <si>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</si>
  <si>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</si>
  <si>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</si>
  <si>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</si>
  <si>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</si>
  <si>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</si>
  <si>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</si>
  <si>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</si>
  <si>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</si>
  <si>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</si>
  <si>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</si>
  <si>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</si>
  <si>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</si>
  <si>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</si>
  <si>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</si>
  <si>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</si>
  <si>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</si>
  <si>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</si>
  <si>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</si>
  <si>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</si>
  <si>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</si>
  <si>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</si>
  <si>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</si>
  <si>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</si>
  <si>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</si>
  <si>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</si>
  <si>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</si>
  <si>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</si>
  <si>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</si>
  <si>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</si>
  <si>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</si>
  <si>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</si>
  <si>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</si>
  <si>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</si>
  <si>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</si>
  <si>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</si>
  <si>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</si>
  <si>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</si>
  <si>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</si>
  <si>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</si>
  <si>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</si>
  <si>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</si>
  <si>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</si>
  <si>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</si>
  <si>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</si>
  <si>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</si>
  <si>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</si>
  <si>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</si>
  <si>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</si>
  <si>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</si>
  <si>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</si>
  <si>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</si>
  <si>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</si>
  <si>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</si>
  <si>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</si>
  <si>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</si>
  <si>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</si>
  <si>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</si>
  <si>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</si>
  <si>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</si>
  <si>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</si>
  <si>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</si>
  <si>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</si>
  <si>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</si>
  <si>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</si>
  <si>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</si>
  <si>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</si>
  <si>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</si>
  <si>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</si>
  <si>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</si>
  <si>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</si>
  <si>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</si>
  <si>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</si>
  <si>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</si>
  <si>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</si>
  <si>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</si>
  <si>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</si>
  <si>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</si>
  <si>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</si>
  <si>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</si>
  <si>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</si>
  <si>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</si>
  <si>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</si>
  <si>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</si>
  <si>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</si>
  <si>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</si>
  <si>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</si>
  <si>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</si>
  <si>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</si>
  <si>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</si>
  <si>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</si>
  <si>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</si>
  <si>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</si>
  <si>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</si>
  <si>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</si>
  <si>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</si>
  <si>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</si>
  <si>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</si>
  <si>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</si>
  <si>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</si>
  <si>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</si>
  <si>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</si>
  <si>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</si>
  <si>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</si>
  <si>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</si>
  <si>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</si>
  <si>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</si>
  <si>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</si>
  <si>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</si>
  <si>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</si>
  <si>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</si>
  <si>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</si>
  <si>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</si>
  <si>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</si>
  <si>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</si>
  <si>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</si>
  <si>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</si>
  <si>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</si>
  <si>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</si>
  <si>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</si>
  <si>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</si>
  <si>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</si>
  <si>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</si>
  <si>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</si>
  <si>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</si>
  <si>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</si>
  <si>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</si>
  <si>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</si>
  <si>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</si>
  <si>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</si>
  <si>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</si>
  <si>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</si>
  <si>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</si>
  <si>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</si>
  <si>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</si>
  <si>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</si>
  <si>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</si>
  <si>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</si>
  <si>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</si>
  <si>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</si>
  <si>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</si>
  <si>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</si>
  <si>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</si>
  <si>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</si>
  <si>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</si>
  <si>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</si>
  <si>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</si>
  <si>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</si>
  <si>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</si>
  <si>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</si>
  <si>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</si>
  <si>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</si>
  <si>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</si>
  <si>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</si>
  <si>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</si>
  <si>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</si>
  <si>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</si>
  <si>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</si>
  <si>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</si>
  <si>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</si>
  <si>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</si>
  <si>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</si>
  <si>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</si>
  <si>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</si>
  <si>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</si>
  <si>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</si>
  <si>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</si>
  <si>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</si>
  <si>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</si>
  <si>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</si>
  <si>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</si>
  <si>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</si>
  <si>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</si>
  <si>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</si>
  <si>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</si>
  <si>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</si>
  <si>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</si>
  <si>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</si>
  <si>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</si>
  <si>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</si>
  <si>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</si>
  <si>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</si>
  <si>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</si>
  <si>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</si>
  <si>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</si>
  <si>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</si>
  <si>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</si>
  <si>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</si>
  <si>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</si>
  <si>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</si>
  <si>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</si>
  <si>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</si>
  <si>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</si>
  <si>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</si>
  <si>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</si>
  <si>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</si>
  <si>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</si>
  <si>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</si>
  <si>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</si>
  <si>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</si>
  <si>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</si>
  <si>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</si>
  <si>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</si>
  <si>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</si>
  <si>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</si>
  <si>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</si>
  <si>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</si>
  <si>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</si>
  <si>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</si>
  <si>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</si>
  <si>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</si>
  <si>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</si>
  <si>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</si>
  <si>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</si>
  <si>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</si>
  <si>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</si>
  <si>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</si>
  <si>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</si>
  <si>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</si>
  <si>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</si>
  <si>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</si>
  <si>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</si>
  <si>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</si>
  <si>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</si>
  <si>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</si>
  <si>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</si>
  <si>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</si>
  <si>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</si>
  <si>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</si>
  <si>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</si>
  <si>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</si>
  <si>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</si>
  <si>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</si>
  <si>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</si>
  <si>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</si>
  <si>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</si>
  <si>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</si>
  <si>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</si>
  <si>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</si>
  <si>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</si>
  <si>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</si>
  <si>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</si>
  <si>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</si>
  <si>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</si>
  <si>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</si>
  <si>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</si>
  <si>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</si>
  <si>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</si>
  <si>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</si>
  <si>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</si>
  <si>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</si>
  <si>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</si>
  <si>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</si>
  <si>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</si>
  <si>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</si>
  <si>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</si>
  <si>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</si>
  <si>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</si>
  <si>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</si>
  <si>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</si>
  <si>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</si>
  <si>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</si>
  <si>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</si>
  <si>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</si>
  <si>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</si>
  <si>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</si>
  <si>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</si>
  <si>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</si>
  <si>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</si>
  <si>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</si>
  <si>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</si>
  <si>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</si>
  <si>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</si>
  <si>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</si>
  <si>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</si>
  <si>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</si>
  <si>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</si>
  <si>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</si>
  <si>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</si>
  <si>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</si>
  <si>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</si>
  <si>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</si>
  <si>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</si>
  <si>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</si>
  <si>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</si>
  <si>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</si>
  <si>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</si>
  <si>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</si>
  <si>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</si>
  <si>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</si>
  <si>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</si>
  <si>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</si>
  <si>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</si>
  <si>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</si>
  <si>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</si>
  <si>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</si>
  <si>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</si>
  <si>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</si>
  <si>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</si>
  <si>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</si>
  <si>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</si>
  <si>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</si>
  <si>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</si>
  <si>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</si>
  <si>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</si>
  <si>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</si>
  <si>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</si>
  <si>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</si>
  <si>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</si>
  <si>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</si>
  <si>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</si>
  <si>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</si>
  <si>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</si>
  <si>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</si>
  <si>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</si>
  <si>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</si>
  <si>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</si>
  <si>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</si>
  <si>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</si>
  <si>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</si>
  <si>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</si>
  <si>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</si>
  <si>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</si>
  <si>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</si>
  <si>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</si>
  <si>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</si>
  <si>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</si>
  <si>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</si>
  <si>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</si>
  <si>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</si>
  <si>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</si>
  <si>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</si>
  <si>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</si>
  <si>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</si>
  <si>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</si>
  <si>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</si>
  <si>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</si>
  <si>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</si>
  <si>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</si>
  <si>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</si>
  <si>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</si>
  <si>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</si>
  <si>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</si>
  <si>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</si>
  <si>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</si>
  <si>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</si>
  <si>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</si>
  <si>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</si>
  <si>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</si>
  <si>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</si>
  <si>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</si>
  <si>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</si>
  <si>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</si>
  <si>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</si>
  <si>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</si>
  <si>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</si>
  <si>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</si>
  <si>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</si>
  <si>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</si>
  <si>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</si>
  <si>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</si>
  <si>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</si>
  <si>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</si>
  <si>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</si>
  <si>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</si>
  <si>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</si>
  <si>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</si>
  <si>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</si>
  <si>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</si>
  <si>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</si>
  <si>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</si>
  <si>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</si>
  <si>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</si>
  <si>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</si>
  <si>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</si>
  <si>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</si>
  <si>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</si>
  <si>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</si>
  <si>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</si>
  <si>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</si>
  <si>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</si>
  <si>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</si>
  <si>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</si>
  <si>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</si>
  <si>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</si>
  <si>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</si>
  <si>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</si>
  <si>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</si>
  <si>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</si>
  <si>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</si>
  <si>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</si>
  <si>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</si>
  <si>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</si>
  <si>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</si>
  <si>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</si>
  <si>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</si>
  <si>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</si>
  <si>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</si>
  <si>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</si>
  <si>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</si>
  <si>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</si>
  <si>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</si>
  <si>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</si>
  <si>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</si>
  <si>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</si>
  <si>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</si>
  <si>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</si>
  <si>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</si>
  <si>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</si>
  <si>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</si>
  <si>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</si>
  <si>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</si>
  <si>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</si>
  <si>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</si>
  <si>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</si>
  <si>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</si>
  <si>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</si>
  <si>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</si>
  <si>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</si>
  <si>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</si>
  <si>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</si>
  <si>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</si>
  <si>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</si>
  <si>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</si>
  <si>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</si>
  <si>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</si>
  <si>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</si>
  <si>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</si>
  <si>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</si>
  <si>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</si>
  <si>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</si>
  <si>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</si>
  <si>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</si>
  <si>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</si>
  <si>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</si>
  <si>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</si>
  <si>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</si>
  <si>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</si>
  <si>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</si>
  <si>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</si>
  <si>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</si>
  <si>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</si>
  <si>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</si>
  <si>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</si>
  <si>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</si>
  <si>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</si>
  <si>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</si>
  <si>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</si>
  <si>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</si>
  <si>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</si>
  <si>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</si>
  <si>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</si>
  <si>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</si>
  <si>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</si>
  <si>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</si>
  <si>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</si>
  <si>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</si>
  <si>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</si>
  <si>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</si>
  <si>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</si>
  <si>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</si>
  <si>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</si>
  <si>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</si>
  <si>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</si>
  <si>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</si>
  <si>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</si>
  <si>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</si>
  <si>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</si>
  <si>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</si>
  <si>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</si>
  <si>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</si>
  <si>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</si>
  <si>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</si>
  <si>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</si>
  <si>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</si>
  <si>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</si>
  <si>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</si>
  <si>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</si>
  <si>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</si>
  <si>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</si>
  <si>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</si>
  <si>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</si>
  <si>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</si>
  <si>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</si>
  <si>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</si>
  <si>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</si>
  <si>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</si>
  <si>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</si>
  <si>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</si>
  <si>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</si>
  <si>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</si>
  <si>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</si>
  <si>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</si>
  <si>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</si>
  <si>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</si>
  <si>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</si>
  <si>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</si>
  <si>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</si>
  <si>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</si>
  <si>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</si>
  <si>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</si>
  <si>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</si>
  <si>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</si>
  <si>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</si>
  <si>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</si>
  <si>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</si>
  <si>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</si>
  <si>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</si>
  <si>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</si>
  <si>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</si>
  <si>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</si>
  <si>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</si>
  <si>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</si>
  <si>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</si>
  <si>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</si>
  <si>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</si>
  <si>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</si>
  <si>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</si>
  <si>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</si>
  <si>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</si>
  <si>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</si>
  <si>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</si>
  <si>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</si>
  <si>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</si>
  <si>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</si>
  <si>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</si>
  <si>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</si>
  <si>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</si>
  <si>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</si>
  <si>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</si>
  <si>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</si>
  <si>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</si>
  <si>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</si>
  <si>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</si>
  <si>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</si>
  <si>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</si>
  <si>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</si>
  <si>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</si>
  <si>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</si>
  <si>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</si>
  <si>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</si>
  <si>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</si>
  <si>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</si>
  <si>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</si>
  <si>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</si>
  <si>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</si>
  <si>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</si>
  <si>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</si>
  <si>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</si>
  <si>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</si>
  <si>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</si>
  <si>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</si>
  <si>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</si>
  <si>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</si>
  <si>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</si>
  <si>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</si>
  <si>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</si>
  <si>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</si>
  <si>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</si>
  <si>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</si>
  <si>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</si>
  <si>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</si>
  <si>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</si>
  <si>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</si>
  <si>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</si>
  <si>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</si>
  <si>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</si>
  <si>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</si>
  <si>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</si>
  <si>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</si>
  <si>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</si>
  <si>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</si>
  <si>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</si>
  <si>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</si>
  <si>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</si>
  <si>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</si>
  <si>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</si>
  <si>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</si>
  <si>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</si>
  <si>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</si>
  <si>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</si>
  <si>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</si>
  <si>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</si>
  <si>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</si>
  <si>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</si>
  <si>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</si>
  <si>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</si>
  <si>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</si>
  <si>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</si>
  <si>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</si>
  <si>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</si>
  <si>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</si>
  <si>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</si>
  <si>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</si>
  <si>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</si>
  <si>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</si>
  <si>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</si>
  <si>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</si>
  <si>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</si>
  <si>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</si>
  <si>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</si>
  <si>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</si>
  <si>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</si>
  <si>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</si>
  <si>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</si>
  <si>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</si>
  <si>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</si>
  <si>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</si>
  <si>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</si>
  <si>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</si>
  <si>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</si>
  <si>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</si>
  <si>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</si>
  <si>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</si>
  <si>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</si>
  <si>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</si>
  <si>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</si>
  <si>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</si>
  <si>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</si>
  <si>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</si>
  <si>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</si>
  <si>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</si>
  <si>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</si>
  <si>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</si>
  <si>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</si>
  <si>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</si>
  <si>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</si>
  <si>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</si>
  <si>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</si>
  <si>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</si>
  <si>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</si>
  <si>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</si>
  <si>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</si>
  <si>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</si>
  <si>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</si>
  <si>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</si>
  <si>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</si>
  <si>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</si>
  <si>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</si>
  <si>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</si>
  <si>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</si>
  <si>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</si>
  <si>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</si>
  <si>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</si>
  <si>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</si>
  <si>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</si>
  <si>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</si>
  <si>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</si>
  <si>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</si>
  <si>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</si>
  <si>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</si>
  <si>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</si>
  <si>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</si>
  <si>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</si>
  <si>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</si>
  <si>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</si>
  <si>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</si>
  <si>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</si>
  <si>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</si>
  <si>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</si>
  <si>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</si>
  <si>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</si>
  <si>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</si>
  <si>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</si>
  <si>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</si>
  <si>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</si>
  <si>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</si>
  <si>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</si>
  <si>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</si>
  <si>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</si>
  <si>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</si>
  <si>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</si>
  <si>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</si>
  <si>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</si>
  <si>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</si>
  <si>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</si>
  <si>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</si>
  <si>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</si>
  <si>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</si>
  <si>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</si>
  <si>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</si>
  <si>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</si>
  <si>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</si>
  <si>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</si>
  <si>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</si>
  <si>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</si>
  <si>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</si>
  <si>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</si>
  <si>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</si>
  <si>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</si>
  <si>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</si>
  <si>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</si>
  <si>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</si>
  <si>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</si>
  <si>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</si>
  <si>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</si>
  <si>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</si>
  <si>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</si>
  <si>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</si>
  <si>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</si>
  <si>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</si>
  <si>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</si>
  <si>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</si>
  <si>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</si>
  <si>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</si>
  <si>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</si>
  <si>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</si>
  <si>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</si>
  <si>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</si>
  <si>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</si>
  <si>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</si>
  <si>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</si>
  <si>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</si>
  <si>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</si>
  <si>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</si>
  <si>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</si>
  <si>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</si>
  <si>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</si>
  <si>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</si>
  <si>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</si>
  <si>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</si>
  <si>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</si>
  <si>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</si>
  <si>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</si>
  <si>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</si>
  <si>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</si>
  <si>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</si>
  <si>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</si>
  <si>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</si>
  <si>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</si>
  <si>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</si>
  <si>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</si>
  <si>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</si>
  <si>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</si>
  <si>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</si>
  <si>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</si>
  <si>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</si>
  <si>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</si>
  <si>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</si>
  <si>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</si>
  <si>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</si>
  <si>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</si>
  <si>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</si>
  <si>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</si>
  <si>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</si>
  <si>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</si>
  <si>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</si>
  <si>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</si>
  <si>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</si>
  <si>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</si>
  <si>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</si>
  <si>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</si>
  <si>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</si>
  <si>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</si>
  <si>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</si>
  <si>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</si>
  <si>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</si>
  <si>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</si>
  <si>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</si>
  <si>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</si>
  <si>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</si>
  <si>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</si>
  <si>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</si>
  <si>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</si>
  <si>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</si>
  <si>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</si>
  <si>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</si>
  <si>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</si>
  <si>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</si>
  <si>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</si>
  <si>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</si>
  <si>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</si>
  <si>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</si>
  <si>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</si>
  <si>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</si>
  <si>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</si>
  <si>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</si>
  <si>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</si>
  <si>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</si>
  <si>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</si>
  <si>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</si>
  <si>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</si>
  <si>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</si>
  <si>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</si>
  <si>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</si>
  <si>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</si>
  <si>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</si>
  <si>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</si>
  <si>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</si>
  <si>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</si>
  <si>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</si>
  <si>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</si>
  <si>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</si>
  <si>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</si>
  <si>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</si>
  <si>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</si>
  <si>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</si>
  <si>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</si>
  <si>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</si>
  <si>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</si>
  <si>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</si>
  <si>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</si>
  <si>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</si>
  <si>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</si>
  <si>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</si>
  <si>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</si>
  <si>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</si>
  <si>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</si>
  <si>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</si>
  <si>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</si>
  <si>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</si>
  <si>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</si>
  <si>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</si>
  <si>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</si>
  <si>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</si>
  <si>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</si>
  <si>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</si>
  <si>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</si>
  <si>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</si>
  <si>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</si>
  <si>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</si>
  <si>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</si>
  <si>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</si>
  <si>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</si>
  <si>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</si>
  <si>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</si>
  <si>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</si>
  <si>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</si>
  <si>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</si>
  <si>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</si>
  <si>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</si>
  <si>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</si>
  <si>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</si>
  <si>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</si>
  <si>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</si>
  <si>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</si>
  <si>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</si>
  <si>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</si>
  <si>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</si>
  <si>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</si>
  <si>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</si>
  <si>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</si>
  <si>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</si>
  <si>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</si>
  <si>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</si>
  <si>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</si>
  <si>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</si>
  <si>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</si>
  <si>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</si>
  <si>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</si>
  <si>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</si>
  <si>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</si>
  <si>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</si>
  <si>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</si>
  <si>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</si>
  <si>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</si>
  <si>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</si>
  <si>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</si>
  <si>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</si>
  <si>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</si>
  <si>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</si>
  <si>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</si>
  <si>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</si>
  <si>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</si>
  <si>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</si>
  <si>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</si>
  <si>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</si>
  <si>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</si>
  <si>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</si>
  <si>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</si>
  <si>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</si>
  <si>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</si>
  <si>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</si>
  <si>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</si>
  <si>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</si>
  <si>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</si>
  <si>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</si>
  <si>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</si>
  <si>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</si>
  <si>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</si>
  <si>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</si>
  <si>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</si>
  <si>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</si>
  <si>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</si>
  <si>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</si>
  <si>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</si>
  <si>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</si>
  <si>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</si>
  <si>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</si>
  <si>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</si>
  <si>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</si>
  <si>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</si>
  <si>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</si>
  <si>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</si>
  <si>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</si>
  <si>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</si>
  <si>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</si>
  <si>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</si>
  <si>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</si>
  <si>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</si>
  <si>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</si>
  <si>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</si>
  <si>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</si>
  <si>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</si>
  <si>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</si>
  <si>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</si>
  <si>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</si>
  <si>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</si>
  <si>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</si>
  <si>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</si>
  <si>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</si>
  <si>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</si>
  <si>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</si>
  <si>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</si>
  <si>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</si>
  <si>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</si>
  <si>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</si>
  <si>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</si>
  <si>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</si>
  <si>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</si>
  <si>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</si>
  <si>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</si>
  <si>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</si>
  <si>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</si>
  <si>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</si>
  <si>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</si>
  <si>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</si>
  <si>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</si>
  <si>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</si>
  <si>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</si>
  <si>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</si>
  <si>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</si>
  <si>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</si>
  <si>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</si>
  <si>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</si>
  <si>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</si>
  <si>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</si>
  <si>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</si>
  <si>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</si>
  <si>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</si>
  <si>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</si>
  <si>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</si>
  <si>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</si>
  <si>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</si>
  <si>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</si>
  <si>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</si>
  <si>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</si>
  <si>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</si>
  <si>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</si>
  <si>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</si>
  <si>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</si>
  <si>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</si>
  <si>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</si>
  <si>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</si>
  <si>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</si>
  <si>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</si>
  <si>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</si>
  <si>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</si>
  <si>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</si>
  <si>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</si>
  <si>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</si>
  <si>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</si>
  <si>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</si>
  <si>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</si>
  <si>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</si>
  <si>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</si>
  <si>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</si>
  <si>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</si>
  <si>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</si>
  <si>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</si>
  <si>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</si>
  <si>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</si>
  <si>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</si>
  <si>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</si>
  <si>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</si>
  <si>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</si>
  <si>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</si>
  <si>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</si>
  <si>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</si>
  <si>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</si>
  <si>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</si>
  <si>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</si>
  <si>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</si>
  <si>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</si>
  <si>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</si>
  <si>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</si>
  <si>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</si>
  <si>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</si>
  <si>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</si>
  <si>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</si>
  <si>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</si>
  <si>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</si>
  <si>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</si>
  <si>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</si>
  <si>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</si>
  <si>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</si>
  <si>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</si>
  <si>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</si>
  <si>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</si>
  <si>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</si>
  <si>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</si>
  <si>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</si>
  <si>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</si>
  <si>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</si>
  <si>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</si>
  <si>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</si>
  <si>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</si>
  <si>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</si>
  <si>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</si>
  <si>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</si>
  <si>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</si>
  <si>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</si>
  <si>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</si>
  <si>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</si>
  <si>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</si>
  <si>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</si>
  <si>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</si>
  <si>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</si>
  <si>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</si>
  <si>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</si>
  <si>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</si>
  <si>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</si>
  <si>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</si>
  <si>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</si>
  <si>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</si>
  <si>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</si>
  <si>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</si>
  <si>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</si>
  <si>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</si>
  <si>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</si>
  <si>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</si>
  <si>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</si>
  <si>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</si>
  <si>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</si>
  <si>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</si>
  <si>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</si>
  <si>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</si>
  <si>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</si>
  <si>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</si>
  <si>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</si>
  <si>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</si>
  <si>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</si>
  <si>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</si>
  <si>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</si>
  <si>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</si>
  <si>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</si>
  <si>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</si>
  <si>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</si>
  <si>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</si>
  <si>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</si>
  <si>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</si>
  <si>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</si>
  <si>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</si>
  <si>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</si>
  <si>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</si>
  <si>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</si>
  <si>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</si>
  <si>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</si>
  <si>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</si>
  <si>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</si>
  <si>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</si>
  <si>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</si>
  <si>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</si>
  <si>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</si>
  <si>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</si>
  <si>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</si>
  <si>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</si>
  <si>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</si>
  <si>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</si>
  <si>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</si>
  <si>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</si>
  <si>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</si>
  <si>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</si>
  <si>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</si>
  <si>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</si>
  <si>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</si>
  <si>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</si>
  <si>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</si>
  <si>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</si>
  <si>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</si>
  <si>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</si>
  <si>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</si>
  <si>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</si>
  <si>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</si>
  <si>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</si>
  <si>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</si>
  <si>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</si>
  <si>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</si>
  <si>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</si>
  <si>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</si>
  <si>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</si>
  <si>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</si>
  <si>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</si>
  <si>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</si>
  <si>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</si>
  <si>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</si>
  <si>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</si>
  <si>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</si>
  <si>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</si>
  <si>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</si>
  <si>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</si>
  <si>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</si>
  <si>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</si>
  <si>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</si>
  <si>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</si>
  <si>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</si>
  <si>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</si>
  <si>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</si>
  <si>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</si>
  <si>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</si>
  <si>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</si>
  <si>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</si>
  <si>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</si>
  <si>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</si>
  <si>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</si>
  <si>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</si>
  <si>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</si>
  <si>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</si>
  <si>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</si>
  <si>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</si>
  <si>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</si>
  <si>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</si>
  <si>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</si>
  <si>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</si>
  <si>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</si>
  <si>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</si>
  <si>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</si>
  <si>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</si>
  <si>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</si>
  <si>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</si>
  <si>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</si>
  <si>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</si>
  <si>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</si>
  <si>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</si>
  <si>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</si>
  <si>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</si>
  <si>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</si>
  <si>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</si>
  <si>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</si>
  <si>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</si>
  <si>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</si>
  <si>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</si>
  <si>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</si>
  <si>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</si>
  <si>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</si>
  <si>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</si>
  <si>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</si>
  <si>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</si>
  <si>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</si>
  <si>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</si>
  <si>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</si>
  <si>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</si>
  <si>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</si>
  <si>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</si>
  <si>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</si>
  <si>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</si>
  <si>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</si>
  <si>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</si>
  <si>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</si>
  <si>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</si>
  <si>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</si>
  <si>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</si>
  <si>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</si>
  <si>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</si>
  <si>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</si>
  <si>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</si>
  <si>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</si>
  <si>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</si>
  <si>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</si>
  <si>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</si>
  <si>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</si>
  <si>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</si>
  <si>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</si>
  <si>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</si>
  <si>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</si>
  <si>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</si>
  <si>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</si>
  <si>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</si>
  <si>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</si>
  <si>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</si>
  <si>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</si>
  <si>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</si>
  <si>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</si>
  <si>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</si>
  <si>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</si>
  <si>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</si>
  <si>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</si>
  <si>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</si>
  <si>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</si>
  <si>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</si>
  <si>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</si>
  <si>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</si>
  <si>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</si>
  <si>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</si>
  <si>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</si>
  <si>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</si>
  <si>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</si>
  <si>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</si>
  <si>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</si>
  <si>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</si>
  <si>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</si>
  <si>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</si>
  <si>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</si>
  <si>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</si>
  <si>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</si>
  <si>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</si>
  <si>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</si>
  <si>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</si>
  <si>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</si>
  <si>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</si>
  <si>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</si>
  <si>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</si>
  <si>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</si>
  <si>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</si>
  <si>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</si>
  <si>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</si>
  <si>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</si>
  <si>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</si>
  <si>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</si>
  <si>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</si>
  <si>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</si>
  <si>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</si>
  <si>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</si>
  <si>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</si>
  <si>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</si>
  <si>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</si>
  <si>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</si>
  <si>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</si>
  <si>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</si>
  <si>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</si>
  <si>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</si>
  <si>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</si>
  <si>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</si>
  <si>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</si>
  <si>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</si>
  <si>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</si>
  <si>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</si>
  <si>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</si>
  <si>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</si>
  <si>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</si>
  <si>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</si>
  <si>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</si>
  <si>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</si>
  <si>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</si>
  <si>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</si>
  <si>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</si>
  <si>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</si>
  <si>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</si>
  <si>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</si>
  <si>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</si>
  <si>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</si>
  <si>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</si>
  <si>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</si>
  <si>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</si>
  <si>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</si>
  <si>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</si>
  <si>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</si>
  <si>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</si>
  <si>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</si>
  <si>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</si>
  <si>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</si>
  <si>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</si>
  <si>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</si>
  <si>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</si>
  <si>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</si>
  <si>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</si>
  <si>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</si>
  <si>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</si>
  <si>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</si>
  <si>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</si>
  <si>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</si>
  <si>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</si>
  <si>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</si>
  <si>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</si>
  <si>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</si>
  <si>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</si>
  <si>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</si>
  <si>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</si>
  <si>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</si>
  <si>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</si>
  <si>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</si>
  <si>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</si>
  <si>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</si>
  <si>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</si>
  <si>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</si>
  <si>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</si>
  <si>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</si>
  <si>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</si>
  <si>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</si>
  <si>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</si>
  <si>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</si>
  <si>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</si>
  <si>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</si>
  <si>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</si>
  <si>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</si>
  <si>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</si>
  <si>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</si>
  <si>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</si>
  <si>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</si>
  <si>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</si>
  <si>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</si>
  <si>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</si>
  <si>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</si>
  <si>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</si>
  <si>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</si>
  <si>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</si>
  <si>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</si>
  <si>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</si>
  <si>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</si>
  <si>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</si>
  <si>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</si>
  <si>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</si>
  <si>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</si>
  <si>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</si>
  <si>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</si>
  <si>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</si>
  <si>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</si>
  <si>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</si>
  <si>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</si>
  <si>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</si>
  <si>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</si>
  <si>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</si>
  <si>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</si>
  <si>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</si>
  <si>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</si>
  <si>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</si>
  <si>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</si>
  <si>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</si>
  <si>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</si>
  <si>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</si>
  <si>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</si>
  <si>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</si>
  <si>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</si>
  <si>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</si>
  <si>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</si>
  <si>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</si>
  <si>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</si>
  <si>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</si>
  <si>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</si>
  <si>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</si>
  <si>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</si>
  <si>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</si>
  <si>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</si>
  <si>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</si>
  <si>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</si>
  <si>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</si>
  <si>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</si>
  <si>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</si>
  <si>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</si>
  <si>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</si>
  <si>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</si>
  <si>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</si>
  <si>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</si>
  <si>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</si>
  <si>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</si>
  <si>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</si>
  <si>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</si>
  <si>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</si>
  <si>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</si>
  <si>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</si>
  <si>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</si>
  <si>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</si>
  <si>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</si>
  <si>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</si>
  <si>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</si>
  <si>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</si>
  <si>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</si>
  <si>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</si>
  <si>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</si>
  <si>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</si>
  <si>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</si>
  <si>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</si>
  <si>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</si>
  <si>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</si>
  <si>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</si>
  <si>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</si>
  <si>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</si>
  <si>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</si>
  <si>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</si>
  <si>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</si>
  <si>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</si>
  <si>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</si>
  <si>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</si>
  <si>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</si>
  <si>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</si>
  <si>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</si>
  <si>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</si>
  <si>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</si>
  <si>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</si>
  <si>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</si>
  <si>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</si>
  <si>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</si>
  <si>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</si>
  <si>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</si>
  <si>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</si>
  <si>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</si>
  <si>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</si>
  <si>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</si>
  <si>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</si>
  <si>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</si>
  <si>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</si>
  <si>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</si>
  <si>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</si>
  <si>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</si>
  <si>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</si>
  <si>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</si>
  <si>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</si>
  <si>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</si>
  <si>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</si>
  <si>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</si>
  <si>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</si>
  <si>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</si>
  <si>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</si>
  <si>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</si>
  <si>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</si>
  <si>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</si>
  <si>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</si>
  <si>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</si>
  <si>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</si>
  <si>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</si>
  <si>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</si>
  <si>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</si>
  <si>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</si>
  <si>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</si>
  <si>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</si>
  <si>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</si>
  <si>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</si>
  <si>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</si>
  <si>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</si>
  <si>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</si>
  <si>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</si>
  <si>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</si>
  <si>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</si>
  <si>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</si>
  <si>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</si>
  <si>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</si>
  <si>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</si>
  <si>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</si>
  <si>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</si>
  <si>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</si>
  <si>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</si>
  <si>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</si>
  <si>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</si>
  <si>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</si>
  <si>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</si>
  <si>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</si>
  <si>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</si>
  <si>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</si>
  <si>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</si>
  <si>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</si>
  <si>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</si>
  <si>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</si>
  <si>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</si>
  <si>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</si>
  <si>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</si>
  <si>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</si>
  <si>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</si>
  <si>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</si>
  <si>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</si>
  <si>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</si>
  <si>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</si>
  <si>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</si>
  <si>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</si>
  <si>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</si>
  <si>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</si>
  <si>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</si>
  <si>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</si>
  <si>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</si>
  <si>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</si>
  <si>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</si>
  <si>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</si>
  <si>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</si>
  <si>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</si>
  <si>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</si>
  <si>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</si>
  <si>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</si>
  <si>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</si>
  <si>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</si>
  <si>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</si>
  <si>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</si>
  <si>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</si>
  <si>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</si>
  <si>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</si>
  <si>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</si>
  <si>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</si>
  <si>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</si>
  <si>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</si>
  <si>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</si>
  <si>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</si>
  <si>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</si>
  <si>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</si>
  <si>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</si>
  <si>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</si>
  <si>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</si>
  <si>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</si>
  <si>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</si>
  <si>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</si>
  <si>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</si>
  <si>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</si>
  <si>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</si>
  <si>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</si>
  <si>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</si>
  <si>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</si>
  <si>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</si>
  <si>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</si>
  <si>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</si>
  <si>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</si>
  <si>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</si>
  <si>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</si>
  <si>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</si>
  <si>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</si>
  <si>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</si>
  <si>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</si>
  <si>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</si>
  <si>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</si>
  <si>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</si>
  <si>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</si>
  <si>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</si>
  <si>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</si>
  <si>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</si>
  <si>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</si>
  <si>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</si>
  <si>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</si>
  <si>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</si>
  <si>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</si>
  <si>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</si>
  <si>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</si>
  <si>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</si>
  <si>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</si>
  <si>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</si>
  <si>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</si>
  <si>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</si>
  <si>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</si>
  <si>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</si>
  <si>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</si>
  <si>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</si>
  <si>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</si>
  <si>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</si>
  <si>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</si>
  <si>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</si>
  <si>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</si>
  <si>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</si>
  <si>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</si>
  <si>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</si>
  <si>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</si>
  <si>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</si>
  <si>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</si>
  <si>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</si>
  <si>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</si>
  <si>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</si>
  <si>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</si>
  <si>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</si>
  <si>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</si>
  <si>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</si>
  <si>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</si>
  <si>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</si>
  <si>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</si>
  <si>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</si>
  <si>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</si>
  <si>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</si>
  <si>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</si>
  <si>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</si>
  <si>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</si>
  <si>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</si>
  <si>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</si>
  <si>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</si>
  <si>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</si>
  <si>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</si>
  <si>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</si>
  <si>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</si>
  <si>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</si>
  <si>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</si>
  <si>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</si>
  <si>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</si>
  <si>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</si>
  <si>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</si>
  <si>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</si>
  <si>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</si>
  <si>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</si>
  <si>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</si>
  <si>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</si>
  <si>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</si>
  <si>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</si>
  <si>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</si>
  <si>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</si>
  <si>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</si>
  <si>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</si>
  <si>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</si>
  <si>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</si>
  <si>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</si>
  <si>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</si>
  <si>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</si>
  <si>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</si>
  <si>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</si>
  <si>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</si>
  <si>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</si>
  <si>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</si>
  <si>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</si>
  <si>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</si>
  <si>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</si>
  <si>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</si>
  <si>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</si>
  <si>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</si>
  <si>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</si>
  <si>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</si>
  <si>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</si>
  <si>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</si>
  <si>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</si>
  <si>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</si>
  <si>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</si>
  <si>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</si>
  <si>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</si>
  <si>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</si>
  <si>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</si>
  <si>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</si>
  <si>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</si>
  <si>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</si>
  <si>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</si>
  <si>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</si>
  <si>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</si>
  <si>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</si>
  <si>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</si>
  <si>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</si>
  <si>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</si>
  <si>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</si>
  <si>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</si>
  <si>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</si>
  <si>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</si>
  <si>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</si>
  <si>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</si>
  <si>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</si>
  <si>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</si>
  <si>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</si>
  <si>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</si>
  <si>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</si>
  <si>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</si>
  <si>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</si>
  <si>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</si>
  <si>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</si>
  <si>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</si>
  <si>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</si>
  <si>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</si>
  <si>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</si>
  <si>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</si>
  <si>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</si>
  <si>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</si>
  <si>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</si>
  <si>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</si>
  <si>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</si>
  <si>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</si>
  <si>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</si>
  <si>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</si>
  <si>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</si>
  <si>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</si>
  <si>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</si>
  <si>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</si>
  <si>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</si>
  <si>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</si>
  <si>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</si>
  <si>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</si>
  <si>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</si>
  <si>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</si>
  <si>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</si>
  <si>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</si>
  <si>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</si>
  <si>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</si>
  <si>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</si>
  <si>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</si>
  <si>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</si>
  <si>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</si>
  <si>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</si>
  <si>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</si>
  <si>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</si>
  <si>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</si>
  <si>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</si>
  <si>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</si>
  <si>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</si>
  <si>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</si>
  <si>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</si>
  <si>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</si>
  <si>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</si>
  <si>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</si>
  <si>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</si>
  <si>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</si>
  <si>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</si>
  <si>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</si>
  <si>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</si>
  <si>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</si>
  <si>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</si>
  <si>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</si>
  <si>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</si>
  <si>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</si>
  <si>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</si>
  <si>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</si>
  <si>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</si>
  <si>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</si>
  <si>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</si>
  <si>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</si>
  <si>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</si>
  <si>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</si>
  <si>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</si>
  <si>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</si>
  <si>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</si>
  <si>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</si>
  <si>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</si>
  <si>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</si>
  <si>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</si>
  <si>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</si>
  <si>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</si>
  <si>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</si>
  <si>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</si>
  <si>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</si>
  <si>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</si>
  <si>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</si>
  <si>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</si>
  <si>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</si>
  <si>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</si>
  <si>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</si>
  <si>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</si>
  <si>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</si>
  <si>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</si>
  <si>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</si>
  <si>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</si>
  <si>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</si>
  <si>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</si>
  <si>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</si>
  <si>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</si>
  <si>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</si>
  <si>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</si>
  <si>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</si>
  <si>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</si>
  <si>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</si>
  <si>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</si>
  <si>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</si>
  <si>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</si>
  <si>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</si>
  <si>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</si>
  <si>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</si>
  <si>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</si>
  <si>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</si>
  <si>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</si>
  <si>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</si>
  <si>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</si>
  <si>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</si>
  <si>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</si>
  <si>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</si>
  <si>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</si>
  <si>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</si>
  <si>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</si>
  <si>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</si>
  <si>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</si>
  <si>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</si>
  <si>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</si>
  <si>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</si>
  <si>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</si>
  <si>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</si>
  <si>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</si>
  <si>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</si>
  <si>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</si>
  <si>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</si>
  <si>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</si>
  <si>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</si>
  <si>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</si>
  <si>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</si>
  <si>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</si>
  <si>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</si>
  <si>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</si>
  <si>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</si>
  <si>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</si>
  <si>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</si>
  <si>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</si>
  <si>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</si>
  <si>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</si>
  <si>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</si>
  <si>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</si>
  <si>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</si>
  <si>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</si>
  <si>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</si>
  <si>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</si>
  <si>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</si>
  <si>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</si>
  <si>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</si>
  <si>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</si>
  <si>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</si>
  <si>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</si>
  <si>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</si>
  <si>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</si>
  <si>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</si>
  <si>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</si>
  <si>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</si>
  <si>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</si>
  <si>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</si>
  <si>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</si>
  <si>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</si>
  <si>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</si>
  <si>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</si>
  <si>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</si>
  <si>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</si>
  <si>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</si>
  <si>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</si>
  <si>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</si>
  <si>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</si>
  <si>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</si>
  <si>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</si>
  <si>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</si>
  <si>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</si>
  <si>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</si>
  <si>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</si>
  <si>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</si>
  <si>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</si>
  <si>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</si>
  <si>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</si>
  <si>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</si>
  <si>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</si>
  <si>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</si>
  <si>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</si>
  <si>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</si>
  <si>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</si>
  <si>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</si>
  <si>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</si>
  <si>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</si>
  <si>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</si>
  <si>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</si>
  <si>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</si>
  <si>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</si>
  <si>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</si>
  <si>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</si>
  <si>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</si>
  <si>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</si>
  <si>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</si>
  <si>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</si>
  <si>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</si>
  <si>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</si>
  <si>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</si>
  <si>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</si>
  <si>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</si>
  <si>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</si>
  <si>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</si>
  <si>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</si>
  <si>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</si>
  <si>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</si>
  <si>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</si>
  <si>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</si>
  <si>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</si>
  <si>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</si>
  <si>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</si>
  <si>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</si>
  <si>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</si>
  <si>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</si>
  <si>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</si>
  <si>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</si>
  <si>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</si>
  <si>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</si>
  <si>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</si>
  <si>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</si>
  <si>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</si>
  <si>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</si>
  <si>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</si>
  <si>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</si>
  <si>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</si>
  <si>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</si>
  <si>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</si>
  <si>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</si>
  <si>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</si>
  <si>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</si>
  <si>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</si>
  <si>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</si>
  <si>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</si>
  <si>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</si>
  <si>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</si>
  <si>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</si>
  <si>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</si>
  <si>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</si>
  <si>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</si>
  <si>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</si>
  <si>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</si>
  <si>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</si>
  <si>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</si>
  <si>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</si>
  <si>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</si>
  <si>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</si>
  <si>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</si>
  <si>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</si>
  <si>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</si>
  <si>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</si>
  <si>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</si>
  <si>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</si>
  <si>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</si>
  <si>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</si>
  <si>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</si>
  <si>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</si>
  <si>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</si>
  <si>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</si>
  <si>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</si>
  <si>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</si>
  <si>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</si>
  <si>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</si>
  <si>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</si>
  <si>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</si>
  <si>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</si>
  <si>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</si>
  <si>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</si>
  <si>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</si>
  <si>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</si>
  <si>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</si>
  <si>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</si>
  <si>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</si>
  <si>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</si>
  <si>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</si>
  <si>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</si>
  <si>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</si>
  <si>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</si>
  <si>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</si>
  <si>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</si>
  <si>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</si>
  <si>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</si>
  <si>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</si>
  <si>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</si>
  <si>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</si>
  <si>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</si>
  <si>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</si>
  <si>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</si>
  <si>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</si>
  <si>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</si>
  <si>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</si>
  <si>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</si>
  <si>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</si>
  <si>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</si>
  <si>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</si>
  <si>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</si>
  <si>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</si>
  <si>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</si>
  <si>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</si>
  <si>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</si>
  <si>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</si>
  <si>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</si>
  <si>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</si>
  <si>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</si>
  <si>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</si>
  <si>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</si>
  <si>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</si>
  <si>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</si>
  <si>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</si>
  <si>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</si>
  <si>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</si>
  <si>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</si>
  <si>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</si>
  <si>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</si>
  <si>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</si>
  <si>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</si>
  <si>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</si>
  <si>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</si>
  <si>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</si>
  <si>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</si>
  <si>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</si>
  <si>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</si>
  <si>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</si>
  <si>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</si>
  <si>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</si>
  <si>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</si>
  <si>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</si>
  <si>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</si>
  <si>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</si>
  <si>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</si>
  <si>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</si>
  <si>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</si>
  <si>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</si>
  <si>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</si>
  <si>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</si>
  <si>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</si>
  <si>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</si>
  <si>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</si>
  <si>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</si>
  <si>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</si>
  <si>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</si>
  <si>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</si>
  <si>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</si>
  <si>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</si>
  <si>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</si>
  <si>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</si>
  <si>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</si>
  <si>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</si>
  <si>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</si>
  <si>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</si>
  <si>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</si>
  <si>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</si>
  <si>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</si>
  <si>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</si>
  <si>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</si>
  <si>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</si>
  <si>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</si>
  <si>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</si>
  <si>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</si>
  <si>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</si>
  <si>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</si>
  <si>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</si>
  <si>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</si>
  <si>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</si>
  <si>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</si>
  <si>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</si>
  <si>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</si>
  <si>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</si>
  <si>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</si>
  <si>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</si>
  <si>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</si>
  <si>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</si>
  <si>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</si>
  <si>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</si>
  <si>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</si>
  <si>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</si>
  <si>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</si>
  <si>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</si>
  <si>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</si>
  <si>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</si>
  <si>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</si>
  <si>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</si>
  <si>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</si>
  <si>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</si>
  <si>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</si>
  <si>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</si>
  <si>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</si>
  <si>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</si>
  <si>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</si>
  <si>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</si>
  <si>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</si>
  <si>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</si>
  <si>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</si>
  <si>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</si>
  <si>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</si>
  <si>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</si>
  <si>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</si>
  <si>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</si>
  <si>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</si>
  <si>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</si>
  <si>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</si>
  <si>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</si>
  <si>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</si>
  <si>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</si>
  <si>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</si>
  <si>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</si>
  <si>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</si>
  <si>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</si>
  <si>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</si>
  <si>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</si>
  <si>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</si>
  <si>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</si>
  <si>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</si>
  <si>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</si>
  <si>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</si>
  <si>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</si>
  <si>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</si>
  <si>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</si>
  <si>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</si>
  <si>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</si>
  <si>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</si>
  <si>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</si>
  <si>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</si>
  <si>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</si>
  <si>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</si>
  <si>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</si>
  <si>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</si>
  <si>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</si>
  <si>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</si>
  <si>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</si>
  <si>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</si>
  <si>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</si>
  <si>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</si>
  <si>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</si>
  <si>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</si>
  <si>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</si>
  <si>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</si>
  <si>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</si>
  <si>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</si>
  <si>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</si>
  <si>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</si>
  <si>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</si>
  <si>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</si>
  <si>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</si>
  <si>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</si>
  <si>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</si>
  <si>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</si>
  <si>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</si>
  <si>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</si>
  <si>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</si>
  <si>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</si>
  <si>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</si>
  <si>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</si>
  <si>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</si>
  <si>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</si>
  <si>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</si>
  <si>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</si>
  <si>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</si>
  <si>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</si>
  <si>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</si>
  <si>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</si>
  <si>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</si>
  <si>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</si>
  <si>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</si>
  <si>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</si>
  <si>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</si>
  <si>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</si>
  <si>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</si>
  <si>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</si>
  <si>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</si>
  <si>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</si>
  <si>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</si>
  <si>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</si>
  <si>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</si>
  <si>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</si>
  <si>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</si>
  <si>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</si>
  <si>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</si>
  <si>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</si>
  <si>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</si>
  <si>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</si>
  <si>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</si>
  <si>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</si>
  <si>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</si>
  <si>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</si>
  <si>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</si>
  <si>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</si>
  <si>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</si>
  <si>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</si>
  <si>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</si>
  <si>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</si>
  <si>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</si>
  <si>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</si>
  <si>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</si>
  <si>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</si>
  <si>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</si>
  <si>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</si>
  <si>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</si>
  <si>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</si>
  <si>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</si>
  <si>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</si>
  <si>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</si>
  <si>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</si>
  <si>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</si>
  <si>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</si>
  <si>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</si>
  <si>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</si>
  <si>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</si>
  <si>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</si>
  <si>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</si>
  <si>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</si>
  <si>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</si>
  <si>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</si>
  <si>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</si>
  <si>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</si>
  <si>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</si>
  <si>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</si>
  <si>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</si>
  <si>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</si>
  <si>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</si>
  <si>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</si>
  <si>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</si>
  <si>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</si>
  <si>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</si>
  <si>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</si>
  <si>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</si>
  <si>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</si>
  <si>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</si>
  <si>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</si>
  <si>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</si>
  <si>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</si>
  <si>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</si>
  <si>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</si>
  <si>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</si>
  <si>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</si>
  <si>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</si>
  <si>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</si>
  <si>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</si>
  <si>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</si>
  <si>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</si>
  <si>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</si>
  <si>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</si>
  <si>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</si>
  <si>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</si>
  <si>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</si>
  <si>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</si>
  <si>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</si>
  <si>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</si>
  <si>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</si>
  <si>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</si>
  <si>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</si>
  <si>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</si>
  <si>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</si>
  <si>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</si>
  <si>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</si>
  <si>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</si>
  <si>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</si>
  <si>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</si>
  <si>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</si>
  <si>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</si>
  <si>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</si>
  <si>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</si>
  <si>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</si>
  <si>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</si>
  <si>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</si>
  <si>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</si>
  <si>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</si>
  <si>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</si>
  <si>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</si>
  <si>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</si>
  <si>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</si>
  <si>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</si>
  <si>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</si>
  <si>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</si>
  <si>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</si>
  <si>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</si>
  <si>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</si>
  <si>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</si>
  <si>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</si>
  <si>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</si>
  <si>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</si>
  <si>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</si>
  <si>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</si>
  <si>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</si>
  <si>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</si>
  <si>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</si>
  <si>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</si>
  <si>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</si>
  <si>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</si>
  <si>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</si>
  <si>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</si>
  <si>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</si>
  <si>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</si>
  <si>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</si>
  <si>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</si>
  <si>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</si>
  <si>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</si>
  <si>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</si>
  <si>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</si>
  <si>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</si>
  <si>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</si>
  <si>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</si>
  <si>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</si>
  <si>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</si>
  <si>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</si>
  <si>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</si>
  <si>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</si>
  <si>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</si>
  <si>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</si>
  <si>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</si>
  <si>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</si>
  <si>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</si>
  <si>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</si>
  <si>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</si>
  <si>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</si>
  <si>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</si>
  <si>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</si>
  <si>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</si>
  <si>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</si>
  <si>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</si>
  <si>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</si>
  <si>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</si>
  <si>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</si>
  <si>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</si>
  <si>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</si>
  <si>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</si>
  <si>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</si>
  <si>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</si>
  <si>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</si>
  <si>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</si>
  <si>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</si>
  <si>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</si>
  <si>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</si>
  <si>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</si>
  <si>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</si>
  <si>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</si>
  <si>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</si>
  <si>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</si>
  <si>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</si>
  <si>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</si>
  <si>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</si>
  <si>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</si>
  <si>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</si>
  <si>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</si>
  <si>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</si>
  <si>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</si>
  <si>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</si>
  <si>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</si>
  <si>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</si>
  <si>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</si>
  <si>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</si>
  <si>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</si>
  <si>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</si>
  <si>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</si>
  <si>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</si>
  <si>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</si>
  <si>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</si>
  <si>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</si>
  <si>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</si>
  <si>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</si>
  <si>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</si>
  <si>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</si>
  <si>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</si>
  <si>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</si>
  <si>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</si>
  <si>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</si>
  <si>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</si>
  <si>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</si>
  <si>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</si>
  <si>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</si>
  <si>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</si>
  <si>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</si>
  <si>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</si>
  <si>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</si>
  <si>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</si>
  <si>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</si>
  <si>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</si>
  <si>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</si>
  <si>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</si>
  <si>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</si>
  <si>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</si>
  <si>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</si>
  <si>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</si>
  <si>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</si>
  <si>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</si>
  <si>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</si>
  <si>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</si>
  <si>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</si>
  <si>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</si>
  <si>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</si>
  <si>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</si>
  <si>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</si>
  <si>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</si>
  <si>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</si>
  <si>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</si>
  <si>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</si>
  <si>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</si>
  <si>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</si>
  <si>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</si>
  <si>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</si>
  <si>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</si>
  <si>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</si>
  <si>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</si>
  <si>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</si>
  <si>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</si>
  <si>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</si>
  <si>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</si>
  <si>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</si>
  <si>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</si>
  <si>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</si>
  <si>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</si>
  <si>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</si>
  <si>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</si>
  <si>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</si>
  <si>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</si>
  <si>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</si>
  <si>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</si>
  <si>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</si>
  <si>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</si>
  <si>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</si>
  <si>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</si>
  <si>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</si>
  <si>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</si>
  <si>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</si>
  <si>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</si>
  <si>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</si>
  <si>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</si>
  <si>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</si>
  <si>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</si>
  <si>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</si>
  <si>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</si>
  <si>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</si>
  <si>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</si>
  <si>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</si>
  <si>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</si>
  <si>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</si>
  <si>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</si>
  <si>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</si>
  <si>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</si>
  <si>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</si>
  <si>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</si>
  <si>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</si>
  <si>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</si>
  <si>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</si>
  <si>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</si>
  <si>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</si>
  <si>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</si>
  <si>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</si>
  <si>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</si>
  <si>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</si>
  <si>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</si>
  <si>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</si>
  <si>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</si>
  <si>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</si>
  <si>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</si>
  <si>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</si>
  <si>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</si>
  <si>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</si>
  <si>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</si>
  <si>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</si>
  <si>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</si>
  <si>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</si>
  <si>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</si>
  <si>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</si>
  <si>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</si>
  <si>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</si>
  <si>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</si>
  <si>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</si>
  <si>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</si>
  <si>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</si>
  <si>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</si>
  <si>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</si>
  <si>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</si>
  <si>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</si>
  <si>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</si>
  <si>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</si>
  <si>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</si>
  <si>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</si>
  <si>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</si>
  <si>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</si>
  <si>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</si>
  <si>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</si>
  <si>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</si>
  <si>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</si>
  <si>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</si>
  <si>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</si>
  <si>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</si>
  <si>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</si>
  <si>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</si>
  <si>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</si>
  <si>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</si>
  <si>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</si>
  <si>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</si>
  <si>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</si>
  <si>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</si>
  <si>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</si>
  <si>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</si>
  <si>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</si>
  <si>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</si>
  <si>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</si>
  <si>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</si>
  <si>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</si>
  <si>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</si>
  <si>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</si>
  <si>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</si>
  <si>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</si>
  <si>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</si>
  <si>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</si>
  <si>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</si>
  <si>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</si>
  <si>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</si>
  <si>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</si>
  <si>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</si>
  <si>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</si>
  <si>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</si>
  <si>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</si>
  <si>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</si>
  <si>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</si>
  <si>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</si>
  <si>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</si>
  <si>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</si>
  <si>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</si>
  <si>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</si>
  <si>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</si>
  <si>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</si>
  <si>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</si>
  <si>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</si>
  <si>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</si>
  <si>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</si>
  <si>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</si>
  <si>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</si>
  <si>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</si>
  <si>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</si>
  <si>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</si>
  <si>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</si>
  <si>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</si>
  <si>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</si>
  <si>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</si>
  <si>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</si>
  <si>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</si>
  <si>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</si>
  <si>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</si>
  <si>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</si>
  <si>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</si>
  <si>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</si>
  <si>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</si>
  <si>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</si>
  <si>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</si>
  <si>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</si>
  <si>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</si>
  <si>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</si>
  <si>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</si>
  <si>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</si>
  <si>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</si>
  <si>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</si>
  <si>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</si>
  <si>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</si>
  <si>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</si>
  <si>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</si>
  <si>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</si>
  <si>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</si>
  <si>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</si>
  <si>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</si>
  <si>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</si>
  <si>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</si>
  <si>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</si>
  <si>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</si>
  <si>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</si>
  <si>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</si>
  <si>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</si>
  <si>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</si>
  <si>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</si>
  <si>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</si>
  <si>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</si>
  <si>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</si>
  <si>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</si>
  <si>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</si>
  <si>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</si>
  <si>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</si>
  <si>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</si>
  <si>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</si>
  <si>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</si>
  <si>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</si>
  <si>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</si>
  <si>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</si>
  <si>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</si>
  <si>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</si>
  <si>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</si>
  <si>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</si>
  <si>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</si>
  <si>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</si>
  <si>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</si>
  <si>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</si>
  <si>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</si>
  <si>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</si>
  <si>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</si>
  <si>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</si>
  <si>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</si>
  <si>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</si>
  <si>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</si>
  <si>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</si>
  <si>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</si>
  <si>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</si>
  <si>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</si>
  <si>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</si>
  <si>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</si>
  <si>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</si>
  <si>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</si>
  <si>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</si>
  <si>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</si>
  <si>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</si>
  <si>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</si>
  <si>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</si>
  <si>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</si>
  <si>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</si>
  <si>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</si>
  <si>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</si>
  <si>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</si>
  <si>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</si>
  <si>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</si>
  <si>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</si>
  <si>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</si>
  <si>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</si>
  <si>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</si>
  <si>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</si>
  <si>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</si>
  <si>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</si>
  <si>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</si>
  <si>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</si>
  <si>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</si>
  <si>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</si>
  <si>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</si>
  <si>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</si>
  <si>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</si>
  <si>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</si>
  <si>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</si>
  <si>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</si>
  <si>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</si>
  <si>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</si>
  <si>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</si>
  <si>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</si>
  <si>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</si>
  <si>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</si>
  <si>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</si>
  <si>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</si>
  <si>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</si>
  <si>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</si>
  <si>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</si>
  <si>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</si>
  <si>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</si>
  <si>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</si>
  <si>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</si>
  <si>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</si>
  <si>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</si>
  <si>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</si>
  <si>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</si>
  <si>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</si>
  <si>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</si>
  <si>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</si>
  <si>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</si>
  <si>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</si>
  <si>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</si>
  <si>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</si>
  <si>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</si>
  <si>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</si>
  <si>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</si>
  <si>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</si>
  <si>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</si>
  <si>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</si>
  <si>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</si>
  <si>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</si>
  <si>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</si>
  <si>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</si>
  <si>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</si>
  <si>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</si>
  <si>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</si>
  <si>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</si>
  <si>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</si>
  <si>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</si>
  <si>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</si>
  <si>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</si>
  <si>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</si>
  <si>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</si>
  <si>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</si>
  <si>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</si>
  <si>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</si>
  <si>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</si>
  <si>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</si>
  <si>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</si>
  <si>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</si>
  <si>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</si>
  <si>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</si>
  <si>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</si>
  <si>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</si>
  <si>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</si>
  <si>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</si>
  <si>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</si>
  <si>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</si>
  <si>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</si>
  <si>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</si>
  <si>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</si>
  <si>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</si>
  <si>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</si>
  <si>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</si>
  <si>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</si>
  <si>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</si>
  <si>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</si>
  <si>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</si>
  <si>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</si>
  <si>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</si>
  <si>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</si>
  <si>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</si>
  <si>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</si>
  <si>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</si>
  <si>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</si>
  <si>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</si>
  <si>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</si>
  <si>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</si>
  <si>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</si>
  <si>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</si>
  <si>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</si>
  <si>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</si>
  <si>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</si>
  <si>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</si>
  <si>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</si>
  <si>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</si>
  <si>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</si>
  <si>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</si>
  <si>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</si>
  <si>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</si>
  <si>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</si>
  <si>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</si>
  <si>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</si>
  <si>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</si>
  <si>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</si>
  <si>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</si>
  <si>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</si>
  <si>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</si>
  <si>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</si>
  <si>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</si>
  <si>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</si>
  <si>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</si>
  <si>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</si>
  <si>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</si>
  <si>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</si>
  <si>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</si>
  <si>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</si>
  <si>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</si>
  <si>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</si>
  <si>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</si>
  <si>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</si>
  <si>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</si>
  <si>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</si>
  <si>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</si>
  <si>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</si>
  <si>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</si>
  <si>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</si>
  <si>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</si>
  <si>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</si>
  <si>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</si>
  <si>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</si>
  <si>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</si>
  <si>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</si>
  <si>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</si>
  <si>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</si>
  <si>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</si>
  <si>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</si>
  <si>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</si>
  <si>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</si>
  <si>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</si>
  <si>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</si>
  <si>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</si>
  <si>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</si>
  <si>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</si>
  <si>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</si>
  <si>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</si>
  <si>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</si>
  <si>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</si>
  <si>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</si>
  <si>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</si>
  <si>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</si>
  <si>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</si>
  <si>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</si>
  <si>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</si>
  <si>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</si>
  <si>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</si>
  <si>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</si>
  <si>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</si>
  <si>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</si>
  <si>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</si>
  <si>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</si>
  <si>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</si>
  <si>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</si>
  <si>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</si>
  <si>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</si>
  <si>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</si>
  <si>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</si>
  <si>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</si>
  <si>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</si>
  <si>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</si>
  <si>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</si>
  <si>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</si>
  <si>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</si>
  <si>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</si>
  <si>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</si>
  <si>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</si>
  <si>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</si>
  <si>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</si>
  <si>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</si>
  <si>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</si>
  <si>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</si>
  <si>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</si>
  <si>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</si>
  <si>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</si>
  <si>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</si>
  <si>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</si>
  <si>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</si>
  <si>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</si>
  <si>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</si>
  <si>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</si>
  <si>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</si>
  <si>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</si>
  <si>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</si>
  <si>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</si>
  <si>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</si>
  <si>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</si>
  <si>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</si>
  <si>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</si>
  <si>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</si>
  <si>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</si>
  <si>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</si>
  <si>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</si>
  <si>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</si>
  <si>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</si>
  <si>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</si>
  <si>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</si>
  <si>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</si>
  <si>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</si>
  <si>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</si>
  <si>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</si>
  <si>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</si>
  <si>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</si>
  <si>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</si>
  <si>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</si>
  <si>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</si>
  <si>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</si>
  <si>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</si>
  <si>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</si>
  <si>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</si>
  <si>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</si>
  <si>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</si>
  <si>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</si>
  <si>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</si>
  <si>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</si>
  <si>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</si>
  <si>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</si>
  <si>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</si>
  <si>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</si>
  <si>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</si>
  <si>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</si>
  <si>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</si>
  <si>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</si>
  <si>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</si>
  <si>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</si>
  <si>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</si>
  <si>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</si>
  <si>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</si>
  <si>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</si>
  <si>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</si>
  <si>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</si>
  <si>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</si>
  <si>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</si>
  <si>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</si>
  <si>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</si>
  <si>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</si>
  <si>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</si>
  <si>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</si>
  <si>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</si>
  <si>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</si>
  <si>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</si>
  <si>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</si>
  <si>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</si>
  <si>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</si>
  <si>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</si>
  <si>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</si>
  <si>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</si>
  <si>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</si>
  <si>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</si>
  <si>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</si>
  <si>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</si>
  <si>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</si>
  <si>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</si>
  <si>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</si>
  <si>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</si>
  <si>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</si>
  <si>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</si>
  <si>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</si>
  <si>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</si>
  <si>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</si>
  <si>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</si>
  <si>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</si>
  <si>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</si>
  <si>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</si>
  <si>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</si>
  <si>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</si>
  <si>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</si>
  <si>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</si>
  <si>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</si>
  <si>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</si>
  <si>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</si>
  <si>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</si>
  <si>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</si>
  <si>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</si>
  <si>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</si>
  <si>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</si>
  <si>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</si>
  <si>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</si>
  <si>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</si>
  <si>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</si>
  <si>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</si>
  <si>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</si>
  <si>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</si>
  <si>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</si>
  <si>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</si>
  <si>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</si>
  <si>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</si>
  <si>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</si>
  <si>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</si>
  <si>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</si>
  <si>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</si>
  <si>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</si>
  <si>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</si>
  <si>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</si>
  <si>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</si>
  <si>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</si>
  <si>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</si>
  <si>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</si>
  <si>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</si>
  <si>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</si>
  <si>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</si>
  <si>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</si>
  <si>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</si>
  <si>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</si>
  <si>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</si>
  <si>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</si>
  <si>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</si>
  <si>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</si>
  <si>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</si>
  <si>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</si>
  <si>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</si>
  <si>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</si>
  <si>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</si>
  <si>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</si>
  <si>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</si>
  <si>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</si>
  <si>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</si>
  <si>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</si>
  <si>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</si>
  <si>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</si>
  <si>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</si>
  <si>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</si>
  <si>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</si>
  <si>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</si>
  <si>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</si>
  <si>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</si>
  <si>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</si>
  <si>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</si>
  <si>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</si>
  <si>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</si>
  <si>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</si>
  <si>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</si>
  <si>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</si>
  <si>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</si>
  <si>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</si>
  <si>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</si>
  <si>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</si>
  <si>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</si>
  <si>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</si>
  <si>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</si>
  <si>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</si>
  <si>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</si>
  <si>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</si>
  <si>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</si>
  <si>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</si>
  <si>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</si>
  <si>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</si>
  <si>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</si>
  <si>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</si>
  <si>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</si>
  <si>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</si>
  <si>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</si>
  <si>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</si>
  <si>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</si>
  <si>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</si>
  <si>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</si>
  <si>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</si>
  <si>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</si>
  <si>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</si>
  <si>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</si>
  <si>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</si>
  <si>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</si>
  <si>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</si>
  <si>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</si>
  <si>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</si>
  <si>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</si>
  <si>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</si>
  <si>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</si>
  <si>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</si>
  <si>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</si>
  <si>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</si>
  <si>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</si>
  <si>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</si>
  <si>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</si>
  <si>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</si>
  <si>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</si>
  <si>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</si>
  <si>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</si>
  <si>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</si>
  <si>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</si>
  <si>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</si>
  <si>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</si>
  <si>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</si>
  <si>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</si>
  <si>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</si>
  <si>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</si>
  <si>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</si>
  <si>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</si>
  <si>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</si>
  <si>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</si>
  <si>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</si>
  <si>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</si>
  <si>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</si>
  <si>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</si>
  <si>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</si>
  <si>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</si>
  <si>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</si>
  <si>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</si>
  <si>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</si>
  <si>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</si>
  <si>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</si>
  <si>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</si>
  <si>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</si>
  <si>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</si>
  <si>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</si>
  <si>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</si>
  <si>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</si>
  <si>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</si>
  <si>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</si>
  <si>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</si>
  <si>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</si>
  <si>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</si>
  <si>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</si>
  <si>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</si>
  <si>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</si>
  <si>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</si>
  <si>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</si>
  <si>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</si>
  <si>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</si>
  <si>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</si>
  <si>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</si>
  <si>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</si>
  <si>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</si>
  <si>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</si>
  <si>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</si>
  <si>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</si>
  <si>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</si>
  <si>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</si>
  <si>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</si>
  <si>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</si>
  <si>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</si>
  <si>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</si>
  <si>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</si>
  <si>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</si>
  <si>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</si>
  <si>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</si>
  <si>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</si>
  <si>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</si>
  <si>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</si>
  <si>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</si>
  <si>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</si>
  <si>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</si>
  <si>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</si>
  <si>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</si>
  <si>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</si>
  <si>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</si>
  <si>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</si>
  <si>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</si>
  <si>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</si>
  <si>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</si>
  <si>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</si>
  <si>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</si>
  <si>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</si>
  <si>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</si>
  <si>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</si>
  <si>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</si>
  <si>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</si>
  <si>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</si>
  <si>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</si>
  <si>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</si>
  <si>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</si>
  <si>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</si>
  <si>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</si>
  <si>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</si>
  <si>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</si>
  <si>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</si>
  <si>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</si>
  <si>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</si>
  <si>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</si>
  <si>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</si>
  <si>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</si>
  <si>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</si>
  <si>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</si>
  <si>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</si>
  <si>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</si>
  <si>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</si>
  <si>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</si>
  <si>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</si>
  <si>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</si>
  <si>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</si>
  <si>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</si>
  <si>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</si>
  <si>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</si>
  <si>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</si>
  <si>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</si>
  <si>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</si>
  <si>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</si>
  <si>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</si>
  <si>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</si>
  <si>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</si>
  <si>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</si>
  <si>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</si>
  <si>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</si>
  <si>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</si>
  <si>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</si>
  <si>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</si>
  <si>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</si>
  <si>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</si>
  <si>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</si>
  <si>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</si>
  <si>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</si>
  <si>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</si>
  <si>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</si>
  <si>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</si>
  <si>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</si>
  <si>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</si>
  <si>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</si>
  <si>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</si>
  <si>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</si>
  <si>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</si>
  <si>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</si>
  <si>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</si>
  <si>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</si>
  <si>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</si>
  <si>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</si>
  <si>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</si>
  <si>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</si>
  <si>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</si>
  <si>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</si>
  <si>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</si>
  <si>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</si>
  <si>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</si>
  <si>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</si>
  <si>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</si>
  <si>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</si>
  <si>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</si>
  <si>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</si>
  <si>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</si>
  <si>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</si>
  <si>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</si>
  <si>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</si>
  <si>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</si>
  <si>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</si>
  <si>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</si>
  <si>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</si>
  <si>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</si>
  <si>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</si>
  <si>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</si>
  <si>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</si>
  <si>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</si>
  <si>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</si>
  <si>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</si>
  <si>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</si>
  <si>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</si>
  <si>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</si>
  <si>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</si>
  <si>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</si>
  <si>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</si>
  <si>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</si>
  <si>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</si>
  <si>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</si>
  <si>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</si>
  <si>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</si>
  <si>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</si>
  <si>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</si>
  <si>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</si>
  <si>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</si>
  <si>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</si>
  <si>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</si>
  <si>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</si>
  <si>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</si>
  <si>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</si>
  <si>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</si>
  <si>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</si>
  <si>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</si>
  <si>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</si>
  <si>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</si>
  <si>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</si>
  <si>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</si>
  <si>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</si>
  <si>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</si>
  <si>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</si>
  <si>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</si>
  <si>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</si>
  <si>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</si>
  <si>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</si>
  <si>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</si>
  <si>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</si>
  <si>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</si>
  <si>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</si>
  <si>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</si>
  <si>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</si>
  <si>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</si>
  <si>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</si>
  <si>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</si>
  <si>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</si>
  <si>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</si>
  <si>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</si>
  <si>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</si>
  <si>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</si>
  <si>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</si>
  <si>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</si>
  <si>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</si>
  <si>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</si>
  <si>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</si>
  <si>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</si>
  <si>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</si>
  <si>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</si>
  <si>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</si>
  <si>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</si>
  <si>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</si>
  <si>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</si>
  <si>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</si>
  <si>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</si>
  <si>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</si>
  <si>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</si>
  <si>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</si>
  <si>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</si>
  <si>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</si>
  <si>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</si>
  <si>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</si>
  <si>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</si>
  <si>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</si>
  <si>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</si>
  <si>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</si>
  <si>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</si>
  <si>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</si>
  <si>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</si>
  <si>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</si>
  <si>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</si>
  <si>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</si>
  <si>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</si>
  <si>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</si>
  <si>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</si>
  <si>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</si>
  <si>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</si>
  <si>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</si>
  <si>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</si>
  <si>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</si>
  <si>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</si>
  <si>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</si>
  <si>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</si>
  <si>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</si>
  <si>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</si>
  <si>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</si>
  <si>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</si>
  <si>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</si>
  <si>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</si>
  <si>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</si>
  <si>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</si>
  <si>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</si>
  <si>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</si>
  <si>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</si>
  <si>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</si>
  <si>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</si>
  <si>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</si>
  <si>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</si>
  <si>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</si>
  <si>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</si>
  <si>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</si>
  <si>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</si>
  <si>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</si>
  <si>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</si>
  <si>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</si>
  <si>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</si>
  <si>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</si>
  <si>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</si>
  <si>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</si>
  <si>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</si>
  <si>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</si>
  <si>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</si>
  <si>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</si>
  <si>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</si>
  <si>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</si>
  <si>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</si>
  <si>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</si>
  <si>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</si>
  <si>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</si>
  <si>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</si>
  <si>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</si>
  <si>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</si>
  <si>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</si>
  <si>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</si>
  <si>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</si>
  <si>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</si>
  <si>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</si>
  <si>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</si>
  <si>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</si>
  <si>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</si>
  <si>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</si>
  <si>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</si>
  <si>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</si>
  <si>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</si>
  <si>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</si>
  <si>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</si>
  <si>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</si>
  <si>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</si>
  <si>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</si>
  <si>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</si>
  <si>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</si>
  <si>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</si>
  <si>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</si>
  <si>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</si>
  <si>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</si>
  <si>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</si>
  <si>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</si>
  <si>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</si>
  <si>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</si>
  <si>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</si>
  <si>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</si>
  <si>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</si>
  <si>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</si>
  <si>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</si>
  <si>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</si>
  <si>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</si>
  <si>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</si>
  <si>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</si>
  <si>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</si>
  <si>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</si>
  <si>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</si>
  <si>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</si>
  <si>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</si>
  <si>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</si>
  <si>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</si>
  <si>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</si>
  <si>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</si>
  <si>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</si>
  <si>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</si>
  <si>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</si>
  <si>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</si>
  <si>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</si>
  <si>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</si>
  <si>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</si>
  <si>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</si>
  <si>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</si>
  <si>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</si>
  <si>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</si>
  <si>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</si>
  <si>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</si>
  <si>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</si>
  <si>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</si>
  <si>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</si>
  <si>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</si>
  <si>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</si>
  <si>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</si>
  <si>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</si>
  <si>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</si>
  <si>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</si>
  <si>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</si>
  <si>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</si>
  <si>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</si>
  <si>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</si>
  <si>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</si>
  <si>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</si>
  <si>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</si>
  <si>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</si>
  <si>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</si>
  <si>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</si>
  <si>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</si>
  <si>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</si>
  <si>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</si>
  <si>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</si>
  <si>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</si>
  <si>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</si>
  <si>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</si>
  <si>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</si>
  <si>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</si>
  <si>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</si>
  <si>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</si>
  <si>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</si>
  <si>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</si>
  <si>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</si>
  <si>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</si>
  <si>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</si>
  <si>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</si>
  <si>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</si>
  <si>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</si>
  <si>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</si>
  <si>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</si>
  <si>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</si>
  <si>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</si>
  <si>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</si>
  <si>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</si>
  <si>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</si>
  <si>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</si>
  <si>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</si>
  <si>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</si>
  <si>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</si>
  <si>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</si>
  <si>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</si>
  <si>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</si>
  <si>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</si>
  <si>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</si>
  <si>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</si>
  <si>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</si>
  <si>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</si>
  <si>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</si>
  <si>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</si>
  <si>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</si>
  <si>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</si>
  <si>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</si>
  <si>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</si>
  <si>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</si>
  <si>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</si>
  <si>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</si>
  <si>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</si>
  <si>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</si>
  <si>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</si>
  <si>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</si>
  <si>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</si>
  <si>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</si>
  <si>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</si>
  <si>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</si>
  <si>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</si>
  <si>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</si>
  <si>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</si>
  <si>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</si>
  <si>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</si>
  <si>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</si>
  <si>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</si>
  <si>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</si>
  <si>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</si>
  <si>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</si>
  <si>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</si>
  <si>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</si>
  <si>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</si>
  <si>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</si>
  <si>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</si>
  <si>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</si>
  <si>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</si>
  <si>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</si>
  <si>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</si>
  <si>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</si>
  <si>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</si>
  <si>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</si>
  <si>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</si>
  <si>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</si>
  <si>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</si>
  <si>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</si>
  <si>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</si>
  <si>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</si>
  <si>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</si>
  <si>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</si>
  <si>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</si>
  <si>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</si>
  <si>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</si>
  <si>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</si>
  <si>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</si>
  <si>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</si>
  <si>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</si>
  <si>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</si>
  <si>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</si>
  <si>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</si>
  <si>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</si>
  <si>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</si>
  <si>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</si>
  <si>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</si>
  <si>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</si>
  <si>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</si>
  <si>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</si>
  <si>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</si>
  <si>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</si>
  <si>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</si>
  <si>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</si>
  <si>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</si>
  <si>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</si>
  <si>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</si>
  <si>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</si>
  <si>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</si>
  <si>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</si>
  <si>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</si>
  <si>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</si>
  <si>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</si>
  <si>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</si>
  <si>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</si>
  <si>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</si>
  <si>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</si>
  <si>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</si>
  <si>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</si>
  <si>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</si>
  <si>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</si>
  <si>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</si>
  <si>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</si>
  <si>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</si>
  <si>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</si>
  <si>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</si>
  <si>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</si>
  <si>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</si>
  <si>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</si>
  <si>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</si>
  <si>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</si>
  <si>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</si>
  <si>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</si>
  <si>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</si>
  <si>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</si>
  <si>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</si>
  <si>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</si>
  <si>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</si>
  <si>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</si>
  <si>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</si>
  <si>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</si>
  <si>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</si>
  <si>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</si>
  <si>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</si>
  <si>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</si>
  <si>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</si>
  <si>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</si>
  <si>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</si>
  <si>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</si>
  <si>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</si>
  <si>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</si>
  <si>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</si>
  <si>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</si>
  <si>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</si>
  <si>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</si>
  <si>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</si>
  <si>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</si>
  <si>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</si>
  <si>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</si>
  <si>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</si>
  <si>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</si>
  <si>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</si>
  <si>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</si>
  <si>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</si>
  <si>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</si>
  <si>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</si>
  <si>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</si>
  <si>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</si>
  <si>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</si>
  <si>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</si>
  <si>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</si>
  <si>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</si>
  <si>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</si>
  <si>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</si>
  <si>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</si>
  <si>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</si>
  <si>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</si>
  <si>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</si>
  <si>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</si>
  <si>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</si>
  <si>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</si>
  <si>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</si>
  <si>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</si>
  <si>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</si>
  <si>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</si>
  <si>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</si>
  <si>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</si>
  <si>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</si>
  <si>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</si>
  <si>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</si>
  <si>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</si>
  <si>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</si>
  <si>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</si>
  <si>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</si>
  <si>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</si>
  <si>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</si>
  <si>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</si>
  <si>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</si>
  <si>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</si>
  <si>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</si>
  <si>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</si>
  <si>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</si>
  <si>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</si>
  <si>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</si>
  <si>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</si>
  <si>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</si>
  <si>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</si>
  <si>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</si>
  <si>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</si>
  <si>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</si>
  <si>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</si>
  <si>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</si>
  <si>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</si>
  <si>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</si>
  <si>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</si>
  <si>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</si>
  <si>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</si>
  <si>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</si>
  <si>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</si>
  <si>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</si>
  <si>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</si>
  <si>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</si>
  <si>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</si>
  <si>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</si>
  <si>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</si>
  <si>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</si>
  <si>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</si>
  <si>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</si>
  <si>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</si>
  <si>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</si>
  <si>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</si>
  <si>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</si>
  <si>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</si>
  <si>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</si>
  <si>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</si>
  <si>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</si>
  <si>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</si>
  <si>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</si>
  <si>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</si>
  <si>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</si>
  <si>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</si>
  <si>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</si>
  <si>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</si>
  <si>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</si>
  <si>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</si>
  <si>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</si>
  <si>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</si>
  <si>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</si>
  <si>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</si>
  <si>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</si>
  <si>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</si>
  <si>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</si>
  <si>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</si>
  <si>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</si>
  <si>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</si>
  <si>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</si>
  <si>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</si>
  <si>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</si>
  <si>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</si>
  <si>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</si>
  <si>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</si>
  <si>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</si>
  <si>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</si>
  <si>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</si>
  <si>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</si>
  <si>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</si>
  <si>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</si>
  <si>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</si>
  <si>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</si>
  <si>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</si>
  <si>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</si>
  <si>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</si>
  <si>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</si>
  <si>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</si>
  <si>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</si>
  <si>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</si>
  <si>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</si>
  <si>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</si>
  <si>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</si>
  <si>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</si>
  <si>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</si>
  <si>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</si>
  <si>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</si>
  <si>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</si>
  <si>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</si>
  <si>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</si>
  <si>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</si>
  <si>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</si>
  <si>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</si>
  <si>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</si>
  <si>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</si>
  <si>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</si>
  <si>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</si>
  <si>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</si>
  <si>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</si>
  <si>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</si>
  <si>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</si>
  <si>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</si>
  <si>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</si>
  <si>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</si>
  <si>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</si>
  <si>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</si>
  <si>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</si>
  <si>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</si>
  <si>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</si>
  <si>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</si>
  <si>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</si>
  <si>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</si>
  <si>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</si>
  <si>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</si>
  <si>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</si>
  <si>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</si>
  <si>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</si>
  <si>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</si>
  <si>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</si>
  <si>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</si>
  <si>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</si>
  <si>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</si>
  <si>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</si>
  <si>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</si>
  <si>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</si>
  <si>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</si>
  <si>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</si>
  <si>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</si>
  <si>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</si>
  <si>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</si>
  <si>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</si>
  <si>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</si>
  <si>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</si>
  <si>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</si>
  <si>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</si>
  <si>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</si>
  <si>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</si>
  <si>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</si>
  <si>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</si>
  <si>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</si>
  <si>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</si>
  <si>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</si>
  <si>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</si>
  <si>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</si>
  <si>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</si>
  <si>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</si>
  <si>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</si>
  <si>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</si>
  <si>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</si>
  <si>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</si>
  <si>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</si>
  <si>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</si>
  <si>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</si>
  <si>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</si>
  <si>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</si>
  <si>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</si>
  <si>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</si>
  <si>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</si>
  <si>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</si>
  <si>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</si>
  <si>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</si>
  <si>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</si>
  <si>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</si>
  <si>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</si>
  <si>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</si>
  <si>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</si>
  <si>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</si>
  <si>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</si>
  <si>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</si>
  <si>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</si>
  <si>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</si>
  <si>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</si>
  <si>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</si>
  <si>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</si>
  <si>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</si>
  <si>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</si>
  <si>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</si>
  <si>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</si>
  <si>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</si>
  <si>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</si>
  <si>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</si>
  <si>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</si>
  <si>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</si>
  <si>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</si>
  <si>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</si>
  <si>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</si>
  <si>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</si>
  <si>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</si>
  <si>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</si>
  <si>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</si>
  <si>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</si>
  <si>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</si>
  <si>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</si>
  <si>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</si>
  <si>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</si>
  <si>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</si>
  <si>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</si>
  <si>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</si>
  <si>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</si>
  <si>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</si>
  <si>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</si>
  <si>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</si>
  <si>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</si>
  <si>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</si>
  <si>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</si>
  <si>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</si>
  <si>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</si>
  <si>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</si>
  <si>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</si>
  <si>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</si>
  <si>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</si>
  <si>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</si>
  <si>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</si>
  <si>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</si>
  <si>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</si>
  <si>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</si>
  <si>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</si>
  <si>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</si>
  <si>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</si>
  <si>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</si>
  <si>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</si>
  <si>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</si>
  <si>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</si>
  <si>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</si>
  <si>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</si>
  <si>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</si>
  <si>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</si>
  <si>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</si>
  <si>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</si>
  <si>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</si>
  <si>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</si>
  <si>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</si>
  <si>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</si>
  <si>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</si>
  <si>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</si>
  <si>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</si>
  <si>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</si>
  <si>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</si>
  <si>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</si>
  <si>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</si>
  <si>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</si>
  <si>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</si>
  <si>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</si>
  <si>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</si>
  <si>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</si>
  <si>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</si>
  <si>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</si>
  <si>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</si>
  <si>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</si>
  <si>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</si>
  <si>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</si>
  <si>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</si>
  <si>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</si>
  <si>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</si>
  <si>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</si>
  <si>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</si>
  <si>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</si>
  <si>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</si>
  <si>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</si>
  <si>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</si>
  <si>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</si>
  <si>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</si>
  <si>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</si>
  <si>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</si>
  <si>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</si>
  <si>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</si>
  <si>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</si>
  <si>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</si>
  <si>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</si>
  <si>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</si>
  <si>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</si>
  <si>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</si>
  <si>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</si>
  <si>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</si>
  <si>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</si>
  <si>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</si>
  <si>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</si>
  <si>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</si>
  <si>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</si>
  <si>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</si>
  <si>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</si>
  <si>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</si>
  <si>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</si>
  <si>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</si>
  <si>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</si>
  <si>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</si>
  <si>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</si>
  <si>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</si>
  <si>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</si>
  <si>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</si>
  <si>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</si>
  <si>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</si>
  <si>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</si>
  <si>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</si>
  <si>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</si>
  <si>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</si>
  <si>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</si>
  <si>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</si>
  <si>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</si>
  <si>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</si>
  <si>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</si>
  <si>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</si>
  <si>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</si>
  <si>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</si>
  <si>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</si>
  <si>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</si>
  <si>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</si>
  <si>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</si>
  <si>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</si>
  <si>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</si>
  <si>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</si>
  <si>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</si>
  <si>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</si>
  <si>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</si>
  <si>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</si>
  <si>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</si>
  <si>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</si>
  <si>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</si>
  <si>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</si>
  <si>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</si>
  <si>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</si>
  <si>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</si>
  <si>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</si>
  <si>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</si>
  <si>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</si>
  <si>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</si>
  <si>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</si>
  <si>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</si>
  <si>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</si>
  <si>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</si>
  <si>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</si>
  <si>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</si>
  <si>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</si>
  <si>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</si>
  <si>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</si>
  <si>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</si>
  <si>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</si>
  <si>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</si>
  <si>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</si>
  <si>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</si>
  <si>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</si>
  <si>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</si>
  <si>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</si>
  <si>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</si>
  <si>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</si>
  <si>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</si>
  <si>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</si>
  <si>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</si>
  <si>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</si>
  <si>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</si>
  <si>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</si>
  <si>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</si>
  <si>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</si>
  <si>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</si>
  <si>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</si>
  <si>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</si>
  <si>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</si>
  <si>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</si>
  <si>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</si>
  <si>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</si>
  <si>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</si>
  <si>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</si>
  <si>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</si>
  <si>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</si>
  <si>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</si>
  <si>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</si>
  <si>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</si>
  <si>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</si>
  <si>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</si>
  <si>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</si>
  <si>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</si>
  <si>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</si>
  <si>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</si>
  <si>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</si>
  <si>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</si>
  <si>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</si>
  <si>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</si>
  <si>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</si>
  <si>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</si>
  <si>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</si>
  <si>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</si>
  <si>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</si>
  <si>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</si>
  <si>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</si>
  <si>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</si>
  <si>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</si>
  <si>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</si>
  <si>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</si>
  <si>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</si>
  <si>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</si>
  <si>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</si>
  <si>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</si>
  <si>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</si>
  <si>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</si>
  <si>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</si>
  <si>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</si>
  <si>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</si>
  <si>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</si>
  <si>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</si>
  <si>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</si>
  <si>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</si>
  <si>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</si>
  <si>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</si>
  <si>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</si>
  <si>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</si>
  <si>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</si>
  <si>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</si>
  <si>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</si>
  <si>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</si>
  <si>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</si>
  <si>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</si>
  <si>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</si>
  <si>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</si>
  <si>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</si>
  <si>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</si>
  <si>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</si>
  <si>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</si>
  <si>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</si>
  <si>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</si>
  <si>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</si>
  <si>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</si>
  <si>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</si>
  <si>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</si>
  <si>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</si>
  <si>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</si>
  <si>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</si>
  <si>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</si>
  <si>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</si>
  <si>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</si>
  <si>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</si>
  <si>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</si>
  <si>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</si>
  <si>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</si>
  <si>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</si>
  <si>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</si>
  <si>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</si>
  <si>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</si>
  <si>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</si>
  <si>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</si>
  <si>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</si>
  <si>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</si>
  <si>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</si>
  <si>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</si>
  <si>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</si>
  <si>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</si>
  <si>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</si>
  <si>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</si>
  <si>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</si>
  <si>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</si>
  <si>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</si>
  <si>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</si>
  <si>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</si>
  <si>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</si>
  <si>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</si>
  <si>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</si>
  <si>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</si>
  <si>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</si>
  <si>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</si>
  <si>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</si>
  <si>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</si>
  <si>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</si>
  <si>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</si>
  <si>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</si>
  <si>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</si>
  <si>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</si>
  <si>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</si>
  <si>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</si>
  <si>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</si>
  <si>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</si>
  <si>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</si>
  <si>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</si>
  <si>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</si>
  <si>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</si>
  <si>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</si>
  <si>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</si>
  <si>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</si>
  <si>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</si>
  <si>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</si>
  <si>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</si>
  <si>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</si>
  <si>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</si>
  <si>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</si>
  <si>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</si>
  <si>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</si>
  <si>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</si>
  <si>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</si>
  <si>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</si>
  <si>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</si>
  <si>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</si>
  <si>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</si>
  <si>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</si>
  <si>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</si>
  <si>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</si>
  <si>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</si>
  <si>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</si>
  <si>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</si>
  <si>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</si>
  <si>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</si>
  <si>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</si>
  <si>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</si>
  <si>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</si>
  <si>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</si>
  <si>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</si>
  <si>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</si>
  <si>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</si>
  <si>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</si>
  <si>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</si>
  <si>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</si>
  <si>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</si>
  <si>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</si>
  <si>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</si>
  <si>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</si>
  <si>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</si>
  <si>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</si>
  <si>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</si>
  <si>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</si>
  <si>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</si>
  <si>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</si>
  <si>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</si>
  <si>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</si>
  <si>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</si>
  <si>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</si>
  <si>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</si>
  <si>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</si>
  <si>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</si>
  <si>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</si>
  <si>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</si>
  <si>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</si>
  <si>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</si>
  <si>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</si>
  <si>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</si>
  <si>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</si>
  <si>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</si>
  <si>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</si>
  <si>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</si>
  <si>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</si>
  <si>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</si>
  <si>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</si>
  <si>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</si>
  <si>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</si>
  <si>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</si>
  <si>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</si>
  <si>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</si>
  <si>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</si>
  <si>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</si>
  <si>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</si>
  <si>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</si>
  <si>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</si>
  <si>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</si>
  <si>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</si>
  <si>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</si>
  <si>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</si>
  <si>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</si>
  <si>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</si>
  <si>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</si>
  <si>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</si>
  <si>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</si>
  <si>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</si>
  <si>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</si>
  <si>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</si>
  <si>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</si>
  <si>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</si>
  <si>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</si>
  <si>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</si>
  <si>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</si>
  <si>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</si>
  <si>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</si>
  <si>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</si>
  <si>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</si>
  <si>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</si>
  <si>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</si>
  <si>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</si>
  <si>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</si>
  <si>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</si>
  <si>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</si>
  <si>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</si>
  <si>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</si>
  <si>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</si>
  <si>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</si>
  <si>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</si>
  <si>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</si>
  <si>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</si>
  <si>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</si>
  <si>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</si>
  <si>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</si>
  <si>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</si>
  <si>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</si>
  <si>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</si>
  <si>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</si>
  <si>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</si>
  <si>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</si>
  <si>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</si>
  <si>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</si>
  <si>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</si>
  <si>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</si>
  <si>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</si>
  <si>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</si>
  <si>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</si>
  <si>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</si>
  <si>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</si>
  <si>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</si>
  <si>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</si>
  <si>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</si>
  <si>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</si>
  <si>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</si>
  <si>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</si>
  <si>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</si>
  <si>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</si>
  <si>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</si>
  <si>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</si>
  <si>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</si>
  <si>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</si>
  <si>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</si>
  <si>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</si>
  <si>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</si>
  <si>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</si>
  <si>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</si>
  <si>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</si>
  <si>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</si>
  <si>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</si>
  <si>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</si>
  <si>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</si>
  <si>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</si>
  <si>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</si>
  <si>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</si>
  <si>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</si>
  <si>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</si>
  <si>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</si>
  <si>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</si>
  <si>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</si>
  <si>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</si>
  <si>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</si>
  <si>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</si>
  <si>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</si>
  <si>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</si>
  <si>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</si>
  <si>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</si>
  <si>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</si>
  <si>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</si>
  <si>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</si>
  <si>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</si>
  <si>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</si>
  <si>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</si>
  <si>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</si>
  <si>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</si>
  <si>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</si>
  <si>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</si>
  <si>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</si>
  <si>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</si>
  <si>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</si>
  <si>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</si>
  <si>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</si>
  <si>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</si>
  <si>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</si>
  <si>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</si>
  <si>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</si>
  <si>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</si>
  <si>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</si>
  <si>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</si>
  <si>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</si>
  <si>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</si>
  <si>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</si>
  <si>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</si>
  <si>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</si>
  <si>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</si>
  <si>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</si>
  <si>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</si>
  <si>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</si>
  <si>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</si>
  <si>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</si>
  <si>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</si>
  <si>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</si>
  <si>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</si>
  <si>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</si>
  <si>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</si>
  <si>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</si>
  <si>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</si>
  <si>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</si>
  <si>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</si>
  <si>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</si>
  <si>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</si>
  <si>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</si>
  <si>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</si>
  <si>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</si>
  <si>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</si>
  <si>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</si>
  <si>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</si>
  <si>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</si>
  <si>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</si>
  <si>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</si>
  <si>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</si>
  <si>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</si>
  <si>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</si>
  <si>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</si>
  <si>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</si>
  <si>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</si>
  <si>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</si>
  <si>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</si>
  <si>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</si>
  <si>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</si>
  <si>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</si>
  <si>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</si>
  <si>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</si>
  <si>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</si>
  <si>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</si>
  <si>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</si>
  <si>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</si>
  <si>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</si>
  <si>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</si>
  <si>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</si>
  <si>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</si>
  <si>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</si>
  <si>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</si>
  <si>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</si>
  <si>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</si>
  <si>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</si>
  <si>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</si>
  <si>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</si>
  <si>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</si>
  <si>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</si>
  <si>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</si>
  <si>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</si>
  <si>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</si>
  <si>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</si>
  <si>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</si>
  <si>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</si>
  <si>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</si>
  <si>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</si>
  <si>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</si>
  <si>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</si>
  <si>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</si>
  <si>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</si>
  <si>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</si>
  <si>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</si>
  <si>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</si>
  <si>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</si>
  <si>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</si>
  <si>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</si>
  <si>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</si>
  <si>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</si>
  <si>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</si>
  <si>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</si>
  <si>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</si>
  <si>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</si>
  <si>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</si>
  <si>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</si>
  <si>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</si>
  <si>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</si>
  <si>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</si>
  <si>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</si>
  <si>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</si>
  <si>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</si>
  <si>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</si>
  <si>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</si>
  <si>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</si>
  <si>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</si>
  <si>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</si>
  <si>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</si>
  <si>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</si>
  <si>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</si>
  <si>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</si>
  <si>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</si>
  <si>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</si>
  <si>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</si>
  <si>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</si>
  <si>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</si>
  <si>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</si>
  <si>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</si>
  <si>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</si>
  <si>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</si>
  <si>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</si>
  <si>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</si>
  <si>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</si>
  <si>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</si>
  <si>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</si>
  <si>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</si>
  <si>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</si>
  <si>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</si>
  <si>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</si>
  <si>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</si>
  <si>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</si>
  <si>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</si>
  <si>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</si>
  <si>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</si>
  <si>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</si>
  <si>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</si>
  <si>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</si>
  <si>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</si>
  <si>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</si>
  <si>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</si>
  <si>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</si>
  <si>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</si>
  <si>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</si>
  <si>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</si>
  <si>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</si>
  <si>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</si>
  <si>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</si>
  <si>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</si>
  <si>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</si>
  <si>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</si>
  <si>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</si>
  <si>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</si>
  <si>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</si>
  <si>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</si>
  <si>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</si>
  <si>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</si>
  <si>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</si>
  <si>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</si>
  <si>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</si>
  <si>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</si>
  <si>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</si>
  <si>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</si>
  <si>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</si>
  <si>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</si>
  <si>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</si>
  <si>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</si>
  <si>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</si>
  <si>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</si>
  <si>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</si>
  <si>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</si>
  <si>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</si>
  <si>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</si>
  <si>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</si>
  <si>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</si>
  <si>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</si>
  <si>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</si>
  <si>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</si>
  <si>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</si>
  <si>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</si>
  <si>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</si>
  <si>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</si>
  <si>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</si>
  <si>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</si>
  <si>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</si>
  <si>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</si>
  <si>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</si>
  <si>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</si>
  <si>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</si>
  <si>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</si>
  <si>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</si>
  <si>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</si>
  <si>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</si>
  <si>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</si>
  <si>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</si>
  <si>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</si>
  <si>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</si>
  <si>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</si>
  <si>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</si>
  <si>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</si>
  <si>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</si>
  <si>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</si>
  <si>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</si>
  <si>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</si>
  <si>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</si>
  <si>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</si>
  <si>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</si>
  <si>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</si>
  <si>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</si>
  <si>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</si>
  <si>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</si>
  <si>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</si>
  <si>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</si>
  <si>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</si>
  <si>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</si>
  <si>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</si>
  <si>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</si>
  <si>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</si>
  <si>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</si>
  <si>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</si>
  <si>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</si>
  <si>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</si>
  <si>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</si>
  <si>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</si>
  <si>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</si>
  <si>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</si>
  <si>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</si>
  <si>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</si>
  <si>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</si>
  <si>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</si>
  <si>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</si>
  <si>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</si>
  <si>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</si>
  <si>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</si>
  <si>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</si>
  <si>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</si>
  <si>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</si>
  <si>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</si>
  <si>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</si>
  <si>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</si>
  <si>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</si>
  <si>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</si>
  <si>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</si>
  <si>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</si>
  <si>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</si>
  <si>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</si>
  <si>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</si>
  <si>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</si>
  <si>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</si>
  <si>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</si>
  <si>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</si>
  <si>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</si>
  <si>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</si>
  <si>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</si>
  <si>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</si>
  <si>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</si>
  <si>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</si>
  <si>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</si>
  <si>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</si>
  <si>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</si>
  <si>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</si>
  <si>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</si>
  <si>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</si>
  <si>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</si>
  <si>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</si>
  <si>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</si>
  <si>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</si>
  <si>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</si>
  <si>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</si>
  <si>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</si>
  <si>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</si>
  <si>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</si>
  <si>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</si>
  <si>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</si>
  <si>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</si>
  <si>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</si>
  <si>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</si>
  <si>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</si>
  <si>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</si>
  <si>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</si>
  <si>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</si>
  <si>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</si>
  <si>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</si>
  <si>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</si>
  <si>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</si>
  <si>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</si>
  <si>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</si>
  <si>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</si>
  <si>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</si>
  <si>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</si>
  <si>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</si>
  <si>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</si>
  <si>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</si>
  <si>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</si>
  <si>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</si>
  <si>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</si>
  <si>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</si>
  <si>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</si>
  <si>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</si>
  <si>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</si>
  <si>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</si>
  <si>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</si>
  <si>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</si>
  <si>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</si>
  <si>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</si>
  <si>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</si>
  <si>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</si>
  <si>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</si>
  <si>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</si>
  <si>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</si>
  <si>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</si>
  <si>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</si>
  <si>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</si>
  <si>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</si>
  <si>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</si>
  <si>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</si>
  <si>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</si>
  <si>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</si>
  <si>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</si>
  <si>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</si>
  <si>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</si>
  <si>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</si>
  <si>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</si>
  <si>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</si>
  <si>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</si>
  <si>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</si>
  <si>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</si>
  <si>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</si>
  <si>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</si>
  <si>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</si>
  <si>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</si>
  <si>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</si>
  <si>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</si>
  <si>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</si>
  <si>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</si>
  <si>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</si>
  <si>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</si>
  <si>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</si>
  <si>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</si>
  <si>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</si>
  <si>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</si>
  <si>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</si>
  <si>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</si>
  <si>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</si>
  <si>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</si>
  <si>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</si>
  <si>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</si>
  <si>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</si>
  <si>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</si>
  <si>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</si>
  <si>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</si>
  <si>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</si>
  <si>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</si>
  <si>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</si>
  <si>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</si>
  <si>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</si>
  <si>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</si>
  <si>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</si>
  <si>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</si>
  <si>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</si>
  <si>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</si>
  <si>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</si>
  <si>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</si>
  <si>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</si>
  <si>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</si>
  <si>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</si>
  <si>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</si>
  <si>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</si>
  <si>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</si>
  <si>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</si>
  <si>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</si>
  <si>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</si>
  <si>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</si>
  <si>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</si>
  <si>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</si>
  <si>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</si>
  <si>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</si>
  <si>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</si>
  <si>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</si>
  <si>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</si>
  <si>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</si>
  <si>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</si>
  <si>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</si>
  <si>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</si>
  <si>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</si>
  <si>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</si>
  <si>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</si>
  <si>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</si>
  <si>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</si>
  <si>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</si>
  <si>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</si>
  <si>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</si>
  <si>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</si>
  <si>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</si>
  <si>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</si>
  <si>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</si>
  <si>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</si>
  <si>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</si>
  <si>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</si>
  <si>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</si>
  <si>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</si>
  <si>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</si>
  <si>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</si>
  <si>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</si>
  <si>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</si>
  <si>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</si>
  <si>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</si>
  <si>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</si>
  <si>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</si>
  <si>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</si>
  <si>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</si>
  <si>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</si>
  <si>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</si>
  <si>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</si>
  <si>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</si>
  <si>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</si>
  <si>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</si>
  <si>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</si>
  <si>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</si>
  <si>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</si>
  <si>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</si>
  <si>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</si>
  <si>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</si>
  <si>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</si>
  <si>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</si>
  <si>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</si>
  <si>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</si>
  <si>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</si>
  <si>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</si>
  <si>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</si>
  <si>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</si>
  <si>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</si>
  <si>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</si>
  <si>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</si>
  <si>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</si>
  <si>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</si>
  <si>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</si>
  <si>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</si>
  <si>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</si>
  <si>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</si>
  <si>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</si>
  <si>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</si>
  <si>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</si>
  <si>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</si>
  <si>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</si>
  <si>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</si>
  <si>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</si>
  <si>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</si>
  <si>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</si>
  <si>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</si>
  <si>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</si>
  <si>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</si>
  <si>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</si>
  <si>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</si>
  <si>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</si>
  <si>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</si>
  <si>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</si>
  <si>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</si>
  <si>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</si>
  <si>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</si>
  <si>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</si>
  <si>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</si>
  <si>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</si>
  <si>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</si>
  <si>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</si>
  <si>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</si>
  <si>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</si>
  <si>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</si>
  <si>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</si>
  <si>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</si>
  <si>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</si>
  <si>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</si>
  <si>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</si>
  <si>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</si>
  <si>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</si>
  <si>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</si>
  <si>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</si>
  <si>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</si>
  <si>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</si>
  <si>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</si>
  <si>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</si>
  <si>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</si>
  <si>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</si>
  <si>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</si>
  <si>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</si>
  <si>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</si>
  <si>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</si>
  <si>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</si>
  <si>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</si>
  <si>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</si>
  <si>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</si>
  <si>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</si>
  <si>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</si>
  <si>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</si>
  <si>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</si>
  <si>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</si>
  <si>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</si>
  <si>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</si>
  <si>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</si>
  <si>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</si>
  <si>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</si>
  <si>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</si>
  <si>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</si>
  <si>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</si>
  <si>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</si>
  <si>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</si>
  <si>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</si>
  <si>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</si>
  <si>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</si>
  <si>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</si>
  <si>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</si>
  <si>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</si>
  <si>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</si>
  <si>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</si>
  <si>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</si>
  <si>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</si>
  <si>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</si>
  <si>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</si>
  <si>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</si>
  <si>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</si>
  <si>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</si>
  <si>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</si>
  <si>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</si>
  <si>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</si>
  <si>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</si>
  <si>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</si>
  <si>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</si>
  <si>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</si>
  <si>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</si>
  <si>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</si>
  <si>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</si>
  <si>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</si>
  <si>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</si>
  <si>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</si>
  <si>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</si>
  <si>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</si>
  <si>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</si>
  <si>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</si>
  <si>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</si>
  <si>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</si>
  <si>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</si>
  <si>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</si>
  <si>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</si>
  <si>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</si>
  <si>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</si>
  <si>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</si>
  <si>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</si>
  <si>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</si>
  <si>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</si>
  <si>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</si>
  <si>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</si>
  <si>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</si>
  <si>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</si>
  <si>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</si>
  <si>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</si>
  <si>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</si>
  <si>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</si>
  <si>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</si>
  <si>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</si>
  <si>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</si>
  <si>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</si>
  <si>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</si>
  <si>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</si>
  <si>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</si>
  <si>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</si>
  <si>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</si>
  <si>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</si>
  <si>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</si>
  <si>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</si>
  <si>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</si>
  <si>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</si>
  <si>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</si>
  <si>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</si>
  <si>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</si>
  <si>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</si>
  <si>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</si>
  <si>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</si>
  <si>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</si>
  <si>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</si>
  <si>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</si>
  <si>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</si>
  <si>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</si>
  <si>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</si>
  <si>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</si>
  <si>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</si>
  <si>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</si>
  <si>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</si>
  <si>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</si>
  <si>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</si>
  <si>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</si>
  <si>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</si>
  <si>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</si>
  <si>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</si>
  <si>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</si>
  <si>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</si>
  <si>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</si>
  <si>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</si>
  <si>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</si>
  <si>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</si>
  <si>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</si>
  <si>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</si>
  <si>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</si>
  <si>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</si>
  <si>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</si>
  <si>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</si>
  <si>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</si>
  <si>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</si>
  <si>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</si>
  <si>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</si>
  <si>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</si>
  <si>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</si>
  <si>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</si>
  <si>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</si>
  <si>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</si>
  <si>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</si>
  <si>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</si>
  <si>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</si>
  <si>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</si>
  <si>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</si>
  <si>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</si>
  <si>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</si>
  <si>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</si>
  <si>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</si>
  <si>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</si>
  <si>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</si>
  <si>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</si>
  <si>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</si>
  <si>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</si>
  <si>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</si>
  <si>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</si>
  <si>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</si>
  <si>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</si>
  <si>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</si>
  <si>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</si>
  <si>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</si>
  <si>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</si>
  <si>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</si>
  <si>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</si>
  <si>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</si>
  <si>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</si>
  <si>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</si>
  <si>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</si>
  <si>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</si>
  <si>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</si>
  <si>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</si>
  <si>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</si>
  <si>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</si>
  <si>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</si>
  <si>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</si>
  <si>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</si>
  <si>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</si>
  <si>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</si>
  <si>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</si>
  <si>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</si>
  <si>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</si>
  <si>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</si>
  <si>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</si>
  <si>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</si>
  <si>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</si>
  <si>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</si>
  <si>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</si>
  <si>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</si>
  <si>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</si>
  <si>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</si>
  <si>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</si>
  <si>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</si>
  <si>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</si>
  <si>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</si>
  <si>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</si>
  <si>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</si>
  <si>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</si>
  <si>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</si>
  <si>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</si>
  <si>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</si>
  <si>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</si>
  <si>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</si>
  <si>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</si>
  <si>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</si>
  <si>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</si>
  <si>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</si>
  <si>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</si>
  <si>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</si>
  <si>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</si>
  <si>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</si>
  <si>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</si>
  <si>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</si>
  <si>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</si>
  <si>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</si>
  <si>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</si>
  <si>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</si>
  <si>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</si>
  <si>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</si>
  <si>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</si>
  <si>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</si>
  <si>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</si>
  <si>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</si>
  <si>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</si>
  <si>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</si>
  <si>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</si>
  <si>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</si>
  <si>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</si>
  <si>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</si>
  <si>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</si>
  <si>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</si>
  <si>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</si>
  <si>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</si>
  <si>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</si>
  <si>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</si>
  <si>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</si>
  <si>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</si>
  <si>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</si>
  <si>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</si>
  <si>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</si>
  <si>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</si>
  <si>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</si>
  <si>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</si>
  <si>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</si>
  <si>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</si>
  <si>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</si>
  <si>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</si>
  <si>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</si>
  <si>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</si>
  <si>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</si>
  <si>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</si>
  <si>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</si>
  <si>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</si>
  <si>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</si>
  <si>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</si>
  <si>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</si>
  <si>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</si>
  <si>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</si>
  <si>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</si>
  <si>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</si>
  <si>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</si>
  <si>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</si>
  <si>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</si>
  <si>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</si>
  <si>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</si>
  <si>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</si>
  <si>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</si>
  <si>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</si>
  <si>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</si>
  <si>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</si>
  <si>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</si>
  <si>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</si>
  <si>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</si>
  <si>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</si>
  <si>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</si>
  <si>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</si>
  <si>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</si>
  <si>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</si>
  <si>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</si>
  <si>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</si>
  <si>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</si>
  <si>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</si>
  <si>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</si>
  <si>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</si>
  <si>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</si>
  <si>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</si>
  <si>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</si>
  <si>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</si>
  <si>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</si>
  <si>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</si>
  <si>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</si>
  <si>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</si>
  <si>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</si>
  <si>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</si>
  <si>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</si>
  <si>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</si>
  <si>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</si>
  <si>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</si>
  <si>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</si>
  <si>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</si>
  <si>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</si>
  <si>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</si>
  <si>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</si>
  <si>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</si>
  <si>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</si>
  <si>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</si>
  <si>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</si>
  <si>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</si>
  <si>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</si>
  <si>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</si>
  <si>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</si>
  <si>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</si>
  <si>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</si>
  <si>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</si>
  <si>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</si>
  <si>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</si>
  <si>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</si>
  <si>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</si>
  <si>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</si>
  <si>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</si>
  <si>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</si>
  <si>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</si>
  <si>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</si>
  <si>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</si>
  <si>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</si>
  <si>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</si>
  <si>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</si>
  <si>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</si>
  <si>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</si>
  <si>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</si>
  <si>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</si>
  <si>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</si>
  <si>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</si>
  <si>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</si>
  <si>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</si>
  <si>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</si>
  <si>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</si>
  <si>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</si>
  <si>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</si>
  <si>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</si>
  <si>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</si>
  <si>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</si>
  <si>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</si>
  <si>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</si>
  <si>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</si>
  <si>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</si>
  <si>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</si>
  <si>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</si>
  <si>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</si>
  <si>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</si>
  <si>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</si>
  <si>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</si>
  <si>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</si>
  <si>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</si>
  <si>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</si>
  <si>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</si>
  <si>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</si>
  <si>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</si>
  <si>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</si>
  <si>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</si>
  <si>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</si>
  <si>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</si>
  <si>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</si>
  <si>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</si>
  <si>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</si>
  <si>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</si>
  <si>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</si>
  <si>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</si>
  <si>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</si>
  <si>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</si>
  <si>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</si>
  <si>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</si>
  <si>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</si>
  <si>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</si>
  <si>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</si>
  <si>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</si>
  <si>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</si>
  <si>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</si>
  <si>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</si>
  <si>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</si>
  <si>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</si>
  <si>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</si>
  <si>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</si>
  <si>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</si>
  <si>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</si>
  <si>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</si>
  <si>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</si>
  <si>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</si>
  <si>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</si>
  <si>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</si>
  <si>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</si>
  <si>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</si>
  <si>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</si>
  <si>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</si>
  <si>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</si>
  <si>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</si>
  <si>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</si>
  <si>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</si>
  <si>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</si>
  <si>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</si>
  <si>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</si>
  <si>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</si>
  <si>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</si>
  <si>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</si>
  <si>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</si>
  <si>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</si>
  <si>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</si>
  <si>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</si>
  <si>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</si>
  <si>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</si>
  <si>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</si>
  <si>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</si>
  <si>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</si>
  <si>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</si>
  <si>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</si>
  <si>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</si>
  <si>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</si>
  <si>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</si>
  <si>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</si>
  <si>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</si>
  <si>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</si>
  <si>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</si>
  <si>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</si>
  <si>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</si>
  <si>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</si>
  <si>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</si>
  <si>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</si>
  <si>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</si>
  <si>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</si>
  <si>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</si>
  <si>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</si>
  <si>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</si>
  <si>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</si>
  <si>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</si>
  <si>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</si>
  <si>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</si>
  <si>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</si>
  <si>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</si>
  <si>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</si>
  <si>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</si>
  <si>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</si>
  <si>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</si>
  <si>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</si>
  <si>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</si>
  <si>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</si>
  <si>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</si>
  <si>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</si>
  <si>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</si>
  <si>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</si>
  <si>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</si>
  <si>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</si>
  <si>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</si>
  <si>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</si>
  <si>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</si>
  <si>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</si>
  <si>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</si>
  <si>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</si>
  <si>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</si>
  <si>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</si>
  <si>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</si>
  <si>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</si>
  <si>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</si>
  <si>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</si>
  <si>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</si>
  <si>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</si>
  <si>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</si>
  <si>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</si>
  <si>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</si>
  <si>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</si>
  <si>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</si>
  <si>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</si>
  <si>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</si>
  <si>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</si>
  <si>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</si>
  <si>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</si>
  <si>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</si>
  <si>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</si>
  <si>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</si>
  <si>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</si>
  <si>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</si>
  <si>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</si>
  <si>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</si>
  <si>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</si>
  <si>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</si>
  <si>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</si>
  <si>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</si>
  <si>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</si>
  <si>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</si>
  <si>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</si>
  <si>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</si>
  <si>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</si>
  <si>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</si>
  <si>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</si>
  <si>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</si>
  <si>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</si>
  <si>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</si>
  <si>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</si>
  <si>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</si>
  <si>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</si>
  <si>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</si>
  <si>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</si>
  <si>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</si>
  <si>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</si>
  <si>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</si>
  <si>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</si>
  <si>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</si>
  <si>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</si>
  <si>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</si>
  <si>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</si>
  <si>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</si>
  <si>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</si>
  <si>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</si>
  <si>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</si>
  <si>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</si>
  <si>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</si>
  <si>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</si>
  <si>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</si>
  <si>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</si>
  <si>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</si>
  <si>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</si>
  <si>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</si>
  <si>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</si>
  <si>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</si>
  <si>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</si>
  <si>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</si>
  <si>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</si>
  <si>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</si>
  <si>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</si>
  <si>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</si>
  <si>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</si>
  <si>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</si>
  <si>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</si>
  <si>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</si>
  <si>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</si>
  <si>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</si>
  <si>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</si>
  <si>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</si>
  <si>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</si>
  <si>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</si>
  <si>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</si>
  <si>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</si>
  <si>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</si>
  <si>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</si>
  <si>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</si>
  <si>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</si>
  <si>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</si>
  <si>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</si>
  <si>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</si>
  <si>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</si>
  <si>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</si>
  <si>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</si>
  <si>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</si>
  <si>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</si>
  <si>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</si>
  <si>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</si>
  <si>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</si>
  <si>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</si>
  <si>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</si>
  <si>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</si>
  <si>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</si>
  <si>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</si>
  <si>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</si>
  <si>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</si>
  <si>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</si>
  <si>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</si>
  <si>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</si>
  <si>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</si>
  <si>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</si>
  <si>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</si>
  <si>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</si>
  <si>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</si>
  <si>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</si>
  <si>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</si>
  <si>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</si>
  <si>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</si>
  <si>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</si>
  <si>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</si>
  <si>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</si>
  <si>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</si>
  <si>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</si>
  <si>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</si>
  <si>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</si>
  <si>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</si>
  <si>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</si>
  <si>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</si>
  <si>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</si>
  <si>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</si>
  <si>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</si>
  <si>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</si>
  <si>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</si>
  <si>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</si>
  <si>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</si>
  <si>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</si>
  <si>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</si>
  <si>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</si>
  <si>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</si>
  <si>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</si>
  <si>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</si>
  <si>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</si>
  <si>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</si>
  <si>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</si>
  <si>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</si>
  <si>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</si>
  <si>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</si>
  <si>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</si>
  <si>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</si>
  <si>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</si>
  <si>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</si>
  <si>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</si>
  <si>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</si>
  <si>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</si>
  <si>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</si>
  <si>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</si>
  <si>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</si>
  <si>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</si>
  <si>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</si>
  <si>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</si>
  <si>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</si>
  <si>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</si>
  <si>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</si>
  <si>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</si>
  <si>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</si>
  <si>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</si>
  <si>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</si>
  <si>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</si>
  <si>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</si>
  <si>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</si>
  <si>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</si>
  <si>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</si>
  <si>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</si>
  <si>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</si>
  <si>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</si>
  <si>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</si>
  <si>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</si>
  <si>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</si>
  <si>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</si>
  <si>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</si>
  <si>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</si>
  <si>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</si>
  <si>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</si>
  <si>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</si>
  <si>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</si>
  <si>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</si>
  <si>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</si>
  <si>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</si>
  <si>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</si>
  <si>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</si>
  <si>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</si>
  <si>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</si>
  <si>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</si>
  <si>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</si>
  <si>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</si>
  <si>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</si>
  <si>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</si>
  <si>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</si>
  <si>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</si>
  <si>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</si>
  <si>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</si>
  <si>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</si>
  <si>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</si>
  <si>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</si>
  <si>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</si>
  <si>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</si>
  <si>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</si>
  <si>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</si>
  <si>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</si>
  <si>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</si>
  <si>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</si>
  <si>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</si>
  <si>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</si>
  <si>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</si>
  <si>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</si>
  <si>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</si>
  <si>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</si>
  <si>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</si>
  <si>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</si>
  <si>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</si>
  <si>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</si>
  <si>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</si>
  <si>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</si>
  <si>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</si>
  <si>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</si>
  <si>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</si>
  <si>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</si>
  <si>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</si>
  <si>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</si>
  <si>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</si>
  <si>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</si>
  <si>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</si>
  <si>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</si>
  <si>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</si>
  <si>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</si>
  <si>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</si>
  <si>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</si>
  <si>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</si>
  <si>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</si>
  <si>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</si>
  <si>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</si>
  <si>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</si>
  <si>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</si>
  <si>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</si>
  <si>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</si>
  <si>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</si>
  <si>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</si>
  <si>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</si>
  <si>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</si>
  <si>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</si>
  <si>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</si>
  <si>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</si>
  <si>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</si>
  <si>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</si>
  <si>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</si>
  <si>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</si>
  <si>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</si>
  <si>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</si>
  <si>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</si>
  <si>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</si>
  <si>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</si>
  <si>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</si>
  <si>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</si>
  <si>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</si>
  <si>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</si>
  <si>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</si>
  <si>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</si>
  <si>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</si>
  <si>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</si>
  <si>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</si>
  <si>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</si>
  <si>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</si>
  <si>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</si>
  <si>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</si>
  <si>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</si>
  <si>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</si>
  <si>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</si>
  <si>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</si>
  <si>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</si>
  <si>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</si>
  <si>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</si>
  <si>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</si>
  <si>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</si>
  <si>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</si>
  <si>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</si>
  <si>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</si>
  <si>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</si>
  <si>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</si>
  <si>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</si>
  <si>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</si>
  <si>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</si>
  <si>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</si>
  <si>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</si>
  <si>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</si>
  <si>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</si>
  <si>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</si>
  <si>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</si>
  <si>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</si>
  <si>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</si>
  <si>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</si>
  <si>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</si>
  <si>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</si>
  <si>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</si>
  <si>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</si>
  <si>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</si>
  <si>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</si>
  <si>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</si>
  <si>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</si>
  <si>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</si>
  <si>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</si>
  <si>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</si>
  <si>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</si>
  <si>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</si>
  <si>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</si>
  <si>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</si>
  <si>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</si>
  <si>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</si>
  <si>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</si>
  <si>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</si>
  <si>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</si>
  <si>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</si>
  <si>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</si>
  <si>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</si>
  <si>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</si>
  <si>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</si>
  <si>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</si>
  <si>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</si>
  <si>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</si>
  <si>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</si>
  <si>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</si>
  <si>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</si>
  <si>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</si>
  <si>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</si>
  <si>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</si>
  <si>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</si>
  <si>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</si>
  <si>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</si>
  <si>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</si>
  <si>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</si>
  <si>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</si>
  <si>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</si>
  <si>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</si>
  <si>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</si>
  <si>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</si>
  <si>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</si>
  <si>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</si>
  <si>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</si>
  <si>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</si>
  <si>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</si>
  <si>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</si>
  <si>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</si>
  <si>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</si>
  <si>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</si>
  <si>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</si>
  <si>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</si>
  <si>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</si>
  <si>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</si>
  <si>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</si>
  <si>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</si>
  <si>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</si>
  <si>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</si>
  <si>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</si>
  <si>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</si>
  <si>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</si>
  <si>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</si>
  <si>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</si>
  <si>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</si>
  <si>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</si>
  <si>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</si>
  <si>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</si>
  <si>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</si>
  <si>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</si>
  <si>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</si>
  <si>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</si>
  <si>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</si>
  <si>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</si>
  <si>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</si>
  <si>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</si>
  <si>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</si>
  <si>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</si>
  <si>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</si>
  <si>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</si>
  <si>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</si>
  <si>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</si>
  <si>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</si>
  <si>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</si>
  <si>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</si>
  <si>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</si>
  <si>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</si>
  <si>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</si>
  <si>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</si>
  <si>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</si>
  <si>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</si>
  <si>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</si>
  <si>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</si>
  <si>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</si>
  <si>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</si>
  <si>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</si>
  <si>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</si>
  <si>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</si>
  <si>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</si>
  <si>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</si>
  <si>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</si>
  <si>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</si>
  <si>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</si>
  <si>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</si>
  <si>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</si>
  <si>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</si>
  <si>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</si>
  <si>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</si>
  <si>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</si>
  <si>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</si>
  <si>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</si>
  <si>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</si>
  <si>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</si>
  <si>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</si>
  <si>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</si>
  <si>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</si>
  <si>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</si>
  <si>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</si>
  <si>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</si>
  <si>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</si>
  <si>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</si>
  <si>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</si>
  <si>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</si>
  <si>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</si>
  <si>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</si>
  <si>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</si>
  <si>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</si>
  <si>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</si>
  <si>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</si>
  <si>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</si>
  <si>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</si>
  <si>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</si>
  <si>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</si>
  <si>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</si>
  <si>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</si>
  <si>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</si>
  <si>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</si>
  <si>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</si>
  <si>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</si>
  <si>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</si>
  <si>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</si>
  <si>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</si>
  <si>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</si>
  <si>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</si>
  <si>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</si>
  <si>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</si>
  <si>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</si>
  <si>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</si>
  <si>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</si>
  <si>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</si>
  <si>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</si>
  <si>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</si>
  <si>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</si>
  <si>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</si>
  <si>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</si>
  <si>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</si>
  <si>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</si>
  <si>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</si>
  <si>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</si>
  <si>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</si>
  <si>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</si>
  <si>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</si>
  <si>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</si>
  <si>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</si>
  <si>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</si>
  <si>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</si>
  <si>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</si>
  <si>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</si>
  <si>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</si>
  <si>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</si>
  <si>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</si>
  <si>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</si>
  <si>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</si>
  <si>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</si>
  <si>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</si>
  <si>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</si>
  <si>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</si>
  <si>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</si>
  <si>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</si>
  <si>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</si>
  <si>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</si>
  <si>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</si>
  <si>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</si>
  <si>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</si>
  <si>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</si>
  <si>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</si>
  <si>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</si>
  <si>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</si>
  <si>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</si>
  <si>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</si>
  <si>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</si>
  <si>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</si>
  <si>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</si>
  <si>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</si>
  <si>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</si>
  <si>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</si>
  <si>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</si>
  <si>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</si>
  <si>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</si>
  <si>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</si>
  <si>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</si>
  <si>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</si>
  <si>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</si>
  <si>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</si>
  <si>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</si>
  <si>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</si>
  <si>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</si>
  <si>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</si>
  <si>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</si>
  <si>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</si>
  <si>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</si>
  <si>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</si>
  <si>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</si>
  <si>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</si>
  <si>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</si>
  <si>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</si>
  <si>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</si>
  <si>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</si>
  <si>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</si>
  <si>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</si>
  <si>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</si>
  <si>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</si>
  <si>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</si>
  <si>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</si>
  <si>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</si>
  <si>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</si>
  <si>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</si>
  <si>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</si>
  <si>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</si>
  <si>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</si>
  <si>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</si>
  <si>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</si>
  <si>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</si>
  <si>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</si>
  <si>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</si>
  <si>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</si>
  <si>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</si>
  <si>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</si>
  <si>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</si>
  <si>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</si>
  <si>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</si>
  <si>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</si>
  <si>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</si>
  <si>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</si>
  <si>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</si>
  <si>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</si>
  <si>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</si>
  <si>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</si>
  <si>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</si>
  <si>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</si>
  <si>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</si>
  <si>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</si>
  <si>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</si>
  <si>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</si>
  <si>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</si>
  <si>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</si>
  <si>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</si>
  <si>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</si>
  <si>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</si>
  <si>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</si>
  <si>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</si>
  <si>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</si>
  <si>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</si>
  <si>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</si>
  <si>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</si>
  <si>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</si>
  <si>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</si>
  <si>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</si>
  <si>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</si>
  <si>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</si>
  <si>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</si>
  <si>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</si>
  <si>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</si>
  <si>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</si>
  <si>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</si>
  <si>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</si>
  <si>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</si>
  <si>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</si>
  <si>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</si>
  <si>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</si>
  <si>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</si>
  <si>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</si>
  <si>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</si>
  <si>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</si>
  <si>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</si>
  <si>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</si>
  <si>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</si>
  <si>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</si>
  <si>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</si>
  <si>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</si>
  <si>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</si>
  <si>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</si>
  <si>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</si>
  <si>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</si>
  <si>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</si>
  <si>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</si>
  <si>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</si>
  <si>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</si>
  <si>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</si>
  <si>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</si>
  <si>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</si>
  <si>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</si>
  <si>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</si>
  <si>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</si>
  <si>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</si>
  <si>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</si>
  <si>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</si>
  <si>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</si>
  <si>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</si>
  <si>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</si>
  <si>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</si>
  <si>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</si>
  <si>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</si>
  <si>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</si>
  <si>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</si>
  <si>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</si>
  <si>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</si>
  <si>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</si>
  <si>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</si>
  <si>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</si>
  <si>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</si>
  <si>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</si>
  <si>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</si>
  <si>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</si>
  <si>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</si>
  <si>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</si>
  <si>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</si>
  <si>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</si>
  <si>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</si>
  <si>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</si>
  <si>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</si>
  <si>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</si>
  <si>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</si>
  <si>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</si>
  <si>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</si>
  <si>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</si>
  <si>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</si>
  <si>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</si>
  <si>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</si>
  <si>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</si>
  <si>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</si>
  <si>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</si>
  <si>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</si>
  <si>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</si>
  <si>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</si>
  <si>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</si>
  <si>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</si>
  <si>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</si>
  <si>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</si>
  <si>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</si>
  <si>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</si>
  <si>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</si>
  <si>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</si>
  <si>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</si>
  <si>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</si>
  <si>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</si>
  <si>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</si>
  <si>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</si>
  <si>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</si>
  <si>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</si>
  <si>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</si>
  <si>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</si>
  <si>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</si>
  <si>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</si>
  <si>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</si>
  <si>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</si>
  <si>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</si>
  <si>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</si>
  <si>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</si>
  <si>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</si>
  <si>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</si>
  <si>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</si>
  <si>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</si>
  <si>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</si>
  <si>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</si>
  <si>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</si>
  <si>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</si>
  <si>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</si>
  <si>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</si>
  <si>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</si>
  <si>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</si>
  <si>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</si>
  <si>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</si>
  <si>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</si>
  <si>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</si>
  <si>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</si>
  <si>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</si>
  <si>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</si>
  <si>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</si>
  <si>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</si>
  <si>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</si>
  <si>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</si>
  <si>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</si>
  <si>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</si>
  <si>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</si>
  <si>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</si>
  <si>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</si>
  <si>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</si>
  <si>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</si>
  <si>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</si>
  <si>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</si>
  <si>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</si>
  <si>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</si>
  <si>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</si>
  <si>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</si>
  <si>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</si>
  <si>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</si>
  <si>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</si>
  <si>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</si>
  <si>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</si>
  <si>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</si>
  <si>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</si>
  <si>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</si>
  <si>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</si>
  <si>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</si>
  <si>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</si>
  <si>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</si>
  <si>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</si>
  <si>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</si>
  <si>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</si>
  <si>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</si>
  <si>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</si>
  <si>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</si>
  <si>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</si>
  <si>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</si>
  <si>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</si>
  <si>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</si>
  <si>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</si>
  <si>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</si>
  <si>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</si>
  <si>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</si>
  <si>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</si>
  <si>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</si>
  <si>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</si>
  <si>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</si>
  <si>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</si>
  <si>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</si>
  <si>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</si>
  <si>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</si>
  <si>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</si>
  <si>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</si>
  <si>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</si>
  <si>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</si>
  <si>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</si>
  <si>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</si>
  <si>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</si>
  <si>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</si>
  <si>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</si>
  <si>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</si>
  <si>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</si>
  <si>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</si>
  <si>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</si>
  <si>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</si>
  <si>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</si>
  <si>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</si>
  <si>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</si>
  <si>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</si>
  <si>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</si>
  <si>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</si>
  <si>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</si>
  <si>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</si>
  <si>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</si>
  <si>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</si>
  <si>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</si>
  <si>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</si>
  <si>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</si>
  <si>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</si>
  <si>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</si>
  <si>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</si>
  <si>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</si>
  <si>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</si>
  <si>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</si>
  <si>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</si>
  <si>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</si>
  <si>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</si>
  <si>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</si>
  <si>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</si>
  <si>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</si>
  <si>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</si>
  <si>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</si>
  <si>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</si>
  <si>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</si>
  <si>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</si>
  <si>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</si>
  <si>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</si>
  <si>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</si>
  <si>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</si>
  <si>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</si>
  <si>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</si>
  <si>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</si>
  <si>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</si>
  <si>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</si>
  <si>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</si>
  <si>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</si>
  <si>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</si>
  <si>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</si>
  <si>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</si>
  <si>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</si>
  <si>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</si>
  <si>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</si>
  <si>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</si>
  <si>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</si>
  <si>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</si>
  <si>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</si>
  <si>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</si>
  <si>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</si>
  <si>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</si>
  <si>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</si>
  <si>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</si>
  <si>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</si>
  <si>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</si>
  <si>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</si>
  <si>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</si>
  <si>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</si>
  <si>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</si>
  <si>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</si>
  <si>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</si>
  <si>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</si>
  <si>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</si>
  <si>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</si>
  <si>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</si>
  <si>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</si>
  <si>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</si>
  <si>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</si>
  <si>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</si>
  <si>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</si>
  <si>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</si>
  <si>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</si>
  <si>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</si>
  <si>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</si>
  <si>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</si>
  <si>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</si>
  <si>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</si>
  <si>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</si>
  <si>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</si>
  <si>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</si>
  <si>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</si>
  <si>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</si>
  <si>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</si>
  <si>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</si>
  <si>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</si>
  <si>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</si>
  <si>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</si>
  <si>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</si>
  <si>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</si>
  <si>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</si>
  <si>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</si>
  <si>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</si>
  <si>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</si>
  <si>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</si>
  <si>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</si>
  <si>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</si>
  <si>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</si>
  <si>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</si>
  <si>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</si>
  <si>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</si>
  <si>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</si>
  <si>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</si>
  <si>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</si>
  <si>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</si>
  <si>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</si>
  <si>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</si>
  <si>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</si>
  <si>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</si>
  <si>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</si>
  <si>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</si>
  <si>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</si>
  <si>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</si>
  <si>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</si>
  <si>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</si>
  <si>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</si>
  <si>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</si>
  <si>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</si>
  <si>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</si>
  <si>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</si>
  <si>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</si>
  <si>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</si>
  <si>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</si>
  <si>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</si>
  <si>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</si>
  <si>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</si>
  <si>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</si>
  <si>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</si>
  <si>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</si>
  <si>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</si>
  <si>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</si>
  <si>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</si>
  <si>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</si>
  <si>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</si>
  <si>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</si>
  <si>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</si>
  <si>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</si>
  <si>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</si>
  <si>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</si>
  <si>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</si>
  <si>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</si>
  <si>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</si>
  <si>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</si>
  <si>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</si>
  <si>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</si>
  <si>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</si>
  <si>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</si>
  <si>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</si>
  <si>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</si>
  <si>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</si>
  <si>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</si>
  <si>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</si>
  <si>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</si>
  <si>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</si>
  <si>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</si>
  <si>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</si>
  <si>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</si>
  <si>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</si>
  <si>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</si>
  <si>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</si>
  <si>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</si>
  <si>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</si>
  <si>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</si>
  <si>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</si>
  <si>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</si>
  <si>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</si>
  <si>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</si>
  <si>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</si>
  <si>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</si>
  <si>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</si>
  <si>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</si>
  <si>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</si>
  <si>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</si>
  <si>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</si>
  <si>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</si>
  <si>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</si>
  <si>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</si>
  <si>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</si>
  <si>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</si>
  <si>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</si>
  <si>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</si>
  <si>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</si>
  <si>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</si>
  <si>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</si>
  <si>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</si>
  <si>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</si>
  <si>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</si>
  <si>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</si>
  <si>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</si>
  <si>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</si>
  <si>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</si>
  <si>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</si>
  <si>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</si>
  <si>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</si>
  <si>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</si>
  <si>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</si>
  <si>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</si>
  <si>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</si>
  <si>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</si>
  <si>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</si>
  <si>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</si>
  <si>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</si>
  <si>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</si>
  <si>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</si>
  <si>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</si>
  <si>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</si>
  <si>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</si>
  <si>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</si>
  <si>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</si>
  <si>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</si>
  <si>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</si>
  <si>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</si>
  <si>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</si>
  <si>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</si>
  <si>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</si>
  <si>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</si>
  <si>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</si>
  <si>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</si>
  <si>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</si>
  <si>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</si>
  <si>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</si>
  <si>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</si>
  <si>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</si>
  <si>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</si>
  <si>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</si>
  <si>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</si>
  <si>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</si>
  <si>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</si>
  <si>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</si>
  <si>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</si>
  <si>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</si>
  <si>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</si>
  <si>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</si>
  <si>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</si>
  <si>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</si>
  <si>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</si>
  <si>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</si>
  <si>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</si>
  <si>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</si>
  <si>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</si>
  <si>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</si>
  <si>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</si>
  <si>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</si>
  <si>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</si>
  <si>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</si>
  <si>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</si>
  <si>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</si>
  <si>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</si>
  <si>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</si>
  <si>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</si>
  <si>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</si>
  <si>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</si>
  <si>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</si>
  <si>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</si>
  <si>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</si>
  <si>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</si>
  <si>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</si>
  <si>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</si>
  <si>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</si>
  <si>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</si>
  <si>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</si>
  <si>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</si>
  <si>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</si>
  <si>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</si>
  <si>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</si>
  <si>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</si>
  <si>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</si>
  <si>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</si>
  <si>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</si>
  <si>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</si>
  <si>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</si>
  <si>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</si>
  <si>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</si>
  <si>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</si>
  <si>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</si>
  <si>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</si>
  <si>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</si>
  <si>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</si>
  <si>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</si>
  <si>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</si>
  <si>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</si>
  <si>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</si>
  <si>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</si>
  <si>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</si>
  <si>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</si>
  <si>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</si>
  <si>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</si>
  <si>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</si>
  <si>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</si>
  <si>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</si>
  <si>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</si>
  <si>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</si>
  <si>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</si>
  <si>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</si>
  <si>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</si>
  <si>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</si>
  <si>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</si>
  <si>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</si>
  <si>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</si>
  <si>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</si>
  <si>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</si>
  <si>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</si>
  <si>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</si>
  <si>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</si>
  <si>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</si>
  <si>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</si>
  <si>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</si>
  <si>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</si>
  <si>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</si>
  <si>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</si>
  <si>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</si>
  <si>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</si>
  <si>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</si>
  <si>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</si>
  <si>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</si>
  <si>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</si>
  <si>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</si>
  <si>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</si>
  <si>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</si>
  <si>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</si>
  <si>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</si>
  <si>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</si>
  <si>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</si>
  <si>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</si>
  <si>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</si>
  <si>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</si>
  <si>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</si>
  <si>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</si>
  <si>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</si>
  <si>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</si>
  <si>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</si>
  <si>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</si>
  <si>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</si>
  <si>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</si>
  <si>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</si>
  <si>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</si>
  <si>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</si>
  <si>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</si>
  <si>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</si>
  <si>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</si>
  <si>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</si>
  <si>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</si>
  <si>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</si>
  <si>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</si>
  <si>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</si>
  <si>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</si>
  <si>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</si>
  <si>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</si>
  <si>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</si>
  <si>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</si>
  <si>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</si>
  <si>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</si>
  <si>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</si>
  <si>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</si>
  <si>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</si>
  <si>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</si>
  <si>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</si>
  <si>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</si>
  <si>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</si>
  <si>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</si>
  <si>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</si>
  <si>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</si>
  <si>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</si>
  <si>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</si>
  <si>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</si>
  <si>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</si>
  <si>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</si>
  <si>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</si>
  <si>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</si>
  <si>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</si>
  <si>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</si>
  <si>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</si>
  <si>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</si>
  <si>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</si>
  <si>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</si>
  <si>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</si>
  <si>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</si>
  <si>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</si>
  <si>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</si>
  <si>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</si>
  <si>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</si>
  <si>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</si>
  <si>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</si>
  <si>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</si>
  <si>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</si>
  <si>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</si>
  <si>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</si>
  <si>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</si>
  <si>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</si>
  <si>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</si>
  <si>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</si>
  <si>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</si>
  <si>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</si>
  <si>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</si>
  <si>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</si>
  <si>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</si>
  <si>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</si>
  <si>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</si>
  <si>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</si>
  <si>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</si>
  <si>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</si>
  <si>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</si>
  <si>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</si>
  <si>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</si>
  <si>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</si>
  <si>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</si>
  <si>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</si>
  <si>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</si>
  <si>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</si>
  <si>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</si>
  <si>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</si>
  <si>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</si>
  <si>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</si>
  <si>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</si>
  <si>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</si>
  <si>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</si>
  <si>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</si>
  <si>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</si>
  <si>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</si>
  <si>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</si>
  <si>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</si>
  <si>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</si>
  <si>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</si>
  <si>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</si>
  <si>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</si>
  <si>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</si>
  <si>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</si>
  <si>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</si>
  <si>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</si>
  <si>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</si>
  <si>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</si>
  <si>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</si>
  <si>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</si>
  <si>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</si>
  <si>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</si>
  <si>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</si>
  <si>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</si>
  <si>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</si>
  <si>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</si>
  <si>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</si>
  <si>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</si>
  <si>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</si>
  <si>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</si>
  <si>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</si>
  <si>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</si>
  <si>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</si>
  <si>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</si>
  <si>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</si>
  <si>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</si>
  <si>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</si>
  <si>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</si>
  <si>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</si>
  <si>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</si>
  <si>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</si>
  <si>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</si>
  <si>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</si>
  <si>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</si>
  <si>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</si>
  <si>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</si>
  <si>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</si>
  <si>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</si>
  <si>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</si>
  <si>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</si>
  <si>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</si>
  <si>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</si>
  <si>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</si>
  <si>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</si>
  <si>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</si>
  <si>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</si>
  <si>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</si>
  <si>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</si>
  <si>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</si>
  <si>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</si>
  <si>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</si>
  <si>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</si>
  <si>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</si>
  <si>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</si>
  <si>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</si>
  <si>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</si>
  <si>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</si>
  <si>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</si>
  <si>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</si>
  <si>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</si>
  <si>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</si>
  <si>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</si>
  <si>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</si>
  <si>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</si>
  <si>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</si>
  <si>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</si>
  <si>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</si>
  <si>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</si>
  <si>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</si>
  <si>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</si>
  <si>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</si>
  <si>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</si>
  <si>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</si>
  <si>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</si>
  <si>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</si>
  <si>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</si>
  <si>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</si>
  <si>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</si>
  <si>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</si>
  <si>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</si>
  <si>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</si>
  <si>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</si>
  <si>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</si>
  <si>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</si>
  <si>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</si>
  <si>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</si>
  <si>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</si>
  <si>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</si>
  <si>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</si>
  <si>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</si>
  <si>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</si>
  <si>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</si>
  <si>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</si>
  <si>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</si>
  <si>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</si>
  <si>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</si>
  <si>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</si>
  <si>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</si>
  <si>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</si>
  <si>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</si>
  <si>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</si>
  <si>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</si>
  <si>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</si>
  <si>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</si>
  <si>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</si>
  <si>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</si>
  <si>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</si>
  <si>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</si>
  <si>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</si>
  <si>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</si>
  <si>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</si>
  <si>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</si>
  <si>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</si>
  <si>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</si>
  <si>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</si>
  <si>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</si>
  <si>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</si>
  <si>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</si>
  <si>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</si>
  <si>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</si>
  <si>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</si>
  <si>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</si>
  <si>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</si>
  <si>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</si>
  <si>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</si>
  <si>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</si>
  <si>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</si>
  <si>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</si>
  <si>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</si>
  <si>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</si>
  <si>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</si>
  <si>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</si>
  <si>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</si>
  <si>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</si>
  <si>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</si>
  <si>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</si>
  <si>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</si>
  <si>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</si>
  <si>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</si>
  <si>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</si>
  <si>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</si>
  <si>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</si>
  <si>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</si>
  <si>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</si>
  <si>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</si>
  <si>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</si>
  <si>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</si>
  <si>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</si>
  <si>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</si>
  <si>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</si>
  <si>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</si>
  <si>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</si>
  <si>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</si>
  <si>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</si>
  <si>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</si>
  <si>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</si>
  <si>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</si>
  <si>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</si>
  <si>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</si>
  <si>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</si>
  <si>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</si>
  <si>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</si>
  <si>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</si>
  <si>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</si>
  <si>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</si>
  <si>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</si>
  <si>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</si>
  <si>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</si>
  <si>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</si>
  <si>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</si>
  <si>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</si>
  <si>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</si>
  <si>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</si>
  <si>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</si>
  <si>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</si>
  <si>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</si>
  <si>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</si>
  <si>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</si>
  <si>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</si>
  <si>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</si>
  <si>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</si>
  <si>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</si>
  <si>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</si>
  <si>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</si>
  <si>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</si>
  <si>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</si>
  <si>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</si>
  <si>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</si>
  <si>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</si>
  <si>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</si>
  <si>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</si>
  <si>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</si>
  <si>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</si>
  <si>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</si>
  <si>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</si>
  <si>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</si>
  <si>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</si>
  <si>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</si>
  <si>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</si>
  <si>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</si>
  <si>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</si>
  <si>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</si>
  <si>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</si>
  <si>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</si>
  <si>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</si>
  <si>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</si>
  <si>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</si>
  <si>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</si>
  <si>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</si>
  <si>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</si>
  <si>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</si>
  <si>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</si>
  <si>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</si>
  <si>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</si>
  <si>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</si>
  <si>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</si>
  <si>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</si>
  <si>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</si>
  <si>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</si>
  <si>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</si>
  <si>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</si>
  <si>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</si>
  <si>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</si>
  <si>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</si>
  <si>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</si>
  <si>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</si>
  <si>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</si>
  <si>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</si>
  <si>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</si>
  <si>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</si>
  <si>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</si>
  <si>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</si>
  <si>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</si>
  <si>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</si>
  <si>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</si>
  <si>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</si>
  <si>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</si>
  <si>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</si>
  <si>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</si>
  <si>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</si>
  <si>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</si>
  <si>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</si>
  <si>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</si>
  <si>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</si>
  <si>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</si>
  <si>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</si>
  <si>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</si>
  <si>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</si>
  <si>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</si>
  <si>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</si>
  <si>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</si>
  <si>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</si>
  <si>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</si>
  <si>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</si>
  <si>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</si>
  <si>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</si>
  <si>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</si>
  <si>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</si>
  <si>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</si>
  <si>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</si>
  <si>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</si>
  <si>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</si>
  <si>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</si>
  <si>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</si>
  <si>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</si>
  <si>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</si>
  <si>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</si>
  <si>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</si>
  <si>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</si>
  <si>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</si>
  <si>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</si>
  <si>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</si>
  <si>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</si>
  <si>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</si>
  <si>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</si>
  <si>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</si>
  <si>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</si>
  <si>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</si>
  <si>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</si>
  <si>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</si>
  <si>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</si>
  <si>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</si>
  <si>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</si>
  <si>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</si>
  <si>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</si>
  <si>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</si>
  <si>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</si>
  <si>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</si>
  <si>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</si>
  <si>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</si>
  <si>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</si>
  <si>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</si>
  <si>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</si>
  <si>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</si>
  <si>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</si>
  <si>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</si>
  <si>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</si>
  <si>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</si>
  <si>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</si>
  <si>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</si>
  <si>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</si>
  <si>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</si>
  <si>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</si>
  <si>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</si>
  <si>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</si>
  <si>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</si>
  <si>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</si>
  <si>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</si>
  <si>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</si>
  <si>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</si>
  <si>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</si>
  <si>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</si>
  <si>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</si>
  <si>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</si>
  <si>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</si>
  <si>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</si>
  <si>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</si>
  <si>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</si>
  <si>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</si>
  <si>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</si>
  <si>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</si>
  <si>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</si>
  <si>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</si>
  <si>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</si>
  <si>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</si>
  <si>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</si>
  <si>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</si>
  <si>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</si>
  <si>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</si>
  <si>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</si>
  <si>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</si>
  <si>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</si>
  <si>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</si>
  <si>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</si>
  <si>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</si>
  <si>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</si>
  <si>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</si>
  <si>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</si>
  <si>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</si>
  <si>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</si>
  <si>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</si>
  <si>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</si>
  <si>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</si>
  <si>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</si>
  <si>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</si>
  <si>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</si>
  <si>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</si>
  <si>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</si>
  <si>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</si>
  <si>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</si>
  <si>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</si>
  <si>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</si>
  <si>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</si>
  <si>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</si>
  <si>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</si>
  <si>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</si>
  <si>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</si>
  <si>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</si>
  <si>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</si>
  <si>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</si>
  <si>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</si>
  <si>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</si>
  <si>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</si>
  <si>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</si>
  <si>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</si>
  <si>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</si>
  <si>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</si>
  <si>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</si>
  <si>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</si>
  <si>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</si>
  <si>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</si>
  <si>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</si>
  <si>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</si>
  <si>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</si>
  <si>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</si>
  <si>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</si>
  <si>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</si>
  <si>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</si>
  <si>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</si>
  <si>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</si>
  <si>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</si>
  <si>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</si>
  <si>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</si>
  <si>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</si>
  <si>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</si>
  <si>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</si>
  <si>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</si>
  <si>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</si>
  <si>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</si>
  <si>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</si>
  <si>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</si>
  <si>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</si>
  <si>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</si>
  <si>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</si>
  <si>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</si>
  <si>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</si>
  <si>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</si>
  <si>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</si>
  <si>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</si>
  <si>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</si>
  <si>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</si>
  <si>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</si>
  <si>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</si>
  <si>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</si>
  <si>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</si>
  <si>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</si>
  <si>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</si>
  <si>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</si>
  <si>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</si>
  <si>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</si>
  <si>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</si>
  <si>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</si>
  <si>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</si>
  <si>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</si>
  <si>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</si>
  <si>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</si>
  <si>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</si>
  <si>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</si>
  <si>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</si>
  <si>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</si>
  <si>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</si>
  <si>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</si>
  <si>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</si>
  <si>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</si>
  <si>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</si>
  <si>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</si>
  <si>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</si>
  <si>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</si>
  <si>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</si>
  <si>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</si>
  <si>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</si>
  <si>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</si>
  <si>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</si>
  <si>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</si>
  <si>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</si>
  <si>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</si>
  <si>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</si>
  <si>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</si>
  <si>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</si>
  <si>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</si>
  <si>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</si>
  <si>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</si>
  <si>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</si>
  <si>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</si>
  <si>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</si>
  <si>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</si>
  <si>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</si>
  <si>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</si>
  <si>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</si>
  <si>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</si>
  <si>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</si>
  <si>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</si>
  <si>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</si>
  <si>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</si>
  <si>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</si>
  <si>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</si>
  <si>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</si>
  <si>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</si>
  <si>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</si>
  <si>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</si>
  <si>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</si>
  <si>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</si>
  <si>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</si>
  <si>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</si>
  <si>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</si>
  <si>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</si>
  <si>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</si>
  <si>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</si>
  <si>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</si>
  <si>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</si>
  <si>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</si>
  <si>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</si>
  <si>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</si>
  <si>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</si>
  <si>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</si>
  <si>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</si>
  <si>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</si>
  <si>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</si>
  <si>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</si>
  <si>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</si>
  <si>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</si>
  <si>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</si>
  <si>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</si>
  <si>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</si>
  <si>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</si>
  <si>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</si>
  <si>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</si>
  <si>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</si>
  <si>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</si>
  <si>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</si>
  <si>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</si>
  <si>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</si>
  <si>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</si>
  <si>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</si>
  <si>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</si>
  <si>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</si>
  <si>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</si>
  <si>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</si>
  <si>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</si>
  <si>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</si>
  <si>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</si>
  <si>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</si>
  <si>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</si>
  <si>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</si>
  <si>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</si>
  <si>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</si>
  <si>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</si>
  <si>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</si>
  <si>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</si>
  <si>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</si>
  <si>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</si>
  <si>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</si>
  <si>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</si>
  <si>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</si>
  <si>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</si>
  <si>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</si>
  <si>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</si>
  <si>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</si>
  <si>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</si>
  <si>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</si>
  <si>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</si>
  <si>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</si>
  <si>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</si>
  <si>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</si>
  <si>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</si>
  <si>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</si>
  <si>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</si>
  <si>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</si>
  <si>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</si>
  <si>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</si>
  <si>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</si>
  <si>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</si>
  <si>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</si>
  <si>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</si>
  <si>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</si>
  <si>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</si>
  <si>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</si>
  <si>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</si>
  <si>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</si>
  <si>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</si>
  <si>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</si>
  <si>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</si>
  <si>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</si>
  <si>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</si>
  <si>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</si>
  <si>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</si>
  <si>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</si>
  <si>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</si>
  <si>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</si>
  <si>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</si>
  <si>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</si>
  <si>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</si>
  <si>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</si>
  <si>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</si>
  <si>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</si>
  <si>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</si>
  <si>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</si>
  <si>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</si>
  <si>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</si>
  <si>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</si>
  <si>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</si>
  <si>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</si>
  <si>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</si>
  <si>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</si>
  <si>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</si>
  <si>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</si>
  <si>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</si>
  <si>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</si>
  <si>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</si>
  <si>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</si>
  <si>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</si>
  <si>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</si>
  <si>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</si>
  <si>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</si>
  <si>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</si>
  <si>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</si>
  <si>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</si>
  <si>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</si>
  <si>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</si>
  <si>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</si>
  <si>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</si>
  <si>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</si>
  <si>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</si>
  <si>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</si>
  <si>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</si>
  <si>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</si>
  <si>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</si>
  <si>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</si>
  <si>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</si>
  <si>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</si>
  <si>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</si>
  <si>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</si>
  <si>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</si>
  <si>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</si>
  <si>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</si>
  <si>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</si>
  <si>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</si>
  <si>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</si>
  <si>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</si>
  <si>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</si>
  <si>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</si>
  <si>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</si>
  <si>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</si>
  <si>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</si>
  <si>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</si>
  <si>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</si>
  <si>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</si>
  <si>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</si>
  <si>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</si>
  <si>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</si>
  <si>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</si>
  <si>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</si>
  <si>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</si>
  <si>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</si>
  <si>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</si>
  <si>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</si>
  <si>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</si>
  <si>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</si>
  <si>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</si>
  <si>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</si>
  <si>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</si>
  <si>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</si>
  <si>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</si>
  <si>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</si>
  <si>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</si>
  <si>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</si>
  <si>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</si>
  <si>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</si>
  <si>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</si>
  <si>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</si>
  <si>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</si>
  <si>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</si>
  <si>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</si>
  <si>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</si>
  <si>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</si>
  <si>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</si>
  <si>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</si>
  <si>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</si>
  <si>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</si>
  <si>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</si>
  <si>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</si>
  <si>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</si>
  <si>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</si>
  <si>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</si>
  <si>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</si>
  <si>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</si>
  <si>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</si>
  <si>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</si>
  <si>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</si>
  <si>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</si>
  <si>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</si>
  <si>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</si>
  <si>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</si>
  <si>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</si>
  <si>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</si>
  <si>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</si>
  <si>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</si>
  <si>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</si>
  <si>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</si>
  <si>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</si>
  <si>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</si>
  <si>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</si>
  <si>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</si>
  <si>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</si>
  <si>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</si>
  <si>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</si>
  <si>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</si>
  <si>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</si>
  <si>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</si>
  <si>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</si>
  <si>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</si>
  <si>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</si>
  <si>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</si>
  <si>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</si>
  <si>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</si>
  <si>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</si>
  <si>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</si>
  <si>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</si>
  <si>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</si>
  <si>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</si>
  <si>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</si>
  <si>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</si>
  <si>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</si>
  <si>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</si>
  <si>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</si>
  <si>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</si>
  <si>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</si>
  <si>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</si>
  <si>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</si>
  <si>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</si>
  <si>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</si>
  <si>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</si>
  <si>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</si>
  <si>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</si>
  <si>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</si>
  <si>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</si>
  <si>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</si>
  <si>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</si>
  <si>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</si>
  <si>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</si>
  <si>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</si>
  <si>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</si>
  <si>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</si>
  <si>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</si>
  <si>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</si>
  <si>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</si>
  <si>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</si>
  <si>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</si>
  <si>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</si>
  <si>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</si>
  <si>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</si>
  <si>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</si>
  <si>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</si>
  <si>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</si>
  <si>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</si>
  <si>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</si>
  <si>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</si>
  <si>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</si>
  <si>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</si>
  <si>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</si>
  <si>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</si>
  <si>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</si>
  <si>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</si>
  <si>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</si>
  <si>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</si>
  <si>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</si>
  <si>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</si>
  <si>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</si>
  <si>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</si>
  <si>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</si>
  <si>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</si>
  <si>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</si>
  <si>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</si>
  <si>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</si>
  <si>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</si>
  <si>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</si>
  <si>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</si>
  <si>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</si>
  <si>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</si>
  <si>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</si>
  <si>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</si>
  <si>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</si>
  <si>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</si>
  <si>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</si>
  <si>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</si>
  <si>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</si>
  <si>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</si>
  <si>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</si>
  <si>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</si>
  <si>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</si>
  <si>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</si>
  <si>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</si>
  <si>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</si>
  <si>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</si>
  <si>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</si>
  <si>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</si>
  <si>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</si>
  <si>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</si>
  <si>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</si>
  <si>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</si>
  <si>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</si>
  <si>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</si>
  <si>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</si>
  <si>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</si>
  <si>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</si>
  <si>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</si>
  <si>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</si>
  <si>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</si>
  <si>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</si>
  <si>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</si>
  <si>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</si>
  <si>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</si>
  <si>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</si>
  <si>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</si>
  <si>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</si>
  <si>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</si>
  <si>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</si>
  <si>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</si>
  <si>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</si>
  <si>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</si>
  <si>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</si>
  <si>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</si>
  <si>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</si>
  <si>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</si>
  <si>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</si>
  <si>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</si>
  <si>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</si>
  <si>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</si>
  <si>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</si>
  <si>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</si>
  <si>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</si>
  <si>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</si>
  <si>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</si>
  <si>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</si>
  <si>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</si>
  <si>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</si>
  <si>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</si>
  <si>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</si>
  <si>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</si>
  <si>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</si>
  <si>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</si>
  <si>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</si>
  <si>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</si>
  <si>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</si>
  <si>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</si>
  <si>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</si>
  <si>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</si>
  <si>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</si>
  <si>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</si>
  <si>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</si>
  <si>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</si>
  <si>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</si>
  <si>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</si>
  <si>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</si>
  <si>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</si>
  <si>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</si>
  <si>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</si>
  <si>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</si>
  <si>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</si>
  <si>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</si>
  <si>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</si>
  <si>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</si>
  <si>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</si>
  <si>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</si>
  <si>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</si>
  <si>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</si>
  <si>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</si>
  <si>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</si>
  <si>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</si>
  <si>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</si>
  <si>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</si>
  <si>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</si>
  <si>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</si>
  <si>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</si>
  <si>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</si>
  <si>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</si>
  <si>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</si>
  <si>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</si>
  <si>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</si>
  <si>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</si>
  <si>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</si>
  <si>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</si>
  <si>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</si>
  <si>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</si>
  <si>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</si>
  <si>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</si>
  <si>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</si>
  <si>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</si>
  <si>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</si>
  <si>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</si>
  <si>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</si>
  <si>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</si>
  <si>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</si>
  <si>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</si>
  <si>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</si>
  <si>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</si>
  <si>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</si>
  <si>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</si>
  <si>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</si>
  <si>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</si>
  <si>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</si>
  <si>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</si>
  <si>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</si>
  <si>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</si>
  <si>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</si>
  <si>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</si>
  <si>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</si>
  <si>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</si>
  <si>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</si>
  <si>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</si>
  <si>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</si>
  <si>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</si>
  <si>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</si>
  <si>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</si>
  <si>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</si>
  <si>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</si>
  <si>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</si>
  <si>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</si>
  <si>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</si>
  <si>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</si>
  <si>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</si>
  <si>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</si>
  <si>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</si>
  <si>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</si>
  <si>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</si>
  <si>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</si>
  <si>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</si>
  <si>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</si>
  <si>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</si>
  <si>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</si>
  <si>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</si>
  <si>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</si>
  <si>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</si>
  <si>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</si>
  <si>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</si>
  <si>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</si>
  <si>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</si>
  <si>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</si>
  <si>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</si>
  <si>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</si>
  <si>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</si>
  <si>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</si>
  <si>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</si>
  <si>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</si>
  <si>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</si>
  <si>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</si>
  <si>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</si>
  <si>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</si>
  <si>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</si>
  <si>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</si>
  <si>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</si>
  <si>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</si>
  <si>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</si>
  <si>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</si>
  <si>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</si>
  <si>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</si>
  <si>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</si>
  <si>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</si>
  <si>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</si>
  <si>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</si>
  <si>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</si>
  <si>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</si>
  <si>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</si>
  <si>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</si>
  <si>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</si>
  <si>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</si>
  <si>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</si>
  <si>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</si>
  <si>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</si>
  <si>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</si>
  <si>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</si>
  <si>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</si>
  <si>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</si>
  <si>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</si>
  <si>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</si>
  <si>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</si>
  <si>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</si>
  <si>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</si>
  <si>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</si>
  <si>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</si>
  <si>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</si>
  <si>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</si>
  <si>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</si>
  <si>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</si>
  <si>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</si>
  <si>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</si>
  <si>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</si>
  <si>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</si>
  <si>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</si>
  <si>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</si>
  <si>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</si>
  <si>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</si>
  <si>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</si>
  <si>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</si>
  <si>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</si>
  <si>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</si>
  <si>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</si>
  <si>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</si>
  <si>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</si>
  <si>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</si>
  <si>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</si>
  <si>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</si>
  <si>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</si>
  <si>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</si>
  <si>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</si>
  <si>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</si>
  <si>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</si>
  <si>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</si>
  <si>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</si>
  <si>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</si>
  <si>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</si>
  <si>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</si>
  <si>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</si>
  <si>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</si>
  <si>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</si>
  <si>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</si>
  <si>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</si>
  <si>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</si>
  <si>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</si>
  <si>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</si>
  <si>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</si>
  <si>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</si>
  <si>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</si>
  <si>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</si>
  <si>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</si>
  <si>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</si>
  <si>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</si>
  <si>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</si>
  <si>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</si>
  <si>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</si>
  <si>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</si>
  <si>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</si>
  <si>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</si>
  <si>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</si>
  <si>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</si>
  <si>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</si>
  <si>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</si>
  <si>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</si>
  <si>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</si>
  <si>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</si>
  <si>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</si>
  <si>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</si>
  <si>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</si>
  <si>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</si>
  <si>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</si>
  <si>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</si>
  <si>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</si>
  <si>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</si>
  <si>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</si>
  <si>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</si>
  <si>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</si>
  <si>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</si>
  <si>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</si>
  <si>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</si>
  <si>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</si>
  <si>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</si>
  <si>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</si>
  <si>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</si>
  <si>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</si>
  <si>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</si>
  <si>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</si>
  <si>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</si>
  <si>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</si>
  <si>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</si>
  <si>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</si>
  <si>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</si>
  <si>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</si>
  <si>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</si>
  <si>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</si>
  <si>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</si>
  <si>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</si>
  <si>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</si>
  <si>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</si>
  <si>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</si>
  <si>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</si>
  <si>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</si>
  <si>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</si>
  <si>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</si>
  <si>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</si>
  <si>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</si>
  <si>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</si>
  <si>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</si>
  <si>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</si>
  <si>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</si>
  <si>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</si>
  <si>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</si>
  <si>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</si>
  <si>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</si>
  <si>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</si>
  <si>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</si>
  <si>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</si>
  <si>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</si>
  <si>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</si>
  <si>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</si>
  <si>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</si>
  <si>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</si>
  <si>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</si>
  <si>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</si>
  <si>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</si>
  <si>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</si>
  <si>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</si>
  <si>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</si>
  <si>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</si>
  <si>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</si>
  <si>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</si>
  <si>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</si>
  <si>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</si>
  <si>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</si>
  <si>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</si>
  <si>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</si>
  <si>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</si>
  <si>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</si>
  <si>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</si>
  <si>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</si>
  <si>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</si>
  <si>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</si>
  <si>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</si>
  <si>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</si>
  <si>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</si>
  <si>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</si>
  <si>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</si>
  <si>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</si>
  <si>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</si>
  <si>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</si>
  <si>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</si>
  <si>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</si>
  <si>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</si>
  <si>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</si>
  <si>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</si>
  <si>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</si>
  <si>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</si>
  <si>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</si>
  <si>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</si>
  <si>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</si>
  <si>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</si>
  <si>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</si>
  <si>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</si>
  <si>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</si>
  <si>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</si>
  <si>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</si>
  <si>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</si>
  <si>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</si>
  <si>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</si>
  <si>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</si>
  <si>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</si>
  <si>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</si>
  <si>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</si>
  <si>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</si>
  <si>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</si>
  <si>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</si>
  <si>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</si>
  <si>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</si>
  <si>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</si>
  <si>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</si>
  <si>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</si>
  <si>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</si>
  <si>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</si>
  <si>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</si>
  <si>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</si>
  <si>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</si>
  <si>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</si>
  <si>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</si>
  <si>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</si>
  <si>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</si>
  <si>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</si>
  <si>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</si>
  <si>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</si>
  <si>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</si>
  <si>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</si>
  <si>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</si>
  <si>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</si>
  <si>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</si>
  <si>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</si>
  <si>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</si>
  <si>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</si>
  <si>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</si>
  <si>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</si>
  <si>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</si>
  <si>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</si>
  <si>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</si>
  <si>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</si>
  <si>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</si>
  <si>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</si>
  <si>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</si>
  <si>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</si>
  <si>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</si>
  <si>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</si>
  <si>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</si>
  <si>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</si>
  <si>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</si>
  <si>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</si>
  <si>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</si>
  <si>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</si>
  <si>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</si>
  <si>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</si>
  <si>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</si>
  <si>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</si>
  <si>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</si>
  <si>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</si>
  <si>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</si>
  <si>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</si>
  <si>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</si>
  <si>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</si>
  <si>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</si>
  <si>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</si>
  <si>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</si>
  <si>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</si>
  <si>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</si>
  <si>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</si>
  <si>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</si>
  <si>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</si>
  <si>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</si>
  <si>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</si>
  <si>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</si>
  <si>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</si>
  <si>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</si>
  <si>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</si>
  <si>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</si>
  <si>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</si>
  <si>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</si>
  <si>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</si>
  <si>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</si>
  <si>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</si>
  <si>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</si>
  <si>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</si>
  <si>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</si>
  <si>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</si>
  <si>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</si>
  <si>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</si>
  <si>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</si>
  <si>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</si>
  <si>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</si>
  <si>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</si>
  <si>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</si>
  <si>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</si>
  <si>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</si>
  <si>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</si>
  <si>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</si>
  <si>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</si>
  <si>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</si>
  <si>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</si>
  <si>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</si>
  <si>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</si>
  <si>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</si>
  <si>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</si>
  <si>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</si>
  <si>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</si>
  <si>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</si>
  <si>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</si>
  <si>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</si>
  <si>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</si>
  <si>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</si>
  <si>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</si>
  <si>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</si>
  <si>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</si>
  <si>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</si>
  <si>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</si>
  <si>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</si>
  <si>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</si>
  <si>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</si>
  <si>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</si>
  <si>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</si>
  <si>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</si>
  <si>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</si>
  <si>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</si>
  <si>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</si>
  <si>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</si>
  <si>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</si>
  <si>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</si>
  <si>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</si>
  <si>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</si>
  <si>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</si>
  <si>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</si>
  <si>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</si>
  <si>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</si>
  <si>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</si>
  <si>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</si>
  <si>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</si>
  <si>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</si>
  <si>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</si>
  <si>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</si>
  <si>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</si>
  <si>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</si>
  <si>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</si>
  <si>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</si>
  <si>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</si>
  <si>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</si>
  <si>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</si>
  <si>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</si>
  <si>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</si>
  <si>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</si>
  <si>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</si>
  <si>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</si>
  <si>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</si>
  <si>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</si>
  <si>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</si>
  <si>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</si>
  <si>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</si>
  <si>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</si>
  <si>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</si>
  <si>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</si>
  <si>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</si>
  <si>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</si>
  <si>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</si>
  <si>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</si>
  <si>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</si>
  <si>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</si>
  <si>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</si>
  <si>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</si>
  <si>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</si>
  <si>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</si>
  <si>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</si>
  <si>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</si>
  <si>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</si>
  <si>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</si>
  <si>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</si>
  <si>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</si>
  <si>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</si>
  <si>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</si>
  <si>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</si>
  <si>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</si>
  <si>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</si>
  <si>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</si>
  <si>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</si>
  <si>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</si>
  <si>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</si>
  <si>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</si>
  <si>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</si>
  <si>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</si>
  <si>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</si>
  <si>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</si>
  <si>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</si>
  <si>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</si>
  <si>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</si>
  <si>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</si>
  <si>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</si>
  <si>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</si>
  <si>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</si>
  <si>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</si>
  <si>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</si>
  <si>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</si>
  <si>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</si>
  <si>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</si>
  <si>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</si>
  <si>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</si>
  <si>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</si>
  <si>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</si>
  <si>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</si>
  <si>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</si>
  <si>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</si>
  <si>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</si>
  <si>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</si>
  <si>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</si>
  <si>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</si>
  <si>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</si>
  <si>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</si>
  <si>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</si>
  <si>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</si>
  <si>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</si>
  <si>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</si>
  <si>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</si>
  <si>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</si>
  <si>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</si>
  <si>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</si>
  <si>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</si>
  <si>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</si>
  <si>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</si>
  <si>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</si>
  <si>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</si>
  <si>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</si>
  <si>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</si>
  <si>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</si>
  <si>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</si>
  <si>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</si>
  <si>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</si>
  <si>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</si>
  <si>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</si>
  <si>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</si>
  <si>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</si>
  <si>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</si>
  <si>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</si>
  <si>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</si>
  <si>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</si>
  <si>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</si>
  <si>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</si>
  <si>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</si>
  <si>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</si>
  <si>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</si>
  <si>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</si>
  <si>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</si>
  <si>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</si>
  <si>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</si>
  <si>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</si>
  <si>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</si>
  <si>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</si>
  <si>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</si>
  <si>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</si>
  <si>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</si>
  <si>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</si>
  <si>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</si>
  <si>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</si>
  <si>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</si>
  <si>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</si>
  <si>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</si>
  <si>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</si>
  <si>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</si>
  <si>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</si>
  <si>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</si>
  <si>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</si>
  <si>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</si>
  <si>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</si>
  <si>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</si>
  <si>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</si>
  <si>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</si>
  <si>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</si>
  <si>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</si>
  <si>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</si>
  <si>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</si>
  <si>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</si>
  <si>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</si>
  <si>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</si>
  <si>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</si>
  <si>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</si>
  <si>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</si>
  <si>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</si>
  <si>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</si>
  <si>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</si>
  <si>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</si>
  <si>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</si>
  <si>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</si>
  <si>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</si>
  <si>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</si>
  <si>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</si>
  <si>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</si>
  <si>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</si>
  <si>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</si>
  <si>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</si>
  <si>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</si>
  <si>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</si>
  <si>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</si>
  <si>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</si>
  <si>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</si>
  <si>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</si>
  <si>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</si>
  <si>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</si>
  <si>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</si>
  <si>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</si>
  <si>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</si>
  <si>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</si>
  <si>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</si>
  <si>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</si>
  <si>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</si>
  <si>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</si>
  <si>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</si>
  <si>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</si>
  <si>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</si>
  <si>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</si>
  <si>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</si>
  <si>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</si>
  <si>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</si>
  <si>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</si>
  <si>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</si>
  <si>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</si>
  <si>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</si>
  <si>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</si>
  <si>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</si>
  <si>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</si>
  <si>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</si>
  <si>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</si>
  <si>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</si>
  <si>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</si>
  <si>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</si>
  <si>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</si>
  <si>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</si>
  <si>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</si>
  <si>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</si>
  <si>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</si>
  <si>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</si>
  <si>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</si>
  <si>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</si>
  <si>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</si>
  <si>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</si>
  <si>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</si>
  <si>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</si>
  <si>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</si>
  <si>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</si>
  <si>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</si>
  <si>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</si>
  <si>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</si>
  <si>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</si>
  <si>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</si>
  <si>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</si>
  <si>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</si>
  <si>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</si>
  <si>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</si>
  <si>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</si>
  <si>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</si>
  <si>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</si>
  <si>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</si>
  <si>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</si>
  <si>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</si>
  <si>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</si>
  <si>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</si>
  <si>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</si>
  <si>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</si>
  <si>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</si>
  <si>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</si>
  <si>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</si>
  <si>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</si>
  <si>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</si>
  <si>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</si>
  <si>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</si>
  <si>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</si>
  <si>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</si>
  <si>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</si>
  <si>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</si>
  <si>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</si>
  <si>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</si>
  <si>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</si>
  <si>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</si>
  <si>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</si>
  <si>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</si>
  <si>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</si>
  <si>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</si>
  <si>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</si>
  <si>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</si>
  <si>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</si>
  <si>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</si>
  <si>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</si>
  <si>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</si>
  <si>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</si>
  <si>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</si>
  <si>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</si>
  <si>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</si>
  <si>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</si>
  <si>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</si>
  <si>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</si>
  <si>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</si>
  <si>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</si>
  <si>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</si>
  <si>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</si>
  <si>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</si>
  <si>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</si>
  <si>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</si>
  <si>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</si>
  <si>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</si>
  <si>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</si>
  <si>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</si>
  <si>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</si>
  <si>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</si>
  <si>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</si>
  <si>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</si>
  <si>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</si>
  <si>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</si>
  <si>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</si>
  <si>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</si>
  <si>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</si>
  <si>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</si>
  <si>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</si>
  <si>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</si>
  <si>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</si>
  <si>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</si>
  <si>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</si>
  <si>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</si>
  <si>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</si>
  <si>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</si>
  <si>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</si>
  <si>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</si>
  <si>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</si>
  <si>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</si>
  <si>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</si>
  <si>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</si>
  <si>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</si>
  <si>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</si>
  <si>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</si>
  <si>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</si>
  <si>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</si>
  <si>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</si>
  <si>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</si>
  <si>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</si>
  <si>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</si>
  <si>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</si>
  <si>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</si>
  <si>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</si>
  <si>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</si>
  <si>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</si>
  <si>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</si>
  <si>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</si>
  <si>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</si>
  <si>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</si>
  <si>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</si>
  <si>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</si>
  <si>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</si>
  <si>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</si>
  <si>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</si>
  <si>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</si>
  <si>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</si>
  <si>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</si>
  <si>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</si>
  <si>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</si>
  <si>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</si>
  <si>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</si>
  <si>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</si>
  <si>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</si>
  <si>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</si>
  <si>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</si>
  <si>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</si>
  <si>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</si>
  <si>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</si>
  <si>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</si>
  <si>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</si>
  <si>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</si>
  <si>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</si>
  <si>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</si>
  <si>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</si>
  <si>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</si>
  <si>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</si>
  <si>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</si>
  <si>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</si>
  <si>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</si>
  <si>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</si>
  <si>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</si>
  <si>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</si>
  <si>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</si>
  <si>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</si>
  <si>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</si>
  <si>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</si>
  <si>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</si>
  <si>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</si>
  <si>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</si>
  <si>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</si>
  <si>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</si>
  <si>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</si>
  <si>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</si>
  <si>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</si>
  <si>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</si>
  <si>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</si>
  <si>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</si>
  <si>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</si>
  <si>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</si>
  <si>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</si>
  <si>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</si>
  <si>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</si>
  <si>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</si>
  <si>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</si>
  <si>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</si>
  <si>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</si>
  <si>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</si>
  <si>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</si>
  <si>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</si>
  <si>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</si>
  <si>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</si>
  <si>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</si>
  <si>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</si>
  <si>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</si>
  <si>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</si>
  <si>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</si>
  <si>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</si>
  <si>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</si>
  <si>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</si>
  <si>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</si>
  <si>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</si>
  <si>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</si>
  <si>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</si>
  <si>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</si>
  <si>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</si>
  <si>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</si>
  <si>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</si>
  <si>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</si>
  <si>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</si>
  <si>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</si>
  <si>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</si>
  <si>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</si>
  <si>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</si>
  <si>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</si>
  <si>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</si>
  <si>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</si>
  <si>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</si>
  <si>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</si>
  <si>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</si>
  <si>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</si>
  <si>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</si>
  <si>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</si>
  <si>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</si>
  <si>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</si>
  <si>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</si>
  <si>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</si>
  <si>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</si>
  <si>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</si>
  <si>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</si>
  <si>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</si>
  <si>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</si>
  <si>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</si>
  <si>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</si>
  <si>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</si>
  <si>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</si>
  <si>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</si>
  <si>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</si>
  <si>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</si>
  <si>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</si>
  <si>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</si>
  <si>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</si>
  <si>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</si>
  <si>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</si>
  <si>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</si>
  <si>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</si>
  <si>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</si>
  <si>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</si>
  <si>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</si>
  <si>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</si>
  <si>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</si>
  <si>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</si>
  <si>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</si>
  <si>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</si>
  <si>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</si>
  <si>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</si>
  <si>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</si>
  <si>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</si>
  <si>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</si>
  <si>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</si>
  <si>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</si>
  <si>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</si>
  <si>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</si>
  <si>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</si>
  <si>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</si>
  <si>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</si>
  <si>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</si>
  <si>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</si>
  <si>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</si>
  <si>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</si>
  <si>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</si>
  <si>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</si>
  <si>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</si>
  <si>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</si>
  <si>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</si>
  <si>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</si>
  <si>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</si>
  <si>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</si>
  <si>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</si>
  <si>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</si>
  <si>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</si>
  <si>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</si>
  <si>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</si>
  <si>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</si>
  <si>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</si>
  <si>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</si>
  <si>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</si>
  <si>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</si>
  <si>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</si>
  <si>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</si>
  <si>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</si>
  <si>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</si>
  <si>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</si>
  <si>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</si>
  <si>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</si>
  <si>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</si>
  <si>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</si>
  <si>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</si>
  <si>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</si>
  <si>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</si>
  <si>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</si>
  <si>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</si>
  <si>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</si>
  <si>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</si>
  <si>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</si>
  <si>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</si>
  <si>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</si>
  <si>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</si>
  <si>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</si>
  <si>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</si>
  <si>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</si>
  <si>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</si>
  <si>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</si>
  <si>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</si>
  <si>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</si>
  <si>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</si>
  <si>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</si>
  <si>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</si>
  <si>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</si>
  <si>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</si>
  <si>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</si>
  <si>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</si>
  <si>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</si>
  <si>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</si>
  <si>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</si>
  <si>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</si>
  <si>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</si>
  <si>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</si>
  <si>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</si>
  <si>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</si>
  <si>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</si>
  <si>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</si>
  <si>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</si>
  <si>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</si>
  <si>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</si>
  <si>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</si>
  <si>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</si>
  <si>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</si>
  <si>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</si>
  <si>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</si>
  <si>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</si>
  <si>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</si>
  <si>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</si>
  <si>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</si>
  <si>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</si>
  <si>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</si>
  <si>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</si>
  <si>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</si>
  <si>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</si>
  <si>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</si>
  <si>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</si>
  <si>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</si>
  <si>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</si>
  <si>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</si>
  <si>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</si>
  <si>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</si>
  <si>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</si>
  <si>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</si>
  <si>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</si>
  <si>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</si>
  <si>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</si>
  <si>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</si>
  <si>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</si>
  <si>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</si>
  <si>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</si>
  <si>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</si>
  <si>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</si>
  <si>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</si>
  <si>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</si>
  <si>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</si>
  <si>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</si>
  <si>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</si>
  <si>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</si>
  <si>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</si>
  <si>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</si>
  <si>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</si>
  <si>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</si>
  <si>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</si>
  <si>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</si>
  <si>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</si>
  <si>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</si>
  <si>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</si>
  <si>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</si>
  <si>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</si>
  <si>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</si>
  <si>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</si>
  <si>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</si>
  <si>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</si>
  <si>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</si>
  <si>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</si>
  <si>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</si>
  <si>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</si>
  <si>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</si>
  <si>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</si>
  <si>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</si>
  <si>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</si>
  <si>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</si>
  <si>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</si>
  <si>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</si>
  <si>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</si>
  <si>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</si>
  <si>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</si>
  <si>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</si>
  <si>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</si>
  <si>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</si>
  <si>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</si>
  <si>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</si>
  <si>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</si>
  <si>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</si>
  <si>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</si>
  <si>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</si>
  <si>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</si>
  <si>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</si>
  <si>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</si>
  <si>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</si>
  <si>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</si>
  <si>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</si>
  <si>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</si>
  <si>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</si>
  <si>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</si>
  <si>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</si>
  <si>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</si>
  <si>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</si>
  <si>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</si>
  <si>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</si>
  <si>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</si>
  <si>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</si>
  <si>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</si>
  <si>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</si>
  <si>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</si>
  <si>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</si>
  <si>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</si>
  <si>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</si>
  <si>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</si>
  <si>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</si>
  <si>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</si>
  <si>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</si>
  <si>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</si>
  <si>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</si>
  <si>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</si>
  <si>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</si>
  <si>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</si>
  <si>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</si>
  <si>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</si>
  <si>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</si>
  <si>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</si>
  <si>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</si>
  <si>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</si>
  <si>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</si>
  <si>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</si>
  <si>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</si>
  <si>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</si>
  <si>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</si>
  <si>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</si>
  <si>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</si>
  <si>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</si>
  <si>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</si>
  <si>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</si>
  <si>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</si>
  <si>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</si>
  <si>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</si>
  <si>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</si>
  <si>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</si>
  <si>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</si>
  <si>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</si>
  <si>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</si>
  <si>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</si>
  <si>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</si>
  <si>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</si>
  <si>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</si>
  <si>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</si>
  <si>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</si>
  <si>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</si>
  <si>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</si>
  <si>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</si>
  <si>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</si>
  <si>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</si>
  <si>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</si>
  <si>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</si>
  <si>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</si>
  <si>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</si>
  <si>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</si>
  <si>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</si>
  <si>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</si>
  <si>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</si>
  <si>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</si>
  <si>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</si>
  <si>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</si>
  <si>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</si>
  <si>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</si>
  <si>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</si>
  <si>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</si>
  <si>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</si>
  <si>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</si>
  <si>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</si>
  <si>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</si>
  <si>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</si>
  <si>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</si>
  <si>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</si>
  <si>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</si>
  <si>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</si>
  <si>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</si>
  <si>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</si>
  <si>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</si>
  <si>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</si>
  <si>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</si>
  <si>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</si>
  <si>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</si>
  <si>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</si>
  <si>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</si>
  <si>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</si>
  <si>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</si>
  <si>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</si>
  <si>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</si>
  <si>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</si>
  <si>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</si>
  <si>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</si>
  <si>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</si>
  <si>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</si>
  <si>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</si>
  <si>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</si>
  <si>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</si>
  <si>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</si>
  <si>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</si>
  <si>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</si>
  <si>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</si>
  <si>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</si>
  <si>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</si>
  <si>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</si>
  <si>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</si>
  <si>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</si>
  <si>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</si>
  <si>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</si>
  <si>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</si>
  <si>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</si>
  <si>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</si>
  <si>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</si>
  <si>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</si>
  <si>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</si>
  <si>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</si>
  <si>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</si>
  <si>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</si>
  <si>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</si>
  <si>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</si>
  <si>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</si>
  <si>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</si>
  <si>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</si>
  <si>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</si>
  <si>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</si>
  <si>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</si>
  <si>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</si>
  <si>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</si>
  <si>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</si>
  <si>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</si>
  <si>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</si>
  <si>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</si>
  <si>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</si>
  <si>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</si>
  <si>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</si>
  <si>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</si>
  <si>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</si>
  <si>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</si>
  <si>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</si>
  <si>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</si>
  <si>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</si>
  <si>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</si>
  <si>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</si>
  <si>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</si>
  <si>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</si>
  <si>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</si>
  <si>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</si>
  <si>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</si>
  <si>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</si>
  <si>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</si>
  <si>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</si>
  <si>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</si>
  <si>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</si>
  <si>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</si>
  <si>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</si>
  <si>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</si>
  <si>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</si>
  <si>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</si>
  <si>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</si>
  <si>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</si>
  <si>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</si>
  <si>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</si>
  <si>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</si>
  <si>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</si>
  <si>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</si>
  <si>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</si>
  <si>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</si>
  <si>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</si>
  <si>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</si>
  <si>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</si>
  <si>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</si>
  <si>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</si>
  <si>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</si>
  <si>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</si>
  <si>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</si>
  <si>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</si>
  <si>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</si>
  <si>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</si>
  <si>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</si>
  <si>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</si>
  <si>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</si>
  <si>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</si>
  <si>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</si>
  <si>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</si>
  <si>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</si>
  <si>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</si>
  <si>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</si>
  <si>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</si>
  <si>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</si>
  <si>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</si>
  <si>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</si>
  <si>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</si>
  <si>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</si>
  <si>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</si>
  <si>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</si>
  <si>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</si>
  <si>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</si>
  <si>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</si>
  <si>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</si>
  <si>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</si>
  <si>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</si>
  <si>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</si>
  <si>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</si>
  <si>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</si>
  <si>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</si>
  <si>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</si>
  <si>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</si>
  <si>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</si>
  <si>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</si>
  <si>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</si>
  <si>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</si>
  <si>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</si>
  <si>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</si>
  <si>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</si>
  <si>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</si>
  <si>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</si>
  <si>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</si>
  <si>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</si>
  <si>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</si>
  <si>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</si>
  <si>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</si>
  <si>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</si>
  <si>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</si>
  <si>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</si>
  <si>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</si>
  <si>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</si>
  <si>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</si>
  <si>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</si>
  <si>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</si>
  <si>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</si>
  <si>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</si>
  <si>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</si>
  <si>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</si>
  <si>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</si>
  <si>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</si>
  <si>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</si>
  <si>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</si>
  <si>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</si>
  <si>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</si>
  <si>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</si>
  <si>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</si>
  <si>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</si>
  <si>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</si>
  <si>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</si>
  <si>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</si>
  <si>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</si>
  <si>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</si>
  <si>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</si>
  <si>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</si>
  <si>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</si>
  <si>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</si>
  <si>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</si>
  <si>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</si>
  <si>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</si>
  <si>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</si>
  <si>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</si>
  <si>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</si>
  <si>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</si>
  <si>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</si>
  <si>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</si>
  <si>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</si>
  <si>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</si>
  <si>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</si>
  <si>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</si>
  <si>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</si>
  <si>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</si>
  <si>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</si>
  <si>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</si>
  <si>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</si>
  <si>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</si>
  <si>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</si>
  <si>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</si>
  <si>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</si>
  <si>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</si>
  <si>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</si>
  <si>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</si>
  <si>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</si>
  <si>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</si>
  <si>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</si>
  <si>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</si>
  <si>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</si>
  <si>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</si>
  <si>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</si>
  <si>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</si>
  <si>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</si>
  <si>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</si>
  <si>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</si>
  <si>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</si>
  <si>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</si>
  <si>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</si>
  <si>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</si>
  <si>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</si>
  <si>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</si>
  <si>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</si>
  <si>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</si>
  <si>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</si>
  <si>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</si>
  <si>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</si>
  <si>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</si>
  <si>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</si>
  <si>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</si>
  <si>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</si>
  <si>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</si>
  <si>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</si>
  <si>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</si>
  <si>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</si>
  <si>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</si>
  <si>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</si>
  <si>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</si>
  <si>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</si>
  <si>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</si>
  <si>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</si>
  <si>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</si>
  <si>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</si>
  <si>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</si>
  <si>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</si>
  <si>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</si>
  <si>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</si>
  <si>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</si>
  <si>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</si>
  <si>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</si>
  <si>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</si>
  <si>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</si>
  <si>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</si>
  <si>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</si>
  <si>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</si>
  <si>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</si>
  <si>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</si>
  <si>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</si>
  <si>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</si>
  <si>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</si>
  <si>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</si>
  <si>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</si>
  <si>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</si>
  <si>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</si>
  <si>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</si>
  <si>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</si>
  <si>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</si>
  <si>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</si>
  <si>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</si>
  <si>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</si>
  <si>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</si>
  <si>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</si>
  <si>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</si>
  <si>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</si>
  <si>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</si>
  <si>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</si>
  <si>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</si>
  <si>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</si>
  <si>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</si>
  <si>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</si>
  <si>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</si>
  <si>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</si>
  <si>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</si>
  <si>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</si>
  <si>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</si>
  <si>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</si>
  <si>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</si>
  <si>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</si>
  <si>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</si>
  <si>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</si>
  <si>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</si>
  <si>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</si>
  <si>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</si>
  <si>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</si>
  <si>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</si>
  <si>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</si>
  <si>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</si>
  <si>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</si>
  <si>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</si>
  <si>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</si>
  <si>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</si>
  <si>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</si>
  <si>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</si>
  <si>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</si>
  <si>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</si>
  <si>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</si>
  <si>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</si>
  <si>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</si>
  <si>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</si>
  <si>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</si>
  <si>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</si>
  <si>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</si>
  <si>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</si>
  <si>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</si>
  <si>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</si>
  <si>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</si>
  <si>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</si>
  <si>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</si>
  <si>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</si>
  <si>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</si>
  <si>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</si>
  <si>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</si>
  <si>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</si>
  <si>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</si>
  <si>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</si>
  <si>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</si>
  <si>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</si>
  <si>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</si>
  <si>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</si>
  <si>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</si>
  <si>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</si>
  <si>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</si>
  <si>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</si>
  <si>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</si>
  <si>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</si>
  <si>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</si>
  <si>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</si>
  <si>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</si>
  <si>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</si>
  <si>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</si>
  <si>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</si>
  <si>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</si>
  <si>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</si>
  <si>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</si>
  <si>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</si>
  <si>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</si>
  <si>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</si>
  <si>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</si>
  <si>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</si>
  <si>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</si>
  <si>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</si>
  <si>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</si>
  <si>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</si>
  <si>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</si>
  <si>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</si>
  <si>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</si>
  <si>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</si>
  <si>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</si>
  <si>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</si>
  <si>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</si>
  <si>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</si>
  <si>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</si>
  <si>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</si>
  <si>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</si>
  <si>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</si>
  <si>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</si>
  <si>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</si>
  <si>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</si>
  <si>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</si>
  <si>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</si>
  <si>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</si>
  <si>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</si>
  <si>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</si>
  <si>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</si>
  <si>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</si>
  <si>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</si>
  <si>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</si>
  <si>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</si>
  <si>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</si>
  <si>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</si>
  <si>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</si>
  <si>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</si>
  <si>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</si>
  <si>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</si>
  <si>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</si>
  <si>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</si>
  <si>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</si>
  <si>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</si>
  <si>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</si>
  <si>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</si>
  <si>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</si>
  <si>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</si>
  <si>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</si>
  <si>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</si>
  <si>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</si>
  <si>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</si>
  <si>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</si>
  <si>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</si>
  <si>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</si>
  <si>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</si>
  <si>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</si>
  <si>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</si>
  <si>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</si>
  <si>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</si>
  <si>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</si>
  <si>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</si>
  <si>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</si>
  <si>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</si>
  <si>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</si>
  <si>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</si>
  <si>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</si>
  <si>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</si>
  <si>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</si>
  <si>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</si>
  <si>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</si>
  <si>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</si>
  <si>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</si>
  <si>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</si>
  <si>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</si>
  <si>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</si>
  <si>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</si>
  <si>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</si>
  <si>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</si>
  <si>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</si>
  <si>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</si>
  <si>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</si>
  <si>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</si>
  <si>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</si>
  <si>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</si>
  <si>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</si>
  <si>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</si>
  <si>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</si>
  <si>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</si>
  <si>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</si>
  <si>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</si>
  <si>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</si>
  <si>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</si>
  <si>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</si>
  <si>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</si>
  <si>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</si>
  <si>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</si>
  <si>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</si>
  <si>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</si>
  <si>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</si>
  <si>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</si>
  <si>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</si>
  <si>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</si>
  <si>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</si>
  <si>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</si>
  <si>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</si>
  <si>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</si>
  <si>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</si>
  <si>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</si>
  <si>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</si>
  <si>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</si>
  <si>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</si>
  <si>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</si>
  <si>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</si>
  <si>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</si>
  <si>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</si>
  <si>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</si>
  <si>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</si>
  <si>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</si>
  <si>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</si>
  <si>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</si>
  <si>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</si>
  <si>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</si>
  <si>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</si>
  <si>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</si>
  <si>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</si>
  <si>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</si>
  <si>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</si>
  <si>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</si>
  <si>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</si>
  <si>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</si>
  <si>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</si>
  <si>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</si>
  <si>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</si>
  <si>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</si>
  <si>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</si>
  <si>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</si>
  <si>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</si>
  <si>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</si>
  <si>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</si>
  <si>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</si>
  <si>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</si>
  <si>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</si>
  <si>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</si>
  <si>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</si>
  <si>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</si>
  <si>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</si>
  <si>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</si>
  <si>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</si>
  <si>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</si>
  <si>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</si>
  <si>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</si>
  <si>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</si>
  <si>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</si>
  <si>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</si>
  <si>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</si>
  <si>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</si>
  <si>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</si>
  <si>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</si>
  <si>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</si>
  <si>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</si>
  <si>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</si>
  <si>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</si>
  <si>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</si>
  <si>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</si>
  <si>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</si>
  <si>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</si>
  <si>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</si>
  <si>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</si>
  <si>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</si>
  <si>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</si>
  <si>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</si>
  <si>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</si>
  <si>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</si>
  <si>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</si>
  <si>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</si>
  <si>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</si>
  <si>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</si>
  <si>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</si>
  <si>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</si>
  <si>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</si>
  <si>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</si>
  <si>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</si>
  <si>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</si>
  <si>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</si>
  <si>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</si>
  <si>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</si>
  <si>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</si>
  <si>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</si>
  <si>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</si>
  <si>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</si>
  <si>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</si>
  <si>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</si>
  <si>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</si>
  <si>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</si>
  <si>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</si>
  <si>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</si>
  <si>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</si>
  <si>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</si>
  <si>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</si>
  <si>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</si>
  <si>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</si>
  <si>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</si>
  <si>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</si>
  <si>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</si>
  <si>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</si>
  <si>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</si>
  <si>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</si>
  <si>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</si>
  <si>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</si>
  <si>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</si>
  <si>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</si>
  <si>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</si>
  <si>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</si>
  <si>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</si>
  <si>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</si>
  <si>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</si>
  <si>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</si>
  <si>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</si>
  <si>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</si>
  <si>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</si>
  <si>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</si>
  <si>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</si>
  <si>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</si>
  <si>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</si>
  <si>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</si>
  <si>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</si>
  <si>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</si>
  <si>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</si>
  <si>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</si>
  <si>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</si>
  <si>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</si>
  <si>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</si>
  <si>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</si>
  <si>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</si>
  <si>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</si>
  <si>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</si>
  <si>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</si>
  <si>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</si>
  <si>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</si>
  <si>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</si>
  <si>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</si>
  <si>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</si>
  <si>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</si>
  <si>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</si>
  <si>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</si>
  <si>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</si>
  <si>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</si>
  <si>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</si>
  <si>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</si>
  <si>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</si>
  <si>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</si>
  <si>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</si>
  <si>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</si>
  <si>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</si>
  <si>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</si>
  <si>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</si>
  <si>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</si>
  <si>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</si>
  <si>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</si>
  <si>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</si>
  <si>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</si>
  <si>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</si>
  <si>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</si>
  <si>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</si>
  <si>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</si>
  <si>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</si>
  <si>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</si>
  <si>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</si>
  <si>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</si>
  <si>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</si>
  <si>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</si>
  <si>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</si>
  <si>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</si>
  <si>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</si>
  <si>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</si>
  <si>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</si>
  <si>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</si>
  <si>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</si>
  <si>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</si>
  <si>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</si>
  <si>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</si>
  <si>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</si>
  <si>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</si>
  <si>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</si>
  <si>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</si>
  <si>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</si>
  <si>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</si>
  <si>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</si>
  <si>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</si>
  <si>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</si>
  <si>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</si>
  <si>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</si>
  <si>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</si>
  <si>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</si>
  <si>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</si>
  <si>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</si>
  <si>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</si>
  <si>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</si>
  <si>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</si>
  <si>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</si>
  <si>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</si>
  <si>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</si>
  <si>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</si>
  <si>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</si>
  <si>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</si>
  <si>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</si>
  <si>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</si>
  <si>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</si>
  <si>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</si>
  <si>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</si>
  <si>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</si>
  <si>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</si>
  <si>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</si>
  <si>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</si>
  <si>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</si>
  <si>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</si>
  <si>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</si>
  <si>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</si>
  <si>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</si>
  <si>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</si>
  <si>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</si>
  <si>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</si>
  <si>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</si>
  <si>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</si>
  <si>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</si>
  <si>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</si>
  <si>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</si>
  <si>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</si>
  <si>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</si>
  <si>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</si>
  <si>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</si>
  <si>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</si>
  <si>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</si>
  <si>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</si>
  <si>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</si>
  <si>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</si>
  <si>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</si>
  <si>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</si>
  <si>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</si>
  <si>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</si>
  <si>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</si>
  <si>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</si>
  <si>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</si>
  <si>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</si>
  <si>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</si>
  <si>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</si>
  <si>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</si>
  <si>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</si>
  <si>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</si>
  <si>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</si>
  <si>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</si>
  <si>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</si>
  <si>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</si>
  <si>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</si>
  <si>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</si>
  <si>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</si>
  <si>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</si>
  <si>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</si>
  <si>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</si>
  <si>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</si>
  <si>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</si>
  <si>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</si>
  <si>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</si>
  <si>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</si>
  <si>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</si>
  <si>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</si>
  <si>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</si>
  <si>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</si>
  <si>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</si>
  <si>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</si>
  <si>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</si>
  <si>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</si>
  <si>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</si>
  <si>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</si>
  <si>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</si>
  <si>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</si>
  <si>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</si>
  <si>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</si>
  <si>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</si>
  <si>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</si>
  <si>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</si>
  <si>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</si>
  <si>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</si>
  <si>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</si>
  <si>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</si>
  <si>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</si>
  <si>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</si>
  <si>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</si>
  <si>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</si>
  <si>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</si>
  <si>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</si>
  <si>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</si>
  <si>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</si>
  <si>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</si>
  <si>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</si>
  <si>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</si>
  <si>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</si>
  <si>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</si>
  <si>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</si>
  <si>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</si>
  <si>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</si>
  <si>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</si>
  <si>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</si>
  <si>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</si>
  <si>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</si>
  <si>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</si>
  <si>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</si>
  <si>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</si>
  <si>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</si>
  <si>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</si>
  <si>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</si>
  <si>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</si>
  <si>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</si>
  <si>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</si>
  <si>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</si>
  <si>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</si>
  <si>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</si>
  <si>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</si>
  <si>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</si>
  <si>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</si>
  <si>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</si>
  <si>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</si>
  <si>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</si>
  <si>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</si>
  <si>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</si>
  <si>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</si>
  <si>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</si>
  <si>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</si>
  <si>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</si>
  <si>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</si>
  <si>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</si>
  <si>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</si>
  <si>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</si>
  <si>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</si>
  <si>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</si>
  <si>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</si>
  <si>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</si>
  <si>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</si>
  <si>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</si>
  <si>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</si>
  <si>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</si>
  <si>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</si>
  <si>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</si>
  <si>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</si>
  <si>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</si>
  <si>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</si>
  <si>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</si>
  <si>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</si>
  <si>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</si>
  <si>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</si>
  <si>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</si>
  <si>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</si>
  <si>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</si>
  <si>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</si>
  <si>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</si>
  <si>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</si>
  <si>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</si>
  <si>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</si>
  <si>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</si>
  <si>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</si>
  <si>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</si>
  <si>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</si>
  <si>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</si>
  <si>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</si>
  <si>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</si>
  <si>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</si>
  <si>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</si>
  <si>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</si>
  <si>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</si>
  <si>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</si>
  <si>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</si>
  <si>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</si>
  <si>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</si>
  <si>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</si>
  <si>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</si>
  <si>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</si>
  <si>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</si>
  <si>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</si>
  <si>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</si>
  <si>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</si>
  <si>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</si>
  <si>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</si>
  <si>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</si>
  <si>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</si>
  <si>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</si>
  <si>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</si>
  <si>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</si>
  <si>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</si>
  <si>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</si>
  <si>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</si>
  <si>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</si>
  <si>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</si>
  <si>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</si>
  <si>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</si>
  <si>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</si>
  <si>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</si>
  <si>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</si>
  <si>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</si>
  <si>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</si>
  <si>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</si>
  <si>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</si>
  <si>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</si>
  <si>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</si>
  <si>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</si>
  <si>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</si>
  <si>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</si>
  <si>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</si>
  <si>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</si>
  <si>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</si>
  <si>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</si>
  <si>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</si>
  <si>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</si>
  <si>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</si>
  <si>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</si>
  <si>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</si>
  <si>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</si>
  <si>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</si>
  <si>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</si>
  <si>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</si>
  <si>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</si>
  <si>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</si>
  <si>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</si>
  <si>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</si>
  <si>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</si>
  <si>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</si>
  <si>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</si>
  <si>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</si>
  <si>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</si>
  <si>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</si>
  <si>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</si>
  <si>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</si>
  <si>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</si>
  <si>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</si>
  <si>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</si>
  <si>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</si>
  <si>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</si>
  <si>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</si>
  <si>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</si>
  <si>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</si>
  <si>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</si>
  <si>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</si>
  <si>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</si>
  <si>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</si>
  <si>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</si>
  <si>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</si>
  <si>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</si>
  <si>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</si>
  <si>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</si>
  <si>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</si>
  <si>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</si>
  <si>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</si>
  <si>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</si>
  <si>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</si>
  <si>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</si>
  <si>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</si>
  <si>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</si>
  <si>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</si>
  <si>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</si>
  <si>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</si>
  <si>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</si>
  <si>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</si>
  <si>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</si>
  <si>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</si>
  <si>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</si>
  <si>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</si>
  <si>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</si>
  <si>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</si>
  <si>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</si>
  <si>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</si>
  <si>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</si>
  <si>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</si>
  <si>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</si>
  <si>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</si>
  <si>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</si>
  <si>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</si>
  <si>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</si>
  <si>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</si>
  <si>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</si>
  <si>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</si>
  <si>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</si>
  <si>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</si>
  <si>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</si>
  <si>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</si>
  <si>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</si>
  <si>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</si>
  <si>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</si>
  <si>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</si>
  <si>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</si>
  <si>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</si>
  <si>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</si>
  <si>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</si>
  <si>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</si>
  <si>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</si>
  <si>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</si>
  <si>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</si>
  <si>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</si>
  <si>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</si>
  <si>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</si>
  <si>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</si>
  <si>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</si>
  <si>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</si>
  <si>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</si>
  <si>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</si>
  <si>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</si>
  <si>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</si>
  <si>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</si>
  <si>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</si>
  <si>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</si>
  <si>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</si>
  <si>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</si>
  <si>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</si>
  <si>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</si>
  <si>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</si>
  <si>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</si>
  <si>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</si>
  <si>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</si>
  <si>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</si>
  <si>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</si>
  <si>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</si>
  <si>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</si>
  <si>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</si>
  <si>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</si>
  <si>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</si>
  <si>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</si>
  <si>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</si>
  <si>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</si>
  <si>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</si>
  <si>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</si>
  <si>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</si>
  <si>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</si>
  <si>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</si>
  <si>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</si>
  <si>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</si>
  <si>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</si>
  <si>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</si>
  <si>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</si>
  <si>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</si>
  <si>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</si>
  <si>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</si>
  <si>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</si>
  <si>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</si>
  <si>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</si>
  <si>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</si>
  <si>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</si>
  <si>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</si>
  <si>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</si>
  <si>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</si>
  <si>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</si>
  <si>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</si>
  <si>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</si>
  <si>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</si>
  <si>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</si>
  <si>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</si>
  <si>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</si>
  <si>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</si>
  <si>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</si>
  <si>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</si>
  <si>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</si>
  <si>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</si>
  <si>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</si>
  <si>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</si>
  <si>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</si>
  <si>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</si>
  <si>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</si>
  <si>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</si>
  <si>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</si>
  <si>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</si>
  <si>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</si>
  <si>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</si>
  <si>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</si>
  <si>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</si>
  <si>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</si>
  <si>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</si>
  <si>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</si>
  <si>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</si>
  <si>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</si>
  <si>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</si>
  <si>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</si>
  <si>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</si>
  <si>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</si>
  <si>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</si>
  <si>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</si>
  <si>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</si>
  <si>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</si>
  <si>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</si>
  <si>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</si>
  <si>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</si>
  <si>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</si>
  <si>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</si>
  <si>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</si>
  <si>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</si>
  <si>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</si>
  <si>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</si>
  <si>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</si>
  <si>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</si>
  <si>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</si>
  <si>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</si>
  <si>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</si>
  <si>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</si>
  <si>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</si>
  <si>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</si>
  <si>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</si>
  <si>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</si>
  <si>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</si>
  <si>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</si>
  <si>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</si>
  <si>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</si>
  <si>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</si>
  <si>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</si>
  <si>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</si>
  <si>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</si>
  <si>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</si>
  <si>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</si>
  <si>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</si>
  <si>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</si>
  <si>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</si>
  <si>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</si>
  <si>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</si>
  <si>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</si>
  <si>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</si>
  <si>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</si>
  <si>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</si>
  <si>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</si>
  <si>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</si>
  <si>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</si>
  <si>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</si>
  <si>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</si>
  <si>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</si>
  <si>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</si>
  <si>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</si>
  <si>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</si>
  <si>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</si>
  <si>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</si>
  <si>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</si>
  <si>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</si>
  <si>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</si>
  <si>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</si>
  <si>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</si>
  <si>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</si>
  <si>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</si>
  <si>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</si>
  <si>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</si>
  <si>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</si>
  <si>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</si>
  <si>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</si>
  <si>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</si>
  <si>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</si>
  <si>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</si>
  <si>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</si>
  <si>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</si>
  <si>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</si>
  <si>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</si>
  <si>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</si>
  <si>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</si>
  <si>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</si>
  <si>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</si>
  <si>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</si>
  <si>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</si>
  <si>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</si>
  <si>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</si>
  <si>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</si>
  <si>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</si>
  <si>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</si>
  <si>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</si>
  <si>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</si>
  <si>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</si>
  <si>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</si>
  <si>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</si>
  <si>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</si>
  <si>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</si>
  <si>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</si>
  <si>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</si>
  <si>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</si>
  <si>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</si>
  <si>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</si>
  <si>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</si>
  <si>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</si>
  <si>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</si>
  <si>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</si>
  <si>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</si>
  <si>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</si>
  <si>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</si>
  <si>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</si>
  <si>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</si>
  <si>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</si>
  <si>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</si>
  <si>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</si>
  <si>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</si>
  <si>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</si>
  <si>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</si>
  <si>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</si>
  <si>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</si>
  <si>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</si>
  <si>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</si>
  <si>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</si>
  <si>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</si>
  <si>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</si>
  <si>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</si>
  <si>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</si>
  <si>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</si>
  <si>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</si>
  <si>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</si>
  <si>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</si>
  <si>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</si>
  <si>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</si>
  <si>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</si>
  <si>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</si>
  <si>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</si>
  <si>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</si>
  <si>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</si>
  <si>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</si>
  <si>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</si>
  <si>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</si>
  <si>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</si>
  <si>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</si>
  <si>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</si>
  <si>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</si>
  <si>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</si>
  <si>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</si>
  <si>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</si>
  <si>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</si>
  <si>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</si>
  <si>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</si>
  <si>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</si>
  <si>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</si>
  <si>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</si>
  <si>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</si>
  <si>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</si>
  <si>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</si>
  <si>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</si>
  <si>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</si>
  <si>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</si>
  <si>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</si>
  <si>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</si>
  <si>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</si>
  <si>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</si>
  <si>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</si>
  <si>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</si>
  <si>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</si>
  <si>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</si>
  <si>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</si>
  <si>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</si>
  <si>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</si>
  <si>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</si>
  <si>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</si>
  <si>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</si>
  <si>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</si>
  <si>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</si>
  <si>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</si>
  <si>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</si>
  <si>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</si>
  <si>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</si>
  <si>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</si>
  <si>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</si>
  <si>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</si>
  <si>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</si>
  <si>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</si>
  <si>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</si>
  <si>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</si>
  <si>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</si>
  <si>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</si>
  <si>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</si>
  <si>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</si>
  <si>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</si>
  <si>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</si>
  <si>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</si>
  <si>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</si>
  <si>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</si>
  <si>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</si>
  <si>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</si>
  <si>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</si>
  <si>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</si>
  <si>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</si>
  <si>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</si>
  <si>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</si>
  <si>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</si>
  <si>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</si>
  <si>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</si>
  <si>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</si>
  <si>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</si>
  <si>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</si>
  <si>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</si>
  <si>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</si>
  <si>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</si>
  <si>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</si>
  <si>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</si>
  <si>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</si>
  <si>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</si>
  <si>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</si>
  <si>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</si>
  <si>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</si>
  <si>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</si>
  <si>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</si>
  <si>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</si>
  <si>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</si>
  <si>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</si>
  <si>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</si>
  <si>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</si>
  <si>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</si>
  <si>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</si>
  <si>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</si>
  <si>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</si>
  <si>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</si>
  <si>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</si>
  <si>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</si>
  <si>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</si>
  <si>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</si>
  <si>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</si>
  <si>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</si>
  <si>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</si>
  <si>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</si>
  <si>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</si>
  <si>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</si>
  <si>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</si>
  <si>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</si>
  <si>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</si>
  <si>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</si>
  <si>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</si>
  <si>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</si>
  <si>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</si>
  <si>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</si>
  <si>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</si>
  <si>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</si>
  <si>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</si>
  <si>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</si>
  <si>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</si>
  <si>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</si>
  <si>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</si>
  <si>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</si>
  <si>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</si>
  <si>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</si>
  <si>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</si>
  <si>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</si>
  <si>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</si>
  <si>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</si>
  <si>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</si>
  <si>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</si>
  <si>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</si>
  <si>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</si>
  <si>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</si>
  <si>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</si>
  <si>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</si>
  <si>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</si>
  <si>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</si>
  <si>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</si>
  <si>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</si>
  <si>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</si>
  <si>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</si>
  <si>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</si>
  <si>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</si>
  <si>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</si>
  <si>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</si>
  <si>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</si>
  <si>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</si>
  <si>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</si>
  <si>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</si>
  <si>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</si>
  <si>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</si>
  <si>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</si>
  <si>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</si>
  <si>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</si>
  <si>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</si>
  <si>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</si>
  <si>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</si>
  <si>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</si>
  <si>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</si>
  <si>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</si>
  <si>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</si>
  <si>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</si>
  <si>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</si>
  <si>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</si>
  <si>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</si>
  <si>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</si>
  <si>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</si>
  <si>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</si>
  <si>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</si>
  <si>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</si>
  <si>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</si>
  <si>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</si>
  <si>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</si>
  <si>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</si>
  <si>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</si>
  <si>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</si>
  <si>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</si>
  <si>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</si>
  <si>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</si>
  <si>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</si>
  <si>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</si>
  <si>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</si>
  <si>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</si>
  <si>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</si>
  <si>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</si>
  <si>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</si>
  <si>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</si>
  <si>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</si>
  <si>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</si>
  <si>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</si>
  <si>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</si>
  <si>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</si>
  <si>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</si>
  <si>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</si>
  <si>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</si>
  <si>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</si>
  <si>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</si>
  <si>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</si>
  <si>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</si>
  <si>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</si>
  <si>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</si>
  <si>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</si>
  <si>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</si>
  <si>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</si>
  <si>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</si>
  <si>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</si>
  <si>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</si>
  <si>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</si>
  <si>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</si>
  <si>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</si>
  <si>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</si>
  <si>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</si>
  <si>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</si>
  <si>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</si>
  <si>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</si>
  <si>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</si>
  <si>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</si>
  <si>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</si>
  <si>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</si>
  <si>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</si>
  <si>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</si>
  <si>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</si>
  <si>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</si>
  <si>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</si>
  <si>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</si>
  <si>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</si>
  <si>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</si>
  <si>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</si>
  <si>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</si>
  <si>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</si>
  <si>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</si>
  <si>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</si>
  <si>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</si>
  <si>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</si>
  <si>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</si>
  <si>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</si>
  <si>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</si>
  <si>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</si>
  <si>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</si>
  <si>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</si>
  <si>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</si>
  <si>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</si>
  <si>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</si>
  <si>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</si>
  <si>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</si>
  <si>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</si>
  <si>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</si>
  <si>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</si>
  <si>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</si>
  <si>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</si>
  <si>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</si>
  <si>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</si>
  <si>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</si>
  <si>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</si>
  <si>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</si>
  <si>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</si>
  <si>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</si>
  <si>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</si>
  <si>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</si>
  <si>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</si>
  <si>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</si>
  <si>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</si>
  <si>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</si>
  <si>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</si>
  <si>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</si>
  <si>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</si>
  <si>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</si>
  <si>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</si>
  <si>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</si>
  <si>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</si>
  <si>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</si>
  <si>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</si>
  <si>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</si>
  <si>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</si>
  <si>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</si>
  <si>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</si>
  <si>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</si>
  <si>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</si>
  <si>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</si>
  <si>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</si>
  <si>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</si>
  <si>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</si>
  <si>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</si>
  <si>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</si>
  <si>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</si>
  <si>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</si>
  <si>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</si>
  <si>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</si>
  <si>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</si>
  <si>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</si>
  <si>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</si>
  <si>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</si>
  <si>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</si>
  <si>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</si>
  <si>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</si>
  <si>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</si>
  <si>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</si>
  <si>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</si>
  <si>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</si>
  <si>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</si>
  <si>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</si>
  <si>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</si>
  <si>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</si>
  <si>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</si>
  <si>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</si>
  <si>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</si>
  <si>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</si>
  <si>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</si>
  <si>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</si>
  <si>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</si>
  <si>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</si>
  <si>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</si>
  <si>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</si>
  <si>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</si>
  <si>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</si>
  <si>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</si>
  <si>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</si>
  <si>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</si>
  <si>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</si>
  <si>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</si>
  <si>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</si>
  <si>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</si>
  <si>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</si>
  <si>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</si>
  <si>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</si>
  <si>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</si>
  <si>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</si>
  <si>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</si>
  <si>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</si>
  <si>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</si>
  <si>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</si>
  <si>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</si>
  <si>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</si>
  <si>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</si>
  <si>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</si>
  <si>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</si>
  <si>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</si>
  <si>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</si>
  <si>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</si>
  <si>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</si>
  <si>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</si>
  <si>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</si>
  <si>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</si>
  <si>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</si>
  <si>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</si>
  <si>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</si>
  <si>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</si>
  <si>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</si>
  <si>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</si>
  <si>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</si>
  <si>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</si>
  <si>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</si>
  <si>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</si>
  <si>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</si>
  <si>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</si>
  <si>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</si>
  <si>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</si>
  <si>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</si>
  <si>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</si>
  <si>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</si>
  <si>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</si>
  <si>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</si>
  <si>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</si>
  <si>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</si>
  <si>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</si>
  <si>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</si>
  <si>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</si>
  <si>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</si>
  <si>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</si>
  <si>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</si>
  <si>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</si>
  <si>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</si>
  <si>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</si>
  <si>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</si>
  <si>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</si>
  <si>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</si>
  <si>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</si>
  <si>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</si>
  <si>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</si>
  <si>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</si>
  <si>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</si>
  <si>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</si>
  <si>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</si>
  <si>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</si>
  <si>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</si>
  <si>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</si>
  <si>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</si>
  <si>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</si>
  <si>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</si>
  <si>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</si>
  <si>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</si>
  <si>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</si>
  <si>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</si>
  <si>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</si>
  <si>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</si>
  <si>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</si>
  <si>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</si>
  <si>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</si>
  <si>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</si>
  <si>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</si>
  <si>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</si>
  <si>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</si>
  <si>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</si>
  <si>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</si>
  <si>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</si>
  <si>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</si>
  <si>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</si>
  <si>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</si>
  <si>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</si>
  <si>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</si>
  <si>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</si>
  <si>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</si>
  <si>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</si>
  <si>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</si>
  <si>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</si>
  <si>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</si>
  <si>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</si>
  <si>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</si>
  <si>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</si>
  <si>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</si>
  <si>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</si>
  <si>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</si>
  <si>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</si>
  <si>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</si>
  <si>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</si>
  <si>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</si>
  <si>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</si>
  <si>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</si>
  <si>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</si>
  <si>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</si>
  <si>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</si>
  <si>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</si>
  <si>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</si>
  <si>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</si>
  <si>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</si>
  <si>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</si>
  <si>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</si>
  <si>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</si>
  <si>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</si>
  <si>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</si>
  <si>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</si>
  <si>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</si>
  <si>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</si>
  <si>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</si>
  <si>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</si>
  <si>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</si>
  <si>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</si>
  <si>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</si>
  <si>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</si>
  <si>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</si>
  <si>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</si>
  <si>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</si>
  <si>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</si>
  <si>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</si>
  <si>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</si>
  <si>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</si>
  <si>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</si>
  <si>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</si>
  <si>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</si>
  <si>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</si>
  <si>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</si>
  <si>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</si>
  <si>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</si>
  <si>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</si>
  <si>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</si>
  <si>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</si>
  <si>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</si>
  <si>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</si>
  <si>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</si>
  <si>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</si>
  <si>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</si>
  <si>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</si>
  <si>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</si>
  <si>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</si>
  <si>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</si>
  <si>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</si>
  <si>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</si>
  <si>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</si>
  <si>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</si>
  <si>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</si>
  <si>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</si>
  <si>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</si>
  <si>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</si>
  <si>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</si>
  <si>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</si>
  <si>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</si>
  <si>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</si>
  <si>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</si>
  <si>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</si>
  <si>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</si>
  <si>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</si>
  <si>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</si>
  <si>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</si>
  <si>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</si>
  <si>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</si>
  <si>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</si>
  <si>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</si>
  <si>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</si>
  <si>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</si>
  <si>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</si>
  <si>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</si>
  <si>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</si>
  <si>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</si>
  <si>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</si>
  <si>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</si>
  <si>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</si>
  <si>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</si>
  <si>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</si>
  <si>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</si>
  <si>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</si>
  <si>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</si>
  <si>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</si>
  <si>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</si>
  <si>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</si>
  <si>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</si>
  <si>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</si>
  <si>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</si>
  <si>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</si>
  <si>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</si>
  <si>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</si>
  <si>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</si>
  <si>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</si>
  <si>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</si>
  <si>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</si>
  <si>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</si>
  <si>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</si>
  <si>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</si>
  <si>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</si>
  <si>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</si>
  <si>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</si>
  <si>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</si>
  <si>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</si>
  <si>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</si>
  <si>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</si>
  <si>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</si>
  <si>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</si>
  <si>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</si>
  <si>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</si>
  <si>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</si>
  <si>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</si>
  <si>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</si>
  <si>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</si>
  <si>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</si>
  <si>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</si>
  <si>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</si>
  <si>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</si>
  <si>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</si>
  <si>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</si>
  <si>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</si>
  <si>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</si>
  <si>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</si>
  <si>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</si>
  <si>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</si>
  <si>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</si>
  <si>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</si>
  <si>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</si>
  <si>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</si>
  <si>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</si>
  <si>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</si>
  <si>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</si>
  <si>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</si>
  <si>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</si>
  <si>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</si>
  <si>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</si>
  <si>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</si>
  <si>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</si>
  <si>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</si>
  <si>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</si>
  <si>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</si>
  <si>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</si>
  <si>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</si>
  <si>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</si>
  <si>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</si>
  <si>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</si>
  <si>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</si>
  <si>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</si>
  <si>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</si>
  <si>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</si>
  <si>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</si>
  <si>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</si>
  <si>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</si>
  <si>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</si>
  <si>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</si>
  <si>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</si>
  <si>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</si>
  <si>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</si>
  <si>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</si>
  <si>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</si>
  <si>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</si>
  <si>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</si>
  <si>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</si>
  <si>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</si>
  <si>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</si>
  <si>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</si>
  <si>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</si>
  <si>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</si>
  <si>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</si>
  <si>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</si>
  <si>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</si>
  <si>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</si>
  <si>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</si>
  <si>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</si>
  <si>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</si>
  <si>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</si>
  <si>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</si>
  <si>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</si>
  <si>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</si>
  <si>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</si>
  <si>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</si>
  <si>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</si>
  <si>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</si>
  <si>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</si>
  <si>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</si>
  <si>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</si>
  <si>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</si>
  <si>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</si>
  <si>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</si>
  <si>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</si>
  <si>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</si>
  <si>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</si>
  <si>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</si>
  <si>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</si>
  <si>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</si>
  <si>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</si>
  <si>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</si>
  <si>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</si>
  <si>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</si>
  <si>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</si>
  <si>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</si>
  <si>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</si>
  <si>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</si>
  <si>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</si>
  <si>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</si>
  <si>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</si>
  <si>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</si>
  <si>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</si>
  <si>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</si>
  <si>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</si>
  <si>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</si>
  <si>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</si>
  <si>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</si>
  <si>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</si>
  <si>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</si>
  <si>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</si>
  <si>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</si>
  <si>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</si>
  <si>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</si>
  <si>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</si>
  <si>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</si>
  <si>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</si>
  <si>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</si>
  <si>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</si>
  <si>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</si>
  <si>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</si>
  <si>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</si>
  <si>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</si>
  <si>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</si>
  <si>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</si>
  <si>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</si>
  <si>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</si>
  <si>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</si>
  <si>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</si>
  <si>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</si>
  <si>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</si>
  <si>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</si>
  <si>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</si>
  <si>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</si>
  <si>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</si>
  <si>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</si>
  <si>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</si>
  <si>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</si>
  <si>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</si>
  <si>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</si>
  <si>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</si>
  <si>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</si>
  <si>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</si>
  <si>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</si>
  <si>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</si>
  <si>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</si>
  <si>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</si>
  <si>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</si>
  <si>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</si>
  <si>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</si>
  <si>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</si>
  <si>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</si>
  <si>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</si>
  <si>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</si>
  <si>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</si>
  <si>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</si>
  <si>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</si>
  <si>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</si>
  <si>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</si>
  <si>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</si>
  <si>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</si>
  <si>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</si>
  <si>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</si>
  <si>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</si>
  <si>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</si>
  <si>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</si>
  <si>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</si>
  <si>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</si>
  <si>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</si>
  <si>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</si>
  <si>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</si>
  <si>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</si>
  <si>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</si>
  <si>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</si>
  <si>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</si>
  <si>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</si>
  <si>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</si>
  <si>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</si>
  <si>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</si>
  <si>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</si>
  <si>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</si>
  <si>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</si>
  <si>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</si>
  <si>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</si>
  <si>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</si>
  <si>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</si>
  <si>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</si>
  <si>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</si>
  <si>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</si>
  <si>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</si>
  <si>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</si>
  <si>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</si>
  <si>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</si>
  <si>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</si>
  <si>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</si>
  <si>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</si>
  <si>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</si>
  <si>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</si>
  <si>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</si>
  <si>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</si>
  <si>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</si>
  <si>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</si>
  <si>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</si>
  <si>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</si>
  <si>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</si>
  <si>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</si>
  <si>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</si>
  <si>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</si>
  <si>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</si>
  <si>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</si>
  <si>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</si>
  <si>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</si>
  <si>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</si>
  <si>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</si>
  <si>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</si>
  <si>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</si>
  <si>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</si>
  <si>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</si>
  <si>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</si>
  <si>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</si>
  <si>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</si>
  <si>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</si>
  <si>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</si>
  <si>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</si>
  <si>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</si>
  <si>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</si>
  <si>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</si>
  <si>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</si>
  <si>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</si>
  <si>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</si>
  <si>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</si>
  <si>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</si>
  <si>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</si>
  <si>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</si>
  <si>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</si>
  <si>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</si>
  <si>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</si>
  <si>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</si>
  <si>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</si>
  <si>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</si>
  <si>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</si>
  <si>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</si>
  <si>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</si>
  <si>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</si>
  <si>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</si>
  <si>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</si>
  <si>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</si>
  <si>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</si>
  <si>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</si>
  <si>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</si>
  <si>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</si>
  <si>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</si>
  <si>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</si>
  <si>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</si>
  <si>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</si>
  <si>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</si>
  <si>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</si>
  <si>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</si>
  <si>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</si>
  <si>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</si>
  <si>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</si>
  <si>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</si>
  <si>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</si>
  <si>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</si>
  <si>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</si>
  <si>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</si>
  <si>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</si>
  <si>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</si>
  <si>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</si>
  <si>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</si>
  <si>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</si>
  <si>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</si>
  <si>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</si>
  <si>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</si>
  <si>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</si>
  <si>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</si>
  <si>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</si>
  <si>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</si>
  <si>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</si>
  <si>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</si>
  <si>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</si>
  <si>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</si>
  <si>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</si>
  <si>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</si>
  <si>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</si>
  <si>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</si>
  <si>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</si>
  <si>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</si>
  <si>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</si>
  <si>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</si>
  <si>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</si>
  <si>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</si>
  <si>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</si>
  <si>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</si>
  <si>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</si>
  <si>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</si>
  <si>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</si>
  <si>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</si>
  <si>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</si>
  <si>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</si>
  <si>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</si>
  <si>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</si>
  <si>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</si>
  <si>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</si>
  <si>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</si>
  <si>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</si>
  <si>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</si>
  <si>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</si>
  <si>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</si>
  <si>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</si>
  <si>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</si>
  <si>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</si>
  <si>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</si>
  <si>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</si>
  <si>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</si>
  <si>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</si>
  <si>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</si>
  <si>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</si>
  <si>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</si>
  <si>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</si>
  <si>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</si>
  <si>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</si>
  <si>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</si>
  <si>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</si>
  <si>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</si>
  <si>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</si>
  <si>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</si>
  <si>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</si>
  <si>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</si>
  <si>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</si>
  <si>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</si>
  <si>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</si>
  <si>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</si>
  <si>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</si>
  <si>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</si>
  <si>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</si>
  <si>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</si>
  <si>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</si>
  <si>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</si>
  <si>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</si>
  <si>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</si>
  <si>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</si>
  <si>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</si>
  <si>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</si>
  <si>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</si>
  <si>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</si>
  <si>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</si>
  <si>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</si>
  <si>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</si>
  <si>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</si>
  <si>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</si>
  <si>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</si>
  <si>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</si>
  <si>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</si>
  <si>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</si>
  <si>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</si>
  <si>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</si>
  <si>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</si>
  <si>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</si>
  <si>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</si>
  <si>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</si>
  <si>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</si>
  <si>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</si>
  <si>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</si>
  <si>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</si>
  <si>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</si>
  <si>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</si>
  <si>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</si>
  <si>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</si>
  <si>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</si>
  <si>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</si>
  <si>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</si>
  <si>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</si>
  <si>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</si>
  <si>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</si>
  <si>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</si>
  <si>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</si>
  <si>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</si>
  <si>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</si>
  <si>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</si>
  <si>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</si>
  <si>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</si>
  <si>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</si>
  <si>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</si>
  <si>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</si>
  <si>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</si>
  <si>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</si>
  <si>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</si>
  <si>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</si>
  <si>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</si>
  <si>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</si>
  <si>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</si>
  <si>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</si>
  <si>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</si>
  <si>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</si>
  <si>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</si>
  <si>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</si>
  <si>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</si>
  <si>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</si>
  <si>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</si>
  <si>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</si>
  <si>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</si>
  <si>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</si>
  <si>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</si>
  <si>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</si>
  <si>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</si>
  <si>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</si>
  <si>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</si>
  <si>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</si>
  <si>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</si>
  <si>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</si>
  <si>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</si>
  <si>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</si>
  <si>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</si>
  <si>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</si>
  <si>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</si>
  <si>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</si>
  <si>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</si>
  <si>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</si>
  <si>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</si>
  <si>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</si>
  <si>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</si>
  <si>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</si>
  <si>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</si>
  <si>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</si>
  <si>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</si>
  <si>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</si>
  <si>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</si>
  <si>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</si>
  <si>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</si>
  <si>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</si>
  <si>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</si>
  <si>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</si>
  <si>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</si>
  <si>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</si>
  <si>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</si>
  <si>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</si>
  <si>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</si>
  <si>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</si>
  <si>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</si>
  <si>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</si>
  <si>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</si>
  <si>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</si>
  <si>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</si>
  <si>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</si>
  <si>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</si>
  <si>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</si>
  <si>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</si>
  <si>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</si>
  <si>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</si>
  <si>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</si>
  <si>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</si>
  <si>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</si>
  <si>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</si>
  <si>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</si>
  <si>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</si>
  <si>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</si>
  <si>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</si>
  <si>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</si>
  <si>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</si>
  <si>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</si>
  <si>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</si>
  <si>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</si>
  <si>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</si>
  <si>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</si>
  <si>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</si>
  <si>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</si>
  <si>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</si>
  <si>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</si>
  <si>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</si>
  <si>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</si>
  <si>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</si>
  <si>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</si>
  <si>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</si>
  <si>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</si>
  <si>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</si>
  <si>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</si>
  <si>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</si>
  <si>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</si>
  <si>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</si>
  <si>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</si>
  <si>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</si>
  <si>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</si>
  <si>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</si>
  <si>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</si>
  <si>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</si>
  <si>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</si>
  <si>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</si>
  <si>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</si>
  <si>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</si>
  <si>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</si>
  <si>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</si>
  <si>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</si>
  <si>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</si>
  <si>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</si>
  <si>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</si>
  <si>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</si>
  <si>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</si>
  <si>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</si>
  <si>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</si>
  <si>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</si>
  <si>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</si>
  <si>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</si>
  <si>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</si>
  <si>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</si>
  <si>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</si>
  <si>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</si>
  <si>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</si>
  <si>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</si>
  <si>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</si>
  <si>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</si>
  <si>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</si>
  <si>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</si>
  <si>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</si>
  <si>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</si>
  <si>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</si>
  <si>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</si>
  <si>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</si>
  <si>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</si>
  <si>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</si>
  <si>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</si>
  <si>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</si>
  <si>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</si>
  <si>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</si>
  <si>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</si>
  <si>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</si>
  <si>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</si>
  <si>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</si>
  <si>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</si>
  <si>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</si>
  <si>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</si>
  <si>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</si>
  <si>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</si>
  <si>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</si>
  <si>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</si>
  <si>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</si>
  <si>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</si>
  <si>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</si>
  <si>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</si>
  <si>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</si>
  <si>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</si>
  <si>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</si>
  <si>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</si>
  <si>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</si>
  <si>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</si>
  <si>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</si>
  <si>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</si>
  <si>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</si>
  <si>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</si>
  <si>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</si>
  <si>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</si>
  <si>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</si>
  <si>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</si>
  <si>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</si>
  <si>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</si>
  <si>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</si>
  <si>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</si>
  <si>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</si>
  <si>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</si>
  <si>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</si>
  <si>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</si>
  <si>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</si>
  <si>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</si>
  <si>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</si>
  <si>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</si>
  <si>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</si>
  <si>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</si>
  <si>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</si>
  <si>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</si>
  <si>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</si>
  <si>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</si>
  <si>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</si>
  <si>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</si>
  <si>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</si>
  <si>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</si>
  <si>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</si>
  <si>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</si>
  <si>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</si>
  <si>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</si>
  <si>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</si>
  <si>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</si>
  <si>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</si>
  <si>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</si>
  <si>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</si>
  <si>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</si>
  <si>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</si>
  <si>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</si>
  <si>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</si>
  <si>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</si>
  <si>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</si>
  <si>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</si>
  <si>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</si>
  <si>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</si>
  <si>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</si>
  <si>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</si>
  <si>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</si>
  <si>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</si>
  <si>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</si>
  <si>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</si>
  <si>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</si>
  <si>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</si>
  <si>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</si>
  <si>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</si>
  <si>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</si>
  <si>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</si>
  <si>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</si>
  <si>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</si>
  <si>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</si>
  <si>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</si>
  <si>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</si>
  <si>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</si>
  <si>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</si>
  <si>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</si>
  <si>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</si>
  <si>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</si>
  <si>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</si>
  <si>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</si>
  <si>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</si>
  <si>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</si>
  <si>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</si>
  <si>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</si>
  <si>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</si>
  <si>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</si>
  <si>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</si>
  <si>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</si>
  <si>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</si>
  <si>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</si>
  <si>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</si>
  <si>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</si>
  <si>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</si>
  <si>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</si>
  <si>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</si>
  <si>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</si>
  <si>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</si>
  <si>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</si>
  <si>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</si>
  <si>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</si>
  <si>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</si>
  <si>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</si>
  <si>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</si>
  <si>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</si>
  <si>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</si>
  <si>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</si>
  <si>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</si>
  <si>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</si>
  <si>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</si>
  <si>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</si>
  <si>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</si>
  <si>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</si>
  <si>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</si>
  <si>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</si>
  <si>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</si>
  <si>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</si>
  <si>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</si>
  <si>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</si>
  <si>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</si>
  <si>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</si>
  <si>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</si>
  <si>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</si>
  <si>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</si>
  <si>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</si>
  <si>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</si>
  <si>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</si>
  <si>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</si>
  <si>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</si>
  <si>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</si>
  <si>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</si>
  <si>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</si>
  <si>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</si>
  <si>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</si>
  <si>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</si>
  <si>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</si>
  <si>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</si>
  <si>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</si>
  <si>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</si>
  <si>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</si>
  <si>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</si>
  <si>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</si>
  <si>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</si>
  <si>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</si>
  <si>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</si>
  <si>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</si>
  <si>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</si>
  <si>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</si>
  <si>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</si>
  <si>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</si>
  <si>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</si>
  <si>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</si>
  <si>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</si>
  <si>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</si>
  <si>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</si>
  <si>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</si>
  <si>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</si>
  <si>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</si>
  <si>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</si>
  <si>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</si>
  <si>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</si>
  <si>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</si>
  <si>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</si>
  <si>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</si>
  <si>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</si>
  <si>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</si>
  <si>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</si>
  <si>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</si>
  <si>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</si>
  <si>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</si>
  <si>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</si>
  <si>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</si>
  <si>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</si>
  <si>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</si>
  <si>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</si>
  <si>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</si>
  <si>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</si>
  <si>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</si>
  <si>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</si>
  <si>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</si>
  <si>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</si>
  <si>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</si>
  <si>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</si>
  <si>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</si>
  <si>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</si>
  <si>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</si>
  <si>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</si>
  <si>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</si>
  <si>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</si>
  <si>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</si>
  <si>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</si>
  <si>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</si>
  <si>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</si>
  <si>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</si>
  <si>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</si>
  <si>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</si>
  <si>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</si>
  <si>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</si>
  <si>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</si>
  <si>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</si>
  <si>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</si>
  <si>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</si>
  <si>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</si>
  <si>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</si>
  <si>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</si>
  <si>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</si>
  <si>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</si>
  <si>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</si>
  <si>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</si>
  <si>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</si>
  <si>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</si>
  <si>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</si>
  <si>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</si>
  <si>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</si>
  <si>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</si>
  <si>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</si>
  <si>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</si>
  <si>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</si>
  <si>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</si>
  <si>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</si>
  <si>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</si>
  <si>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</si>
  <si>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</si>
  <si>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</si>
  <si>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</si>
  <si>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</si>
  <si>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</si>
  <si>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</si>
  <si>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</si>
  <si>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</si>
  <si>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</si>
  <si>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</si>
  <si>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</si>
  <si>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</si>
  <si>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</si>
  <si>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</si>
  <si>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</si>
  <si>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</si>
  <si>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</si>
  <si>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</si>
  <si>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</si>
  <si>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</si>
  <si>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</si>
  <si>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</si>
  <si>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</si>
  <si>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</si>
  <si>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</si>
  <si>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</si>
  <si>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</si>
  <si>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</si>
  <si>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</si>
  <si>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</si>
  <si>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</si>
  <si>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</si>
  <si>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</si>
  <si>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</si>
  <si>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</si>
  <si>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</si>
  <si>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</si>
  <si>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</si>
  <si>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</si>
  <si>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</si>
  <si>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</si>
  <si>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</si>
  <si>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</si>
  <si>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</si>
  <si>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</si>
  <si>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</si>
  <si>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</si>
  <si>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</si>
  <si>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</si>
  <si>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</si>
  <si>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</si>
  <si>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</si>
  <si>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</si>
  <si>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</si>
  <si>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</si>
  <si>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</si>
  <si>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</si>
  <si>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</si>
  <si>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</si>
  <si>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</si>
  <si>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</si>
  <si>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</si>
  <si>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</si>
  <si>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</si>
  <si>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</si>
  <si>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</si>
  <si>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</si>
  <si>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</si>
  <si>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</si>
  <si>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</si>
  <si>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</si>
  <si>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</si>
  <si>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</si>
  <si>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</si>
  <si>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</si>
  <si>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</si>
  <si>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</si>
  <si>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</si>
  <si>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</si>
  <si>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</si>
  <si>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</si>
  <si>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</si>
  <si>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</si>
  <si>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</si>
  <si>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</si>
  <si>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</si>
  <si>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</si>
  <si>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</si>
  <si>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</si>
  <si>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</si>
  <si>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</si>
  <si>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</si>
  <si>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</si>
  <si>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</si>
  <si>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</si>
  <si>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</si>
  <si>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</si>
  <si>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</si>
  <si>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</si>
  <si>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</si>
  <si>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</si>
  <si>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</si>
  <si>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</si>
  <si>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</si>
  <si>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</si>
  <si>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</si>
  <si>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</si>
  <si>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</si>
  <si>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</si>
  <si>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</si>
  <si>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</si>
  <si>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</si>
  <si>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</si>
  <si>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</si>
  <si>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</si>
  <si>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</si>
  <si>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</si>
  <si>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</si>
  <si>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</si>
  <si>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</si>
  <si>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</si>
  <si>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</si>
  <si>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</si>
  <si>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</si>
  <si>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</si>
  <si>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</si>
  <si>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</si>
  <si>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</si>
  <si>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</si>
  <si>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</si>
  <si>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</si>
  <si>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</si>
  <si>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</si>
  <si>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</si>
  <si>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</si>
  <si>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</si>
  <si>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</si>
  <si>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</si>
  <si>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</si>
  <si>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</si>
  <si>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</si>
  <si>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</si>
  <si>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</si>
  <si>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</si>
  <si>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</si>
  <si>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</si>
  <si>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</si>
  <si>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</si>
  <si>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</si>
  <si>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</si>
  <si>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</si>
  <si>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</si>
  <si>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</si>
  <si>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</si>
  <si>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</si>
  <si>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</si>
  <si>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</si>
  <si>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</si>
  <si>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</si>
  <si>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</si>
  <si>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</si>
  <si>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</si>
  <si>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</si>
  <si>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</si>
  <si>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</si>
  <si>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</si>
  <si>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</si>
  <si>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</si>
  <si>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</si>
  <si>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</si>
  <si>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</si>
  <si>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</si>
  <si>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</si>
  <si>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</si>
  <si>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</si>
  <si>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</si>
  <si>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</si>
  <si>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</si>
  <si>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</si>
  <si>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</si>
  <si>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</si>
  <si>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</si>
  <si>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</si>
  <si>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</si>
  <si>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</si>
  <si>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</si>
  <si>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</si>
  <si>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</si>
  <si>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</si>
  <si>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</si>
  <si>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</si>
  <si>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</si>
  <si>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</si>
  <si>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</si>
  <si>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</si>
  <si>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</si>
  <si>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</si>
  <si>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</si>
  <si>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</si>
  <si>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</si>
  <si>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</si>
  <si>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</si>
  <si>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</si>
  <si>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</si>
  <si>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</si>
  <si>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</si>
  <si>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</si>
  <si>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</si>
  <si>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</si>
  <si>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</si>
  <si>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</si>
  <si>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</si>
  <si>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</si>
  <si>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</si>
  <si>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</si>
  <si>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</si>
  <si>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</si>
  <si>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</si>
  <si>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</si>
  <si>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</si>
  <si>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</si>
  <si>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</si>
  <si>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</si>
  <si>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</si>
  <si>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</si>
  <si>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</si>
  <si>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</si>
  <si>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</si>
  <si>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</si>
  <si>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</si>
  <si>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</si>
  <si>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</si>
  <si>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</si>
  <si>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</si>
  <si>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</si>
  <si>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</si>
  <si>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</si>
  <si>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</si>
  <si>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</si>
  <si>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</si>
  <si>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</si>
  <si>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</si>
  <si>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</si>
  <si>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</si>
  <si>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</si>
  <si>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</si>
  <si>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</si>
  <si>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</si>
  <si>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</si>
  <si>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</si>
  <si>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</si>
  <si>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</si>
  <si>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</si>
  <si>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</si>
  <si>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</si>
  <si>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</si>
  <si>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</si>
  <si>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</si>
  <si>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</si>
  <si>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</si>
  <si>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</si>
  <si>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</si>
  <si>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</si>
  <si>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</si>
  <si>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</si>
  <si>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</si>
  <si>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</si>
  <si>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</si>
  <si>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</si>
  <si>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</si>
  <si>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</si>
  <si>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</si>
  <si>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</si>
  <si>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</si>
  <si>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</si>
  <si>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</si>
  <si>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</si>
  <si>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</si>
  <si>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</si>
  <si>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</si>
  <si>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</si>
  <si>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</si>
  <si>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</si>
  <si>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</si>
  <si>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</si>
  <si>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</si>
  <si>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</si>
  <si>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</si>
  <si>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</si>
  <si>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</si>
  <si>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</si>
  <si>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</si>
  <si>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</si>
  <si>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</si>
  <si>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</si>
  <si>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</si>
  <si>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</si>
  <si>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</si>
  <si>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</si>
  <si>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</si>
  <si>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</si>
  <si>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</si>
  <si>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</si>
  <si>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</si>
  <si>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</si>
  <si>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</si>
  <si>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</si>
  <si>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</si>
  <si>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</si>
  <si>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</si>
  <si>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</si>
  <si>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</si>
  <si>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</si>
  <si>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</si>
  <si>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</si>
  <si>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</si>
  <si>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</si>
  <si>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</si>
  <si>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</si>
  <si>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</si>
  <si>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</si>
  <si>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</si>
  <si>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</si>
  <si>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</si>
  <si>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</si>
  <si>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</si>
  <si>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</si>
  <si>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</si>
  <si>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</si>
  <si>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</si>
  <si>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</si>
  <si>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</si>
  <si>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</si>
  <si>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</si>
  <si>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</si>
  <si>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</si>
  <si>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</si>
  <si>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</si>
  <si>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</si>
  <si>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</si>
  <si>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</si>
  <si>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</si>
  <si>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</si>
  <si>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</si>
  <si>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</si>
  <si>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</si>
  <si>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</si>
  <si>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</si>
  <si>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</si>
  <si>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</si>
  <si>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</si>
  <si>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</si>
  <si>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</si>
  <si>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</si>
  <si>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</si>
  <si>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</si>
  <si>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</si>
  <si>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</si>
  <si>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</si>
  <si>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</si>
  <si>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</si>
  <si>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</si>
  <si>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</si>
  <si>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</si>
  <si>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</si>
  <si>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</si>
  <si>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</si>
  <si>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</si>
  <si>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</si>
  <si>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</si>
  <si>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</si>
  <si>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</si>
  <si>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</si>
  <si>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</si>
  <si>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</si>
  <si>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</si>
  <si>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</si>
  <si>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</si>
  <si>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</si>
  <si>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</si>
  <si>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</si>
  <si>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</si>
  <si>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</si>
  <si>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</si>
  <si>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</si>
  <si>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</si>
  <si>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</si>
  <si>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</si>
  <si>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</si>
  <si>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</si>
  <si>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</si>
  <si>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</si>
  <si>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</si>
  <si>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</si>
  <si>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</si>
  <si>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</si>
  <si>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</si>
  <si>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</si>
  <si>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</si>
  <si>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</si>
  <si>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</si>
  <si>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</si>
  <si>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</si>
  <si>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</si>
  <si>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</si>
  <si>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</si>
  <si>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</si>
  <si>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</si>
  <si>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</si>
  <si>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</si>
  <si>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</si>
  <si>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</si>
  <si>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</si>
  <si>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</si>
  <si>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</si>
  <si>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</si>
  <si>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</si>
  <si>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</si>
  <si>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</si>
  <si>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</si>
  <si>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</si>
  <si>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</si>
  <si>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</si>
  <si>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</si>
  <si>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</si>
  <si>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</si>
  <si>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</si>
  <si>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</si>
  <si>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</si>
  <si>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</si>
  <si>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</si>
  <si>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</si>
  <si>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</si>
  <si>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</si>
  <si>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</si>
  <si>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</si>
  <si>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</si>
  <si>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</si>
  <si>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</si>
  <si>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</si>
  <si>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</si>
  <si>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</si>
  <si>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</si>
  <si>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</si>
  <si>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</si>
  <si>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</si>
  <si>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</si>
  <si>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</si>
  <si>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</si>
  <si>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</si>
  <si>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</si>
  <si>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</si>
  <si>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</si>
  <si>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</si>
  <si>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</si>
  <si>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</si>
  <si>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</si>
  <si>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</si>
  <si>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</si>
  <si>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</si>
  <si>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</si>
  <si>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</si>
  <si>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</si>
  <si>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</si>
  <si>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</si>
  <si>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</si>
  <si>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</si>
  <si>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</si>
  <si>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</si>
  <si>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</si>
  <si>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</si>
  <si>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</si>
  <si>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</si>
  <si>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</si>
  <si>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</si>
  <si>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</si>
  <si>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</si>
  <si>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</si>
  <si>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</si>
  <si>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</si>
  <si>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</si>
  <si>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</si>
  <si>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</si>
  <si>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</si>
  <si>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</si>
  <si>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</si>
  <si>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</si>
  <si>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</si>
  <si>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</si>
  <si>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</si>
  <si>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</si>
  <si>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</si>
  <si>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</si>
  <si>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</si>
  <si>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</si>
  <si>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</si>
  <si>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</si>
  <si>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</si>
  <si>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</si>
  <si>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</si>
  <si>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</si>
  <si>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</si>
  <si>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</si>
  <si>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</si>
  <si>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</si>
  <si>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</si>
  <si>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</si>
  <si>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</si>
  <si>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</si>
  <si>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</si>
  <si>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</si>
  <si>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</si>
  <si>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</si>
  <si>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</si>
  <si>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</si>
  <si>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</si>
  <si>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</si>
  <si>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</si>
  <si>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</si>
  <si>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</si>
  <si>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</si>
  <si>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</si>
  <si>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</si>
  <si>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</si>
  <si>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</si>
  <si>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</si>
  <si>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</si>
  <si>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</si>
  <si>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</si>
  <si>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</si>
  <si>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</si>
  <si>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</si>
  <si>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</si>
  <si>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</si>
  <si>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</si>
  <si>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</si>
  <si>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</si>
  <si>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</si>
  <si>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</si>
  <si>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</si>
  <si>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</si>
  <si>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</si>
  <si>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</si>
  <si>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</si>
  <si>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</si>
  <si>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</si>
  <si>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</si>
  <si>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</si>
  <si>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</si>
  <si>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</si>
  <si>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</si>
  <si>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</si>
  <si>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</si>
  <si>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</si>
  <si>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</si>
  <si>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</si>
  <si>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</si>
  <si>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</si>
  <si>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</si>
  <si>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</si>
  <si>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</si>
  <si>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</si>
  <si>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</si>
  <si>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</si>
  <si>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</si>
  <si>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</si>
  <si>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</si>
  <si>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</si>
  <si>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</si>
  <si>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</si>
  <si>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</si>
  <si>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</si>
  <si>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</si>
  <si>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</si>
  <si>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</si>
  <si>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</si>
  <si>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</si>
  <si>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</si>
  <si>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</si>
  <si>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</si>
  <si>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</si>
  <si>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</si>
  <si>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</si>
  <si>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</si>
  <si>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</si>
  <si>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</si>
  <si>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</si>
  <si>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</si>
  <si>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</si>
  <si>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</si>
  <si>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</si>
  <si>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</si>
  <si>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</si>
  <si>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</si>
  <si>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</si>
  <si>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</si>
  <si>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</si>
  <si>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</si>
  <si>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</si>
  <si>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</si>
  <si>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</si>
  <si>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</si>
  <si>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</si>
  <si>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</si>
  <si>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</si>
  <si>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</si>
  <si>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</si>
  <si>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</si>
  <si>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</si>
  <si>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</si>
  <si>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</si>
  <si>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</si>
  <si>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</si>
  <si>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</si>
  <si>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</si>
  <si>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</si>
  <si>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</si>
  <si>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</si>
  <si>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</si>
  <si>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</si>
  <si>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</si>
  <si>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</si>
  <si>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</si>
  <si>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</si>
  <si>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</si>
  <si>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</si>
  <si>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</si>
  <si>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</si>
  <si>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</si>
  <si>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</si>
  <si>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</si>
  <si>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</si>
  <si>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</si>
  <si>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</si>
  <si>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</si>
  <si>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</si>
  <si>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</si>
  <si>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</si>
  <si>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</si>
  <si>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</si>
  <si>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</si>
  <si>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</si>
  <si>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</si>
  <si>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</si>
  <si>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</si>
  <si>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</si>
  <si>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</si>
  <si>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</si>
  <si>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</si>
  <si>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</si>
  <si>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</si>
  <si>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</si>
  <si>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</si>
  <si>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</si>
  <si>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</si>
  <si>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</si>
  <si>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</si>
  <si>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</si>
  <si>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</si>
  <si>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</si>
  <si>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</si>
  <si>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</si>
  <si>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</si>
  <si>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</si>
  <si>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</si>
  <si>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</si>
  <si>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</si>
  <si>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</si>
  <si>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</si>
  <si>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</si>
  <si>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</si>
  <si>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</si>
  <si>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</si>
  <si>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</si>
  <si>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</si>
  <si>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</si>
  <si>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</si>
  <si>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</si>
  <si>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</si>
  <si>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</si>
  <si>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</si>
  <si>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</si>
  <si>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</si>
  <si>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</si>
  <si>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</si>
  <si>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</si>
  <si>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</si>
  <si>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</si>
  <si>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</si>
  <si>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</si>
  <si>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</si>
  <si>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</si>
  <si>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</si>
  <si>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</si>
  <si>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</si>
  <si>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</si>
  <si>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</si>
  <si>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</si>
  <si>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</si>
  <si>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</si>
  <si>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</si>
  <si>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</si>
  <si>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</si>
  <si>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</si>
  <si>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</si>
  <si>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</si>
  <si>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</si>
  <si>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</si>
  <si>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</si>
  <si>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</si>
  <si>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</si>
  <si>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</si>
  <si>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</si>
  <si>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</si>
  <si>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</si>
  <si>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</si>
  <si>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</si>
  <si>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</si>
  <si>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</si>
  <si>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</si>
  <si>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</si>
  <si>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</si>
  <si>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</si>
  <si>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</si>
  <si>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</si>
  <si>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</si>
  <si>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</si>
  <si>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</si>
  <si>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</si>
  <si>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</si>
  <si>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</si>
  <si>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</si>
  <si>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</si>
  <si>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</si>
  <si>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</si>
  <si>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</si>
  <si>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</si>
  <si>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</si>
  <si>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</si>
  <si>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</si>
  <si>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</si>
  <si>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</si>
  <si>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</si>
  <si>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</si>
  <si>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</si>
  <si>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</si>
  <si>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</si>
  <si>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</si>
  <si>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</si>
  <si>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</si>
  <si>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</si>
  <si>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</si>
  <si>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</si>
  <si>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</si>
  <si>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</si>
  <si>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</si>
  <si>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</si>
  <si>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</si>
  <si>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</si>
  <si>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</si>
  <si>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</si>
  <si>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</si>
  <si>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</si>
  <si>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</si>
  <si>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</si>
  <si>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</si>
  <si>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</si>
  <si>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</si>
  <si>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</si>
  <si>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</si>
  <si>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</si>
  <si>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</si>
  <si>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</si>
  <si>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</si>
  <si>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</si>
  <si>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</si>
  <si>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</si>
  <si>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</si>
  <si>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</si>
  <si>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</si>
  <si>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</si>
  <si>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</si>
  <si>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</si>
  <si>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</si>
  <si>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</si>
  <si>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</si>
  <si>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</si>
  <si>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</si>
  <si>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</si>
  <si>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</si>
  <si>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</si>
  <si>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</si>
  <si>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</si>
  <si>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</si>
  <si>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</si>
  <si>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</si>
  <si>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</si>
  <si>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</si>
  <si>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</si>
  <si>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</si>
  <si>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</si>
  <si>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</si>
  <si>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</si>
  <si>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</si>
  <si>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</si>
  <si>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</si>
  <si>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</si>
  <si>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</si>
  <si>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</si>
  <si>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</si>
  <si>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</si>
  <si>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</si>
  <si>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</si>
  <si>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</si>
  <si>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</si>
  <si>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</si>
  <si>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</si>
  <si>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</si>
  <si>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</si>
  <si>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</si>
  <si>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</si>
  <si>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</si>
  <si>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</si>
  <si>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</si>
  <si>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</si>
  <si>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</si>
  <si>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</si>
  <si>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</si>
  <si>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</si>
  <si>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</si>
  <si>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</si>
  <si>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</si>
  <si>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</si>
  <si>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</si>
  <si>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</si>
  <si>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</si>
  <si>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</si>
  <si>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</si>
  <si>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</si>
  <si>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</si>
  <si>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</si>
  <si>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</si>
  <si>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</si>
  <si>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</si>
  <si>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</si>
  <si>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</si>
  <si>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</si>
  <si>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</si>
  <si>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</si>
  <si>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</si>
  <si>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</si>
  <si>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</si>
  <si>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</si>
  <si>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</si>
  <si>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</si>
  <si>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</si>
  <si>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</si>
  <si>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</si>
  <si>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</si>
  <si>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</si>
  <si>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</si>
  <si>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</si>
  <si>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</si>
  <si>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</si>
  <si>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</si>
  <si>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</si>
  <si>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</si>
  <si>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</si>
  <si>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</si>
  <si>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</si>
  <si>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</si>
  <si>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</si>
  <si>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</si>
  <si>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</si>
  <si>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</si>
  <si>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</si>
  <si>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</si>
  <si>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</si>
  <si>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</si>
  <si>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</si>
  <si>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</si>
  <si>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</si>
  <si>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</si>
  <si>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</si>
  <si>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</si>
  <si>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</si>
  <si>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</si>
  <si>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</si>
  <si>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</si>
  <si>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</si>
  <si>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</si>
  <si>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</si>
  <si>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</si>
  <si>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</si>
  <si>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</si>
  <si>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</si>
  <si>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</si>
  <si>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</si>
  <si>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</si>
  <si>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</si>
  <si>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</si>
  <si>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</si>
  <si>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</si>
  <si>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</si>
  <si>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</si>
  <si>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</si>
  <si>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</si>
  <si>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</si>
  <si>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</si>
  <si>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</si>
  <si>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</si>
  <si>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</si>
  <si>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</si>
  <si>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</si>
  <si>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</si>
  <si>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</si>
  <si>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</si>
  <si>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</si>
  <si>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</si>
  <si>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</si>
  <si>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</si>
  <si>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</si>
  <si>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</si>
  <si>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</si>
  <si>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</si>
  <si>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</si>
  <si>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</si>
  <si>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</si>
  <si>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</si>
  <si>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</si>
  <si>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</si>
  <si>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</si>
  <si>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</si>
  <si>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</si>
  <si>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</si>
  <si>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</si>
  <si>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</si>
  <si>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</si>
  <si>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</si>
  <si>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</si>
  <si>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</si>
  <si>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</si>
  <si>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</si>
  <si>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</si>
  <si>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</si>
  <si>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</si>
  <si>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</si>
  <si>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</si>
  <si>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</si>
  <si>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</si>
  <si>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</si>
  <si>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</si>
  <si>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</si>
  <si>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</si>
  <si>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</si>
  <si>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</si>
  <si>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</si>
  <si>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</si>
  <si>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</si>
  <si>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</si>
  <si>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</si>
  <si>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</si>
  <si>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</si>
  <si>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</si>
  <si>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</si>
  <si>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</si>
  <si>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</si>
  <si>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</si>
  <si>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</si>
  <si>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</si>
  <si>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</si>
  <si>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</si>
  <si>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</si>
  <si>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</si>
  <si>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</si>
  <si>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</si>
  <si>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</si>
  <si>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</si>
  <si>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</si>
  <si>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</si>
  <si>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</si>
  <si>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</si>
  <si>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</si>
  <si>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</si>
  <si>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</si>
  <si>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</si>
  <si>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</si>
  <si>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</si>
  <si>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</si>
  <si>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</si>
  <si>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</si>
  <si>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</si>
  <si>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</si>
  <si>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</si>
  <si>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</si>
  <si>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</si>
  <si>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</si>
  <si>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</si>
  <si>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</si>
  <si>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</si>
  <si>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</si>
  <si>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</si>
  <si>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</si>
  <si>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</si>
  <si>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</si>
  <si>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</si>
  <si>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</si>
  <si>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</si>
  <si>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</si>
  <si>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</si>
  <si>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</si>
  <si>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</si>
  <si>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</si>
  <si>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</si>
  <si>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</si>
  <si>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</si>
  <si>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</si>
  <si>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</si>
  <si>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</si>
  <si>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</si>
  <si>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</si>
  <si>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</si>
  <si>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</si>
  <si>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</si>
  <si>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</si>
  <si>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</si>
  <si>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</si>
  <si>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</si>
  <si>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</si>
  <si>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</si>
  <si>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</si>
  <si>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</si>
  <si>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</si>
  <si>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</si>
  <si>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</si>
  <si>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</si>
  <si>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</si>
  <si>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</si>
  <si>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</si>
  <si>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</si>
  <si>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</si>
  <si>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</si>
  <si>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</si>
  <si>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</si>
  <si>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</si>
  <si>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</si>
  <si>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</si>
  <si>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</si>
  <si>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</si>
  <si>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</si>
  <si>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</si>
  <si>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</si>
  <si>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</si>
  <si>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</si>
  <si>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</si>
  <si>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</si>
  <si>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</si>
  <si>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</si>
  <si>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</si>
  <si>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</si>
  <si>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</si>
  <si>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</si>
  <si>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</si>
  <si>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</si>
  <si>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</si>
  <si>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</si>
  <si>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</si>
  <si>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</si>
  <si>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</si>
  <si>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</si>
  <si>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</si>
  <si>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</si>
  <si>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</si>
  <si>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</si>
  <si>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</si>
  <si>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</si>
  <si>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</si>
  <si>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</si>
  <si>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</si>
  <si>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</si>
  <si>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</si>
  <si>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</si>
  <si>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</si>
  <si>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</si>
  <si>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</si>
  <si>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</si>
  <si>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</si>
  <si>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</si>
  <si>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</si>
  <si>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</si>
  <si>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</si>
  <si>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</si>
  <si>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</si>
  <si>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</si>
  <si>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</si>
  <si>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</si>
  <si>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</si>
  <si>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</si>
  <si>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</si>
  <si>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</si>
  <si>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</si>
  <si>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</si>
  <si>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</si>
  <si>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</si>
  <si>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</si>
  <si>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</si>
  <si>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</si>
  <si>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</si>
  <si>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</si>
  <si>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</si>
  <si>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</si>
  <si>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</si>
  <si>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</si>
  <si>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</si>
  <si>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</si>
  <si>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</si>
  <si>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</si>
  <si>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</si>
  <si>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</si>
  <si>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</si>
  <si>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</si>
  <si>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</si>
  <si>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</si>
  <si>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</si>
  <si>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</si>
  <si>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</si>
  <si>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</si>
  <si>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</si>
  <si>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</si>
  <si>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</si>
  <si>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</si>
  <si>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</si>
  <si>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</si>
  <si>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</si>
  <si>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</si>
  <si>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</si>
  <si>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</si>
  <si>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</si>
  <si>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</si>
  <si>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</si>
  <si>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</si>
  <si>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</si>
  <si>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</si>
  <si>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</si>
  <si>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</si>
  <si>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</si>
  <si>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</si>
  <si>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</si>
  <si>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</si>
  <si>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</si>
  <si>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</si>
  <si>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</si>
  <si>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</si>
  <si>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</si>
  <si>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</si>
  <si>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</si>
  <si>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</si>
  <si>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</si>
  <si>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</si>
  <si>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</si>
  <si>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</si>
  <si>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</si>
  <si>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</si>
  <si>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</si>
  <si>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</si>
  <si>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</si>
  <si>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</si>
  <si>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</si>
  <si>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</si>
  <si>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</si>
  <si>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</si>
  <si>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</si>
  <si>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</si>
  <si>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</si>
  <si>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</si>
  <si>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</si>
  <si>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</si>
  <si>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</si>
  <si>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</si>
  <si>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</si>
  <si>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</si>
  <si>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</si>
  <si>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</si>
  <si>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</si>
  <si>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</si>
  <si>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</si>
  <si>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</si>
  <si>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</si>
  <si>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</si>
  <si>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</si>
  <si>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</si>
  <si>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</si>
  <si>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</si>
  <si>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</si>
  <si>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</si>
  <si>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</si>
  <si>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</si>
  <si>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</si>
  <si>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</si>
  <si>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</si>
  <si>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</si>
  <si>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</si>
  <si>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</si>
  <si>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</si>
  <si>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</si>
  <si>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</si>
  <si>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</si>
  <si>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</si>
  <si>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</si>
  <si>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</si>
  <si>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</si>
  <si>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</si>
  <si>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</si>
  <si>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</si>
  <si>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</si>
  <si>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</si>
  <si>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</si>
  <si>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</si>
  <si>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</si>
  <si>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</si>
  <si>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</si>
  <si>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</si>
  <si>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</si>
  <si>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</si>
  <si>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</si>
  <si>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</si>
  <si>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</si>
  <si>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</si>
  <si>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</si>
  <si>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</si>
  <si>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</si>
  <si>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</si>
  <si>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</si>
  <si>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</si>
  <si>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</si>
  <si>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</si>
  <si>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</si>
  <si>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</si>
  <si>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</si>
  <si>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</si>
  <si>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</si>
  <si>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</si>
  <si>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</si>
  <si>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</si>
  <si>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</si>
  <si>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</si>
  <si>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</si>
  <si>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</si>
  <si>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</si>
  <si>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</si>
  <si>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</si>
  <si>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</si>
  <si>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</si>
  <si>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</si>
  <si>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</si>
  <si>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</si>
  <si>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</si>
  <si>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</si>
  <si>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</si>
  <si>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</si>
  <si>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</si>
  <si>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</si>
  <si>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</si>
  <si>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</si>
  <si>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</si>
  <si>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</si>
  <si>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</si>
  <si>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</si>
  <si>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</si>
  <si>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</si>
  <si>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</si>
  <si>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</si>
  <si>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</si>
  <si>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</si>
  <si>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</si>
  <si>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</si>
  <si>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</si>
  <si>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</si>
  <si>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</si>
  <si>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</si>
  <si>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</si>
  <si>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</si>
  <si>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</si>
  <si>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</si>
  <si>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</si>
  <si>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</si>
  <si>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</si>
  <si>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</si>
  <si>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</si>
  <si>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</si>
  <si>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</si>
  <si>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</si>
  <si>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</si>
  <si>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</si>
  <si>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</si>
  <si>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</si>
  <si>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</si>
  <si>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</si>
  <si>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</si>
  <si>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</si>
  <si>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</si>
  <si>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</si>
  <si>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</si>
  <si>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</si>
  <si>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</si>
  <si>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</si>
  <si>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</si>
  <si>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</si>
  <si>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</si>
  <si>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</si>
  <si>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</si>
  <si>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</si>
  <si>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</si>
  <si>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</si>
  <si>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</si>
  <si>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</si>
  <si>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</si>
  <si>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</si>
  <si>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</si>
  <si>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</si>
  <si>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</si>
  <si>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</si>
  <si>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</si>
  <si>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</si>
  <si>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</si>
  <si>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</si>
  <si>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</si>
  <si>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</si>
  <si>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</si>
  <si>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</si>
  <si>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</si>
  <si>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</si>
  <si>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</si>
  <si>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</si>
  <si>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</si>
  <si>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</si>
  <si>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</si>
  <si>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</si>
  <si>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</si>
  <si>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</si>
  <si>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</si>
  <si>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</si>
  <si>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</si>
  <si>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</si>
  <si>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</si>
  <si>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</si>
  <si>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</si>
  <si>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</si>
  <si>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</si>
  <si>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</si>
  <si>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</si>
  <si>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</si>
  <si>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</si>
  <si>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</si>
  <si>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</si>
  <si>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</si>
  <si>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</si>
  <si>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</si>
  <si>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</si>
  <si>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</si>
  <si>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</si>
  <si>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</si>
  <si>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</si>
  <si>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</si>
  <si>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</si>
  <si>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</si>
  <si>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</si>
  <si>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</si>
  <si>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</si>
  <si>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</si>
  <si>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</si>
  <si>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</si>
  <si>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</si>
  <si>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</si>
  <si>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</si>
  <si>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</si>
  <si>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</si>
  <si>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</si>
  <si>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</si>
  <si>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</si>
  <si>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</si>
  <si>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</si>
  <si>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</si>
  <si>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</si>
  <si>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</si>
  <si>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</si>
  <si>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</si>
  <si>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</si>
  <si>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</si>
  <si>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</si>
  <si>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</si>
  <si>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</si>
  <si>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</si>
  <si>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</si>
  <si>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</si>
  <si>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</si>
  <si>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</si>
  <si>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</si>
  <si>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</si>
  <si>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</si>
  <si>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</si>
  <si>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</si>
  <si>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</si>
  <si>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</si>
  <si>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</si>
  <si>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</si>
  <si>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</si>
  <si>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</si>
  <si>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</si>
  <si>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</si>
  <si>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</si>
  <si>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</si>
  <si>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</si>
  <si>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</si>
  <si>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</si>
  <si>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</si>
  <si>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</si>
  <si>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</si>
  <si>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</si>
  <si>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</si>
  <si>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</si>
  <si>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</si>
  <si>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</si>
  <si>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</si>
  <si>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</si>
  <si>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</si>
  <si>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</si>
  <si>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</si>
  <si>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</si>
  <si>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</si>
  <si>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</si>
  <si>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</si>
  <si>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</si>
  <si>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</si>
  <si>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</si>
  <si>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</si>
  <si>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</si>
  <si>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</si>
  <si>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</si>
  <si>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</si>
  <si>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</si>
  <si>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</si>
  <si>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</si>
  <si>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</si>
  <si>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</si>
  <si>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</si>
  <si>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</si>
  <si>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</si>
  <si>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</si>
  <si>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</si>
  <si>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</si>
  <si>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</si>
  <si>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</si>
  <si>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</si>
  <si>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</si>
  <si>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</si>
  <si>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</si>
  <si>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</si>
  <si>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</si>
  <si>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</si>
  <si>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</si>
  <si>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</si>
  <si>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</si>
  <si>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</si>
  <si>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</si>
  <si>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</si>
  <si>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</si>
  <si>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</si>
  <si>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</si>
  <si>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</si>
  <si>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</si>
  <si>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</si>
  <si>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</si>
  <si>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</si>
  <si>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</si>
  <si>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</si>
  <si>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</si>
  <si>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</si>
  <si>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</si>
  <si>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</si>
  <si>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Pens,Pencils&amp;WritingSupplies</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</si>
  <si>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</si>
  <si>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</si>
  <si>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</si>
  <si>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</si>
  <si>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</si>
  <si>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</si>
  <si>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</si>
  <si>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</si>
  <si>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</si>
  <si>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</si>
  <si>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</si>
  <si>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</si>
  <si>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</si>
  <si>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</si>
  <si>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</si>
  <si>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</si>
  <si>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</si>
  <si>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</si>
  <si>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</si>
  <si>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</si>
  <si>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</si>
  <si>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</si>
  <si>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</si>
  <si>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</si>
  <si>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</si>
  <si>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</si>
  <si>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</si>
  <si>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</si>
  <si>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</si>
  <si>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</si>
  <si>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</si>
  <si>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</si>
  <si>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</si>
  <si>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</si>
  <si>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</si>
  <si>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</si>
  <si>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</si>
  <si>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</si>
  <si>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</si>
  <si>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</si>
  <si>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</si>
  <si>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</si>
  <si>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</si>
  <si>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</si>
  <si>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</si>
  <si>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</si>
  <si>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</si>
  <si>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</si>
  <si>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</si>
  <si>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</si>
  <si>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</si>
  <si>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</si>
  <si>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</si>
  <si>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</si>
  <si>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</si>
  <si>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</si>
  <si>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</si>
  <si>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</si>
  <si>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</si>
  <si>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</si>
  <si>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</si>
  <si>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</si>
  <si>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</si>
  <si>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</si>
  <si>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</si>
  <si>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</si>
  <si>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</si>
  <si>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</si>
  <si>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</si>
  <si>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</si>
  <si>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</si>
  <si>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</si>
  <si>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</si>
  <si>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</si>
  <si>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</si>
  <si>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</si>
  <si>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</si>
  <si>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</si>
  <si>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</si>
  <si>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</si>
  <si>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</si>
  <si>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</si>
  <si>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</si>
  <si>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</si>
  <si>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</si>
  <si>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</si>
  <si>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</si>
  <si>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</si>
  <si>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</si>
  <si>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</si>
  <si>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</si>
  <si>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</si>
  <si>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</si>
  <si>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</si>
  <si>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</si>
  <si>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</si>
  <si>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</si>
  <si>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</si>
  <si>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</si>
  <si>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</si>
  <si>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</si>
  <si>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</si>
  <si>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</si>
  <si>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</si>
  <si>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</si>
  <si>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</si>
  <si>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</si>
  <si>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</si>
  <si>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</si>
  <si>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</si>
  <si>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</si>
  <si>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</si>
  <si>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</si>
  <si>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</si>
  <si>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</si>
  <si>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</si>
  <si>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</si>
  <si>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</si>
  <si>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</si>
  <si>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</si>
  <si>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</si>
  <si>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</si>
  <si>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</si>
  <si>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</si>
  <si>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</si>
  <si>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</si>
  <si>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</si>
  <si>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</si>
  <si>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</si>
  <si>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</si>
  <si>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</si>
  <si>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</si>
  <si>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</si>
  <si>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</si>
  <si>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</si>
  <si>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</si>
  <si>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</si>
  <si>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</si>
  <si>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</si>
  <si>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</si>
  <si>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</si>
  <si>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</si>
  <si>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</si>
  <si>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</si>
  <si>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</si>
  <si>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</si>
  <si>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</si>
  <si>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</si>
  <si>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</si>
  <si>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</si>
  <si>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</si>
  <si>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</si>
  <si>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</si>
  <si>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</si>
  <si>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</si>
  <si>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</si>
  <si>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</si>
  <si>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</si>
  <si>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</si>
  <si>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</si>
  <si>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</si>
  <si>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</si>
  <si>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</si>
  <si>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</si>
  <si>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</si>
  <si>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</si>
  <si>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</si>
  <si>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</si>
  <si>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</si>
  <si>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</si>
  <si>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</si>
  <si>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</si>
  <si>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</si>
  <si>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</si>
  <si>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</si>
  <si>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</si>
  <si>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</si>
  <si>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</si>
  <si>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</si>
  <si>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</si>
  <si>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</si>
  <si>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</si>
  <si>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</si>
  <si>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</si>
  <si>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</si>
  <si>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</si>
  <si>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</si>
  <si>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</si>
  <si>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</si>
  <si>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</si>
  <si>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</si>
  <si>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</si>
  <si>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</si>
  <si>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</si>
  <si>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</si>
  <si>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</si>
  <si>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</si>
  <si>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</si>
  <si>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</si>
  <si>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</si>
  <si>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MAIN Category</t>
  </si>
  <si>
    <t>Category 1</t>
  </si>
  <si>
    <t>Category 2</t>
  </si>
  <si>
    <t>Category 3</t>
  </si>
  <si>
    <t>Category 4</t>
  </si>
  <si>
    <t>Total Potential Revenue</t>
  </si>
  <si>
    <t>Discount Range Bucket</t>
  </si>
  <si>
    <t>Price Range Bucket</t>
  </si>
  <si>
    <t>Row Labels</t>
  </si>
  <si>
    <t>Grand Total</t>
  </si>
  <si>
    <t>Average of discount_percentage</t>
  </si>
  <si>
    <t>Count of product_name</t>
  </si>
  <si>
    <t>Count of rating</t>
  </si>
  <si>
    <t>Average of rating_count</t>
  </si>
  <si>
    <t>Average of discounted_price</t>
  </si>
  <si>
    <t>B08L12N5H1</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</si>
  <si>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</si>
  <si>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</si>
  <si>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</si>
  <si>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</si>
  <si>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</si>
  <si>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</si>
  <si>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</si>
  <si>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</si>
  <si>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B0B94JPY2N</t>
  </si>
  <si>
    <t>Amazon Brand - Solimo 65W Fast Charging Braided Type C to C Data Cable | Suitable For All Supported Mobile Phones (1 Meter, Black)</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</si>
  <si>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</si>
  <si>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</si>
  <si>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</si>
  <si>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</si>
  <si>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</si>
  <si>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</si>
  <si>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</si>
  <si>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</si>
  <si>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</si>
  <si>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</si>
  <si>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</si>
  <si>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</si>
  <si>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</si>
  <si>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</si>
  <si>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</si>
  <si>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</si>
  <si>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Average Discount</t>
  </si>
  <si>
    <t>Actual Price</t>
  </si>
  <si>
    <t>PRODUCTS LISTED UNDER EACH CATEGORY</t>
  </si>
  <si>
    <t>Sum of rating_count</t>
  </si>
  <si>
    <t>Average of rating</t>
  </si>
  <si>
    <t>Average of Actual Price</t>
  </si>
  <si>
    <t>DISTRIBUTION OF PRODUCT RATING</t>
  </si>
  <si>
    <t>TOTAL POTENTIAL REVENUE BY CATEGORY</t>
  </si>
  <si>
    <t>Sum of Total Potential Revenue</t>
  </si>
  <si>
    <t>NUMBER OF UNIQUE PRODUCTS PER PRICE RANGE BUCKET</t>
  </si>
  <si>
    <t>₹200 - ₹500</t>
  </si>
  <si>
    <t>&lt;₹200</t>
  </si>
  <si>
    <t>&gt;₹500</t>
  </si>
  <si>
    <t>PRODUCTS THA HAVE 50% DISCOUNT OR MORE</t>
  </si>
  <si>
    <t>PRODUCT CATEGORIES WITH THE HIGHEST DISCOUNT</t>
  </si>
  <si>
    <t>Max of discount_percentage</t>
  </si>
  <si>
    <t>RATING AND REVIEW COMBINED</t>
  </si>
  <si>
    <t>Discount Range</t>
  </si>
  <si>
    <t>AVERAGE DISCOUNT PERCENTAGE BY CATEGORY</t>
  </si>
  <si>
    <t>PRODUCT HIGHEST AVERAGE RATING</t>
  </si>
  <si>
    <t>PRODUCTS WITH FEWER THAN 1000 REVIEWS</t>
  </si>
  <si>
    <t>Sum of RATING AND REVIEW COMBINED</t>
  </si>
  <si>
    <t>Computers &amp; Accessories|Accessories&amp;Peripherals|Cables&amp;Accessories|Cables|USBCables</t>
  </si>
  <si>
    <t>Computers &amp; Accessories</t>
  </si>
  <si>
    <t>Computers &amp; Accessories|NetworkingDevices|NetworkAdapters|WirelessUSBAdapters</t>
  </si>
  <si>
    <t>Computers &amp; Accessories|Accessories&amp;Peripherals|Cables&amp;Accessories|Cables|DVICables</t>
  </si>
  <si>
    <t>Computers &amp; Accessories|Accessories&amp;Peripherals|Cables&amp;Accessories|CableConnectionProtectors</t>
  </si>
  <si>
    <t>Computers &amp; Accessories|Accessories&amp;Peripherals|LaptopAccessories|CameraPrivacyCovers</t>
  </si>
  <si>
    <t>Computers &amp; Accessories|ExternalDevices&amp;DataStorage|PenDrives</t>
  </si>
  <si>
    <t>Computers &amp; Accessories|Accessories&amp;Peripherals|Keyboards,Mice&amp;InputDevices|Mice</t>
  </si>
  <si>
    <t>Computers &amp; Accessories|Accessories&amp;Peripherals|Keyboards,Mice&amp;InputDevices|GraphicTablets</t>
  </si>
  <si>
    <t>Computers &amp; Accessories|Accessories&amp;Peripherals|LaptopAccessories|Lapdesks</t>
  </si>
  <si>
    <t>Computers &amp; Accessories|Accessories&amp;Peripherals|LaptopAccessories|NotebookComputerStands</t>
  </si>
  <si>
    <t>Computers &amp; Accessories|Accessories&amp;Peripherals|Keyboards,Mice&amp;InputDevices|Keyboards</t>
  </si>
  <si>
    <t>Computers &amp; Accessories|Accessories&amp;Peripherals|Keyboards,Mice&amp;InputDevices|Keyboard&amp;MouseSets</t>
  </si>
  <si>
    <t>Computers &amp; Accessories|ExternalDevices&amp;DataStorage|ExternalHardDisks</t>
  </si>
  <si>
    <t>Computers &amp; Accessories|NetworkingDevices|Repeaters&amp;Extenders</t>
  </si>
  <si>
    <t>Computers &amp; Accessories|Printers,Inks&amp;Accessories|Inks,Toners&amp;Cartridges|InkjetInkCartridges</t>
  </si>
  <si>
    <t>Computers &amp; Accessories|Accessories&amp;Peripherals|Keyboards,Mice&amp;InputDevices|Keyboard&amp;MiceAccessories|DustCovers</t>
  </si>
  <si>
    <t>Computers &amp; Accessories|Accessories&amp;Peripherals|PCGamingPeripherals|GamingMice</t>
  </si>
  <si>
    <t>Computers &amp; Accessories|Accessories&amp;Peripherals|Keyboards,Mice&amp;InputDevices|Keyboard&amp;MiceAccessories|MousePads</t>
  </si>
  <si>
    <t>Computers &amp; Accessories|Accessories&amp;Peripherals|HardDiskBags</t>
  </si>
  <si>
    <t>Computers &amp; Accessories|NetworkingDevices</t>
  </si>
  <si>
    <t>Computers &amp; Accessories|NetworkingDevices|Routers</t>
  </si>
  <si>
    <t>Computers &amp; Accessories|NetworkingDevices|NetworkAdapters|BluetoothAdapters</t>
  </si>
  <si>
    <t>Computers &amp; Accessories|Accessories&amp;Peripherals|Adapters|USBtoUSBAdapters</t>
  </si>
  <si>
    <t>Computers &amp; Accessories|Monitors</t>
  </si>
  <si>
    <t>Computers &amp; Accessories|Accessories&amp;Peripherals|USBGadgets|Lamps</t>
  </si>
  <si>
    <t>Computers &amp; Accessories|Accessories&amp;Peripherals|TabletAccessories|ScreenProtectors</t>
  </si>
  <si>
    <t>Computers &amp; Accessories|Accessories&amp;Peripherals|PCGamingPeripherals|Gamepads</t>
  </si>
  <si>
    <t>Computers &amp; Accessories|Accessories&amp;Peripherals|USBHubs</t>
  </si>
  <si>
    <t>Computers &amp; Accessories|Accessories&amp;Peripherals|Audio&amp;VideoAccessories|PCMicrophones</t>
  </si>
  <si>
    <t>Computers &amp; Accessories|Accessories&amp;Peripherals|LaptopAccessories|Bags&amp;Sleeves|LaptopSleeves&amp;Slipcases</t>
  </si>
  <si>
    <t>Computers &amp; Accessories|ExternalDevices&amp;DataStorage|ExternalMemoryCardReaders</t>
  </si>
  <si>
    <t>Computers &amp; Accessories|Accessories&amp;Peripherals|Cables&amp;Accessories|Cables|EthernetCables</t>
  </si>
  <si>
    <t>Computers &amp; Accessories|Components|Memory</t>
  </si>
  <si>
    <t>Computers &amp; Accessories|Accessories&amp;Peripherals|UninterruptedPowerSupplies</t>
  </si>
  <si>
    <t>Computers &amp; Accessories|Accessories&amp;Peripherals|Audio&amp;VideoAccessories|Webcams&amp;VoIPEquipment|Webcams</t>
  </si>
  <si>
    <t>Computers &amp; Accessories|Accessories&amp;Peripherals|LaptopAccessories|CoolingPads</t>
  </si>
  <si>
    <t>Computers &amp; Accessories|Accessories&amp;Peripherals|LaptopAccessories</t>
  </si>
  <si>
    <t>Computers &amp; Accessories|Accessories&amp;Peripherals|TabletAccessories|Stands</t>
  </si>
  <si>
    <t>Computers &amp; Accessories|Components|InternalSolidStateDrives</t>
  </si>
  <si>
    <t>Computers &amp; Accessories|NetworkingDevices|DataCards&amp;Dongles</t>
  </si>
  <si>
    <t>Computers &amp; Accessories|Accessories&amp;Peripherals|LaptopAccessories|LaptopChargers&amp;PowerSupplies</t>
  </si>
  <si>
    <t>Computers &amp; Accessories|Accessories&amp;Peripherals|Audio&amp;VideoAccessories|PCSpeakers</t>
  </si>
  <si>
    <t>Computers &amp; Accessories|Accessories&amp;Peripherals|TabletAccessories|Bags,Cases&amp;Sleeves|Cases</t>
  </si>
  <si>
    <t>Computers &amp; Accessories|Components|InternalHardDrives</t>
  </si>
  <si>
    <t>Computers &amp; Accessories|Printers,Inks&amp;Accessories|Printers</t>
  </si>
  <si>
    <t>Computers &amp; Accessories|Accessories&amp;Peripherals|Cables&amp;Accessories|Cables|SATACables</t>
  </si>
  <si>
    <t>Computers &amp; Accessories|Accessories&amp;Peripherals|Audio&amp;VideoAccessories|PCHeadsets</t>
  </si>
  <si>
    <t>Computers &amp; Accessories|Accessories&amp;Peripherals|PCGamingPeripherals|GamingKeyboards</t>
  </si>
  <si>
    <t>Computers &amp; Accessories|Printers,Inks&amp;Accessories|Printers|InkjetPrinters</t>
  </si>
  <si>
    <t>Computers &amp; Accessories|Accessories&amp;Peripherals|PCGamingPeripherals|Headsets</t>
  </si>
  <si>
    <t>Computers &amp; Accessories|ExternalDevices&amp;DataStorage|ExternalSolidStateDrives</t>
  </si>
  <si>
    <t>Computers &amp; Accessories|NetworkingDevices|NetworkAdapters|PowerLANAdapters</t>
  </si>
  <si>
    <t>Computers &amp; Accessories|Printers,Inks&amp;Accessories|Inks,Toners&amp;Cartridges|InkjetInkRefills&amp;Kits</t>
  </si>
  <si>
    <t>Computers &amp; Accessories|Tablets</t>
  </si>
  <si>
    <t>Computers &amp; Accessories|Printers,Inks&amp;Accessories|Inks,Toners&amp;Cartridges|TonerCartridges</t>
  </si>
  <si>
    <t>Computers &amp; Accessories|Accessories&amp;Peripherals|HardDriveAccessories|Caddies</t>
  </si>
  <si>
    <t>Computers &amp; Accessories|Laptops|TraditionalLaptops</t>
  </si>
  <si>
    <t>Office Products|OfficePaperProducts|Paper|Stationery|Pens,Pencils&amp;WritingSupplies|Pens&amp;Refills|GelInkRollerballPens</t>
  </si>
  <si>
    <t>Office Products</t>
  </si>
  <si>
    <t>Office Products|OfficeElectronics|Calculators|Scientific</t>
  </si>
  <si>
    <t>Office Products|OfficePaperProducts|Paper|Stationery|Notebooks,WritingPads&amp;Diaries|WireboundNotebooks</t>
  </si>
  <si>
    <t>Office Products|OfficePaperProducts|Paper|Stationery|Notebooks,WritingPads&amp;Diaries|Notepads&amp;MemoBooks</t>
  </si>
  <si>
    <t>Office Products|OfficeElectronics|Calculators|Basic</t>
  </si>
  <si>
    <t>Office Products|OfficePaperProducts|Paper|Stationery|Pens,Pencils&amp;WritingSupplies|Pens&amp;Refills|BottledInk</t>
  </si>
  <si>
    <t>Office Products|OfficePaperProducts|Paper|Stationery|Notebooks,WritingPads&amp;Diaries|CompositionNotebooks</t>
  </si>
  <si>
    <t>Office Products|OfficePaperProducts|Paper|Stationery|Pens,Pencils&amp;WritingSupplies|Pens&amp;Refills|RetractableBallpointPens</t>
  </si>
  <si>
    <t>Office Products|OfficePaperProducts|Paper|Copy&amp;PrintingPaper|ColouredPaper</t>
  </si>
  <si>
    <t>Office Products|OfficePaperProducts|Paper|Stationery|Pens,Pencils&amp;WritingSupplies|Pens&amp;Refills|StickBallpointPens</t>
  </si>
  <si>
    <t>Office Products|OfficePaperProducts|Paper|Stationery|Notebooks,WritingPads&amp;Diaries</t>
  </si>
  <si>
    <t>Office Products|OfficeElectronics|Calculators|Financial&amp;Business</t>
  </si>
  <si>
    <t>Office Products|OfficePaperProducts|Paper|Stationery|Pens,Pencils&amp;WritingSupplies|Pens&amp;Refills|LiquidInkRollerballPens</t>
  </si>
  <si>
    <t>Office Products|OfficePaperProducts|Paper|Stationery|Pens,Pencils&amp;WritingSupplies|Pens&amp;Refills|FountainPens</t>
  </si>
  <si>
    <t>Home &amp; Kitchen|CraftMaterials|Scrapbooking|Tape</t>
  </si>
  <si>
    <t>Home &amp; Kitchen</t>
  </si>
  <si>
    <t>Home &amp; Kitchen|CraftMaterials|PaintingMaterials|Paints</t>
  </si>
  <si>
    <t>Home &amp; Kitchen|CraftMaterials|DrawingMaterials|DrawingMedia|Pencils|WoodenPencils</t>
  </si>
  <si>
    <t>Home &amp; Kitchen|CraftMaterials|DrawingMaterials|DrawingMedia|Pens</t>
  </si>
  <si>
    <t>Home &amp; Kitchen|CraftMaterials|PaintingMaterials</t>
  </si>
  <si>
    <t>Home &amp; Kitchen|Kitchen&amp;HomeAppliances|SmallKitchenAppliances|Kettles&amp;HotWaterDispensers|ElectricKettles</t>
  </si>
  <si>
    <t>Home &amp; Kitchen|Heating,Cooling&amp;AirQuality|RoomHeaters|ElectricHeaters</t>
  </si>
  <si>
    <t>Home &amp; Kitchen|Heating,Cooling&amp;AirQuality|RoomHeaters|FanHeaters</t>
  </si>
  <si>
    <t>Home &amp; Kitchen|Kitchen&amp;HomeAppliances|Vacuum,Cleaning&amp;Ironing|Irons,Steamers&amp;Accessories|LintShavers</t>
  </si>
  <si>
    <t>Home &amp; Kitchen|Kitchen&amp;HomeAppliances|SmallKitchenAppliances|DigitalKitchenScales</t>
  </si>
  <si>
    <t>Home &amp; Kitchen|Kitchen&amp;Dining|KitchenTools|ManualChoppers&amp;Chippers|Choppers</t>
  </si>
  <si>
    <t>Home &amp; Kitchen|Kitchen&amp;HomeAppliances|SmallKitchenAppliances|InductionCooktop</t>
  </si>
  <si>
    <t>Home &amp; Kitchen|Kitchen&amp;HomeAppliances|SmallKitchenAppliances|HandBlenders</t>
  </si>
  <si>
    <t>Home &amp; Kitchen|Kitchen&amp;HomeAppliances|Vacuum,Cleaning&amp;Ironing|Irons,Steamers&amp;Accessories|Irons|DryIrons</t>
  </si>
  <si>
    <t>Home &amp; Kitchen|Kitchen&amp;HomeAppliances|SmallKitchenAppliances|MixerGrinders</t>
  </si>
  <si>
    <t>Home &amp; Kitchen|Heating,Cooling&amp;AirQuality|WaterHeaters&amp;Geysers|InstantWaterHeaters</t>
  </si>
  <si>
    <t>Home &amp; Kitchen|Heating,Cooling&amp;AirQuality|RoomHeaters</t>
  </si>
  <si>
    <t>Home &amp; Kitchen|Kitchen&amp;HomeAppliances|SmallKitchenAppliances|Kettles&amp;HotWaterDispensers|Kettle&amp;ToasterSets</t>
  </si>
  <si>
    <t>Home &amp; Kitchen|Heating,Cooling&amp;AirQuality|WaterHeaters&amp;Geysers|StorageWaterHeaters</t>
  </si>
  <si>
    <t>Home &amp; Kitchen|Heating,Cooling&amp;AirQuality|WaterHeaters&amp;Geysers|ImmersionRods</t>
  </si>
  <si>
    <t>Home &amp; Kitchen|Kitchen&amp;HomeAppliances|SmallKitchenAppliances|DeepFatFryers|AirFryers</t>
  </si>
  <si>
    <t>Home &amp; Kitchen|HomeStorage&amp;Organization|LaundryOrganization|LaundryBaskets</t>
  </si>
  <si>
    <t>Home &amp; Kitchen|Kitchen&amp;HomeAppliances|Vacuum,Cleaning&amp;Ironing|Irons,Steamers&amp;Accessories|Irons|SteamIrons</t>
  </si>
  <si>
    <t>Home &amp; Kitchen|Kitchen&amp;HomeAppliances|SmallKitchenAppliances|JuicerMixerGrinders</t>
  </si>
  <si>
    <t>Home &amp; Kitchen|Kitchen&amp;HomeAppliances|Vacuum,Cleaning&amp;Ironing|Vacuums&amp;FloorCare|Vacuums|HandheldVacuums</t>
  </si>
  <si>
    <t>Home &amp; Kitchen|Kitchen&amp;HomeAppliances|SmallKitchenAppliances|EggBoilers</t>
  </si>
  <si>
    <t>Home &amp; Kitchen|Kitchen&amp;HomeAppliances|SmallKitchenAppliances|SandwichMakers</t>
  </si>
  <si>
    <t>Home &amp; Kitchen|Kitchen&amp;HomeAppliances|SmallKitchenAppliances|MiniFoodProcessors&amp;Choppers</t>
  </si>
  <si>
    <t>Home &amp; Kitchen|Kitchen&amp;HomeAppliances|SmallKitchenAppliances|DigitalKitchenScales|DigitalScales</t>
  </si>
  <si>
    <t>Home &amp; Kitchen|Kitchen&amp;HomeAppliances|SmallKitchenAppliances|VacuumSealers</t>
  </si>
  <si>
    <t>Home &amp; Kitchen|Heating,Cooling&amp;AirQuality|Fans|CeilingFans</t>
  </si>
  <si>
    <t>Home &amp; Kitchen|Kitchen&amp;HomeAppliances|Vacuum,Cleaning&amp;Ironing|Vacuums&amp;FloorCare|Vacuums|CanisterVacuums</t>
  </si>
  <si>
    <t>Home &amp; Kitchen|Kitchen&amp;HomeAppliances|Vacuum,Cleaning&amp;Ironing|PressureWashers,Steam&amp;WindowCleaners</t>
  </si>
  <si>
    <t>Home &amp; Kitchen|Heating,Cooling&amp;AirQuality|RoomHeaters|HalogenHeaters</t>
  </si>
  <si>
    <t>Home &amp; Kitchen|Kitchen&amp;HomeAppliances|SmallKitchenAppliances|Pop-upToasters</t>
  </si>
  <si>
    <t>Home &amp; Kitchen|Heating,Cooling&amp;AirQuality|RoomHeaters|HeatConvectors</t>
  </si>
  <si>
    <t>Home &amp; Kitchen|Kitchen&amp;HomeAppliances|Coffee,Tea&amp;Espresso|CoffeeGrinders|ElectricGrinders</t>
  </si>
  <si>
    <t>Home &amp; Kitchen|Heating,Cooling&amp;AirQuality|Fans|ExhaustFans</t>
  </si>
  <si>
    <t>Home &amp; Kitchen|Kitchen&amp;HomeAppliances|Coffee,Tea&amp;Espresso|DripCoffeeMachines</t>
  </si>
  <si>
    <t>Home &amp; Kitchen|Kitchen&amp;HomeAppliances|WaterPurifiers&amp;Accessories|WaterPurifierAccessories</t>
  </si>
  <si>
    <t>Home &amp; Kitchen|Kitchen&amp;HomeAppliances|WaterPurifiers&amp;Accessories|WaterCartridges</t>
  </si>
  <si>
    <t>Home &amp; Kitchen|Kitchen&amp;HomeAppliances|SmallKitchenAppliances|Rice&amp;PastaCookers</t>
  </si>
  <si>
    <t>Home &amp; Kitchen|Kitchen&amp;HomeAppliances|Vacuum,Cleaning&amp;Ironing|Vacuums&amp;FloorCare|Vacuums|Wet-DryVacuums</t>
  </si>
  <si>
    <t>Home &amp; Kitchen|Heating,Cooling&amp;AirQuality|AirPurifiers|HEPAAirPurifiers</t>
  </si>
  <si>
    <t>Home &amp; Kitchen|Kitchen&amp;HomeAppliances|WaterPurifiers&amp;Accessories|WaterFilters&amp;Purifiers</t>
  </si>
  <si>
    <t>Home &amp; Kitchen|HomeStorage&amp;Organization|LaundryOrganization|LaundryBags</t>
  </si>
  <si>
    <t>Home &amp; Kitchen|Kitchen&amp;HomeAppliances|SewingMachines&amp;Accessories|Sewing&amp;EmbroideryMachines</t>
  </si>
  <si>
    <t>Home &amp; Kitchen|HomeStorage&amp;Organization|LaundryOrganization|IroningAccessories|SprayBottles</t>
  </si>
  <si>
    <t>Home &amp; Kitchen|Kitchen&amp;HomeAppliances|SmallKitchenAppliances|HandMixers</t>
  </si>
  <si>
    <t>Home &amp; Kitchen|Kitchen&amp;HomeAppliances|SmallKitchenAppliances|Mills&amp;Grinders|WetGrinders</t>
  </si>
  <si>
    <t>Home &amp; Kitchen|Kitchen&amp;HomeAppliances|SmallKitchenAppliances|OvenToasterGrills</t>
  </si>
  <si>
    <t>Home &amp; Kitchen|Kitchen&amp;HomeAppliances|SmallKitchenAppliances|Juicers</t>
  </si>
  <si>
    <t>Home &amp; Kitchen|Kitchen&amp;HomeAppliances|SmallKitchenAppliances</t>
  </si>
  <si>
    <t>Home &amp; Kitchen|Kitchen&amp;HomeAppliances|Coffee,Tea&amp;Espresso|EspressoMachines</t>
  </si>
  <si>
    <t>Home &amp; Kitchen|Heating,Cooling&amp;AirQuality|Fans|TableFans</t>
  </si>
  <si>
    <t>Home &amp; Kitchen|Kitchen&amp;HomeAppliances|Coffee,Tea&amp;Espresso|MilkFrothers</t>
  </si>
  <si>
    <t>Home &amp; Kitchen|Heating,Cooling&amp;AirQuality|Humidifiers</t>
  </si>
  <si>
    <t>Home &amp; Kitchen|Kitchen&amp;HomeAppliances|SmallKitchenAppliances|SmallApplianceParts&amp;Accessories|StandMixerAccessories</t>
  </si>
  <si>
    <t>Home &amp; Kitchen|Kitchen&amp;HomeAppliances|Vacuum,Cleaning&amp;Ironing|Vacuums&amp;FloorCare|Vacuums|RoboticVacuums</t>
  </si>
  <si>
    <t>Home &amp; Kitchen|Kitchen&amp;HomeAppliances|SmallKitchenAppliances|YogurtMakers</t>
  </si>
  <si>
    <t>Home &amp; Kitchen|Kitchen&amp;HomeAppliances|SmallKitchenAppliances|Juicers|ColdPressJuicers</t>
  </si>
  <si>
    <t>Home &amp; Kitchen|Heating,Cooling&amp;AirQuality|AirConditioners|Split-SystemAirConditioners</t>
  </si>
  <si>
    <t>Home &amp; Kitchen|Kitchen&amp;HomeAppliances|SmallKitchenAppliances|SmallApplianceParts&amp;Accessories</t>
  </si>
  <si>
    <t>Home &amp; Kitchen|Kitchen&amp;HomeAppliances|SmallKitchenAppliances|WaffleMakers&amp;Irons</t>
  </si>
  <si>
    <t>Home &amp; Kitchen|Kitchen&amp;HomeAppliances|Coffee,Tea&amp;Espresso|StovetopEspressoPots</t>
  </si>
  <si>
    <t>Home &amp; Kitchen|Kitchen&amp;HomeAppliances|Coffee,Tea&amp;Espresso|CoffeeMakerAccessories|MeasuringSpoons</t>
  </si>
  <si>
    <t>Home &amp; Kitchen|Kitchen&amp;HomeAppliances|Coffee,Tea&amp;Espresso|CoffeePresses</t>
  </si>
  <si>
    <t>Home &amp; Kitchen|Kitchen&amp;HomeAppliances|SmallKitchenAppliances|RotiMakers</t>
  </si>
  <si>
    <t>Home &amp; Kitchen|Heating,Cooling&amp;AirQuality|Parts&amp;Accessories|FanParts&amp;Accessories</t>
  </si>
  <si>
    <t>Home &amp; Kitchen|Kitchen&amp;HomeAppliances|SmallKitchenAppliances|StandMixers</t>
  </si>
  <si>
    <t>Home &amp; Kitchen|Heating,Cooling&amp;AirQuality|Fans|PedestalFans</t>
  </si>
  <si>
    <t>Home &amp; Kitchen|Kitchen&amp;HomeAppliances|Vacuum,Cleaning&amp;Ironing|Vacuums&amp;FloorCare|VacuumAccessories|VacuumBags|HandheldBags</t>
  </si>
  <si>
    <t>Home Improvement|Electrical|Adapters&amp;Multi-Outlets</t>
  </si>
  <si>
    <t>Home Improvement</t>
  </si>
  <si>
    <t>Home Improvement|Electrical|CordManagement</t>
  </si>
  <si>
    <t>Health &amp; Personal Care|HomeMedicalSupplies&amp;Equipment|HealthMonitors|WeighingScales|DigitalBathroomScales</t>
  </si>
  <si>
    <t>Health &amp; Personal Care</t>
  </si>
  <si>
    <t>TOTAL NUMBER OF REVIEWS PER CATEGORY</t>
  </si>
  <si>
    <t>Musical Instruments|Microphones|Condenser</t>
  </si>
  <si>
    <t>Musical Instruments</t>
  </si>
  <si>
    <t>Toys &amp; Games|Arts&amp;Crafts|Drawing&amp;PaintingSupplies|ColouringPens&amp;Markers</t>
  </si>
  <si>
    <t>Toys &amp; Games</t>
  </si>
  <si>
    <t>Car &amp; Motorbike|CarAccessories|InteriorAccessories|AirPurifiers&amp;Ionizers</t>
  </si>
  <si>
    <t>Car &amp; Motorbike</t>
  </si>
  <si>
    <t>AVERAGE ACTUAL PRICE VS DISCOUNTED PRICE PER CATEGORY</t>
  </si>
  <si>
    <t>PRODUCTS THAT HAVE 50% DISCOUNT OR MORE</t>
  </si>
  <si>
    <t>AMAZON PRODUCT REVIEW ANALYSIS</t>
  </si>
  <si>
    <t>dsa capstone project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</si>
</sst>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4009]\ #,##0.00"/>
    <numFmt numFmtId="166" formatCode="[$₹-4009]\ #,##0,,,.\3&quot;B&quot;"/>
  </numFmts>
  <fonts count="32">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color theme="1"/>
      <name val="Aptos Narrow"/>
      <family val="2"/>
      <scheme val="minor"/>
    </font>
    <font>
      <sz val="8"/>
      <color theme="1"/>
      <name val="Aptos Narrow"/>
      <scheme val="minor"/>
    </font>
    <font>
      <b/>
      <sz val="8"/>
      <color theme="1"/>
      <name val="Times New Roman"/>
      <family val="1"/>
    </font>
    <font>
      <sz val="8"/>
      <color theme="1"/>
      <name val="Times New Roman"/>
      <family val="1"/>
    </font>
    <font>
      <sz val="8"/>
      <color theme="1"/>
      <name val="Times New Roman"/>
    </font>
    <font>
      <b/>
      <sz val="22"/>
      <color rgb="FF002060"/>
      <name val="Times New Roman"/>
      <family val="1"/>
    </font>
    <font>
      <b/>
      <sz val="16"/>
      <color rgb="FFFFFF00"/>
      <name val="Bahnschrift Condensed"/>
      <family val="2"/>
    </font>
    <font>
      <sz val="16"/>
      <color rgb="FFFFFF00"/>
      <name val="Bahnschrift Condensed"/>
      <family val="2"/>
    </font>
    <font>
      <sz val="22"/>
      <color rgb="FFFFFF00"/>
      <name val="Bahnschrift SemiBold"/>
      <family val="2"/>
    </font>
    <font>
      <b/>
      <sz val="20"/>
      <color rgb="FFFFFF00"/>
      <name val="Bahnschrift Condensed"/>
      <family val="2"/>
    </font>
    <font>
      <sz val="72"/>
      <color rgb="FFFF0000"/>
      <name val="Bahnschrift SemiBold"/>
      <family val="2"/>
    </font>
    <font>
      <b/>
      <sz val="72"/>
      <color rgb="FFFF0000"/>
      <name val="Times New Roman"/>
      <family val="1"/>
    </font>
    <font>
      <b/>
      <sz val="72"/>
      <color theme="1"/>
      <name val="Algerian"/>
      <family val="5"/>
    </font>
    <font>
      <b/>
      <sz val="72"/>
      <color theme="0"/>
      <name val="Algerian"/>
      <family val="5"/>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theme="1"/>
        <bgColor indexed="64"/>
      </patternFill>
    </fill>
    <fill>
      <patternFill patternType="solid">
        <fgColor theme="4" tint="0.39997558519241921"/>
        <bgColor indexed="64"/>
      </patternFill>
    </fill>
    <fill>
      <patternFill patternType="solid">
        <fgColor rgb="FFFFC00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indexed="65"/>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14">
    <xf numFmtId="0" fontId="0" fillId="0" borderId="0" xfId="0"/>
    <xf numFmtId="0" fontId="18" fillId="0" borderId="0" xfId="0" applyFont="1"/>
    <xf numFmtId="0" fontId="18" fillId="0" borderId="10" xfId="0" applyFont="1" applyBorder="1"/>
    <xf numFmtId="0" fontId="0" fillId="0" borderId="10" xfId="0" applyBorder="1"/>
    <xf numFmtId="3" fontId="18" fillId="0" borderId="10" xfId="0" applyNumberFormat="1" applyFont="1" applyBorder="1"/>
    <xf numFmtId="4" fontId="18" fillId="0" borderId="10" xfId="0" applyNumberFormat="1" applyFont="1" applyBorder="1"/>
    <xf numFmtId="165" fontId="18" fillId="0" borderId="10" xfId="0" applyNumberFormat="1" applyFont="1" applyBorder="1"/>
    <xf numFmtId="164" fontId="18" fillId="0" borderId="10" xfId="42" applyNumberFormat="1" applyFont="1" applyBorder="1"/>
    <xf numFmtId="165" fontId="18" fillId="0" borderId="10" xfId="42" applyNumberFormat="1" applyFont="1" applyBorder="1"/>
    <xf numFmtId="9" fontId="18" fillId="0" borderId="10" xfId="0" applyNumberFormat="1" applyFont="1" applyBorder="1"/>
    <xf numFmtId="165" fontId="18" fillId="0" borderId="0" xfId="0" applyNumberFormat="1" applyFont="1"/>
    <xf numFmtId="0" fontId="18" fillId="0" borderId="11" xfId="0" applyFont="1" applyBorder="1"/>
    <xf numFmtId="165" fontId="18" fillId="0" borderId="11" xfId="0" applyNumberFormat="1" applyFont="1" applyBorder="1"/>
    <xf numFmtId="164" fontId="18" fillId="0" borderId="11" xfId="42" applyNumberFormat="1" applyFont="1" applyBorder="1"/>
    <xf numFmtId="165" fontId="18" fillId="0" borderId="11" xfId="42" applyNumberFormat="1" applyFont="1" applyBorder="1"/>
    <xf numFmtId="0" fontId="0" fillId="0" borderId="11" xfId="0" applyBorder="1"/>
    <xf numFmtId="0" fontId="0" fillId="0" borderId="10" xfId="0" pivotButton="1" applyBorder="1"/>
    <xf numFmtId="0" fontId="0" fillId="0" borderId="10" xfId="0" applyBorder="1" applyAlignment="1">
      <alignment horizontal="left"/>
    </xf>
    <xf numFmtId="0" fontId="0" fillId="0" borderId="10" xfId="0" applyNumberFormat="1" applyBorder="1"/>
    <xf numFmtId="9" fontId="0" fillId="0" borderId="0" xfId="43" applyFont="1"/>
    <xf numFmtId="165" fontId="19" fillId="0" borderId="10" xfId="0" applyNumberFormat="1" applyFont="1" applyBorder="1"/>
    <xf numFmtId="0" fontId="19" fillId="0" borderId="10" xfId="0" applyFont="1" applyBorder="1"/>
    <xf numFmtId="164" fontId="19" fillId="0" borderId="10" xfId="42" applyNumberFormat="1" applyFon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18" fillId="0" borderId="0" xfId="0" pivotButton="1" applyFont="1"/>
    <xf numFmtId="0" fontId="18" fillId="0" borderId="0" xfId="0" applyFont="1" applyAlignment="1">
      <alignment horizontal="left"/>
    </xf>
    <xf numFmtId="0" fontId="18" fillId="0" borderId="0" xfId="0" applyNumberFormat="1" applyFont="1"/>
    <xf numFmtId="9" fontId="18" fillId="0" borderId="0" xfId="43" applyFont="1"/>
    <xf numFmtId="164" fontId="0" fillId="0" borderId="0" xfId="42" applyNumberFormat="1" applyFont="1"/>
    <xf numFmtId="164" fontId="21" fillId="0" borderId="15" xfId="0" applyNumberFormat="1" applyFont="1" applyBorder="1"/>
    <xf numFmtId="164" fontId="21" fillId="0" borderId="16" xfId="0" applyNumberFormat="1" applyFont="1" applyBorder="1"/>
    <xf numFmtId="164" fontId="21" fillId="0" borderId="17" xfId="0" applyNumberFormat="1" applyFont="1" applyBorder="1"/>
    <xf numFmtId="164" fontId="21" fillId="0" borderId="18" xfId="0" applyNumberFormat="1" applyFont="1" applyBorder="1"/>
    <xf numFmtId="164" fontId="21" fillId="0" borderId="19" xfId="0" applyNumberFormat="1" applyFont="1" applyBorder="1"/>
    <xf numFmtId="164" fontId="21" fillId="0" borderId="20" xfId="0" applyNumberFormat="1" applyFont="1" applyBorder="1"/>
    <xf numFmtId="9" fontId="18" fillId="0" borderId="11" xfId="43" applyFont="1" applyBorder="1"/>
    <xf numFmtId="9" fontId="18" fillId="0" borderId="10" xfId="43" applyFont="1" applyBorder="1"/>
    <xf numFmtId="0" fontId="0" fillId="0" borderId="0" xfId="0" applyBorder="1"/>
    <xf numFmtId="0" fontId="20" fillId="0" borderId="0" xfId="0" applyFont="1" applyBorder="1" applyAlignment="1">
      <alignment horizontal="center" wrapText="1"/>
    </xf>
    <xf numFmtId="0" fontId="22" fillId="0" borderId="0" xfId="0" applyFont="1" applyBorder="1"/>
    <xf numFmtId="164" fontId="22" fillId="0" borderId="0" xfId="0" applyNumberFormat="1" applyFont="1" applyBorder="1"/>
    <xf numFmtId="9" fontId="0" fillId="0" borderId="10" xfId="43" applyFont="1" applyBorder="1"/>
    <xf numFmtId="0" fontId="18" fillId="0" borderId="10" xfId="0" pivotButton="1" applyFont="1" applyBorder="1"/>
    <xf numFmtId="0" fontId="18" fillId="0" borderId="10" xfId="0" applyFont="1" applyBorder="1" applyAlignment="1">
      <alignment horizontal="left"/>
    </xf>
    <xf numFmtId="0" fontId="18" fillId="0" borderId="10" xfId="0" applyNumberFormat="1" applyFont="1" applyBorder="1"/>
    <xf numFmtId="0" fontId="14" fillId="33" borderId="0" xfId="0" applyFont="1" applyFill="1"/>
    <xf numFmtId="0" fontId="23" fillId="34" borderId="0" xfId="0" applyFont="1" applyFill="1" applyAlignment="1">
      <alignment horizontal="center"/>
    </xf>
    <xf numFmtId="0" fontId="24" fillId="33" borderId="0" xfId="0" applyFont="1" applyFill="1" applyAlignment="1">
      <alignment horizontal="center" vertical="center" wrapText="1"/>
    </xf>
    <xf numFmtId="0" fontId="21" fillId="0" borderId="0" xfId="0" pivotButton="1" applyFont="1"/>
    <xf numFmtId="164" fontId="21" fillId="0" borderId="0" xfId="0" applyNumberFormat="1" applyFont="1"/>
    <xf numFmtId="0" fontId="21" fillId="0" borderId="0" xfId="0" applyFont="1" applyAlignment="1">
      <alignment horizontal="left"/>
    </xf>
    <xf numFmtId="0" fontId="21" fillId="0" borderId="0" xfId="0" applyFont="1"/>
    <xf numFmtId="0" fontId="25" fillId="33" borderId="0" xfId="0" applyFont="1" applyFill="1" applyAlignment="1">
      <alignment horizontal="center" vertical="center" wrapText="1"/>
    </xf>
    <xf numFmtId="0" fontId="21" fillId="0" borderId="10" xfId="0" applyFont="1" applyBorder="1"/>
    <xf numFmtId="0" fontId="21" fillId="0" borderId="10" xfId="0" applyFont="1" applyBorder="1" applyAlignment="1">
      <alignment horizontal="left"/>
    </xf>
    <xf numFmtId="164" fontId="21" fillId="0" borderId="10" xfId="0" applyNumberFormat="1" applyFont="1" applyBorder="1"/>
    <xf numFmtId="0" fontId="20" fillId="0" borderId="0" xfId="0" applyFont="1" applyBorder="1" applyAlignment="1">
      <alignment horizontal="center"/>
    </xf>
    <xf numFmtId="0" fontId="21" fillId="0" borderId="0" xfId="0" applyFont="1" applyBorder="1"/>
    <xf numFmtId="164" fontId="21" fillId="0" borderId="0" xfId="0" applyNumberFormat="1" applyFont="1" applyBorder="1"/>
    <xf numFmtId="164" fontId="22" fillId="0" borderId="0" xfId="0" applyNumberFormat="1" applyFont="1"/>
    <xf numFmtId="0" fontId="22" fillId="0" borderId="0" xfId="0" pivotButton="1" applyFont="1"/>
    <xf numFmtId="0" fontId="22" fillId="0" borderId="0" xfId="0" applyFont="1" applyAlignment="1">
      <alignment horizontal="left"/>
    </xf>
    <xf numFmtId="0" fontId="16" fillId="35" borderId="10" xfId="0" applyFont="1" applyFill="1" applyBorder="1"/>
    <xf numFmtId="0" fontId="16" fillId="0" borderId="10" xfId="0" applyNumberFormat="1" applyFont="1" applyBorder="1"/>
    <xf numFmtId="0" fontId="16" fillId="35" borderId="10" xfId="0" applyNumberFormat="1" applyFont="1" applyFill="1" applyBorder="1"/>
    <xf numFmtId="9" fontId="0" fillId="0" borderId="10" xfId="0" applyNumberFormat="1" applyBorder="1" applyAlignment="1">
      <alignment wrapText="1"/>
    </xf>
    <xf numFmtId="9" fontId="0" fillId="0" borderId="10" xfId="0" applyNumberFormat="1" applyBorder="1" applyAlignment="1">
      <alignment horizontal="left"/>
    </xf>
    <xf numFmtId="9" fontId="16" fillId="35" borderId="10" xfId="0" applyNumberFormat="1" applyFont="1" applyFill="1" applyBorder="1" applyAlignment="1">
      <alignment horizontal="left"/>
    </xf>
    <xf numFmtId="1" fontId="0" fillId="0" borderId="10" xfId="0" applyNumberFormat="1" applyBorder="1"/>
    <xf numFmtId="1" fontId="16" fillId="35" borderId="10" xfId="0" applyNumberFormat="1" applyFont="1" applyFill="1" applyBorder="1"/>
    <xf numFmtId="166" fontId="22" fillId="0" borderId="0" xfId="0" applyNumberFormat="1" applyFont="1"/>
    <xf numFmtId="0" fontId="0" fillId="36" borderId="0" xfId="0" applyFill="1"/>
    <xf numFmtId="0" fontId="23" fillId="36" borderId="0" xfId="0" applyFont="1" applyFill="1" applyAlignment="1">
      <alignment horizontal="center"/>
    </xf>
    <xf numFmtId="0" fontId="14" fillId="36" borderId="0" xfId="0" applyFont="1" applyFill="1"/>
    <xf numFmtId="0" fontId="0" fillId="36" borderId="10" xfId="0" applyFill="1" applyBorder="1"/>
    <xf numFmtId="0" fontId="0" fillId="36" borderId="0" xfId="0" applyFill="1" applyBorder="1"/>
    <xf numFmtId="0" fontId="0" fillId="36" borderId="22" xfId="0" applyFill="1" applyBorder="1"/>
    <xf numFmtId="0" fontId="0" fillId="38" borderId="0" xfId="0" applyFill="1"/>
    <xf numFmtId="0" fontId="30" fillId="38" borderId="0" xfId="0" applyFont="1" applyFill="1" applyAlignment="1">
      <alignment horizontal="center" vertical="center"/>
    </xf>
    <xf numFmtId="0" fontId="20" fillId="0" borderId="10" xfId="0" applyFont="1" applyBorder="1" applyAlignment="1">
      <alignment horizontal="center"/>
    </xf>
    <xf numFmtId="0" fontId="23" fillId="34" borderId="0" xfId="0" applyFont="1" applyFill="1" applyAlignment="1">
      <alignment horizontal="center"/>
    </xf>
    <xf numFmtId="0" fontId="20" fillId="0" borderId="0" xfId="0" applyFont="1" applyAlignment="1">
      <alignment horizontal="center"/>
    </xf>
    <xf numFmtId="0" fontId="20" fillId="0" borderId="0" xfId="0" applyFont="1" applyAlignment="1">
      <alignment horizontal="center" wrapText="1"/>
    </xf>
    <xf numFmtId="0" fontId="24" fillId="33" borderId="0" xfId="0" applyFont="1" applyFill="1" applyAlignment="1">
      <alignment horizontal="center" vertical="center" wrapText="1"/>
    </xf>
    <xf numFmtId="0" fontId="14" fillId="33" borderId="0" xfId="0" applyFont="1" applyFill="1"/>
    <xf numFmtId="0" fontId="14" fillId="33" borderId="21" xfId="0" applyFont="1" applyFill="1" applyBorder="1"/>
    <xf numFmtId="0" fontId="30" fillId="38" borderId="0" xfId="0" applyFont="1" applyFill="1" applyAlignment="1">
      <alignment horizontal="center" vertical="center"/>
    </xf>
    <xf numFmtId="0" fontId="31" fillId="37" borderId="0" xfId="0" applyFont="1" applyFill="1" applyAlignment="1">
      <alignment horizontal="center" vertical="center"/>
    </xf>
    <xf numFmtId="0" fontId="29" fillId="36" borderId="24" xfId="0" applyFont="1" applyFill="1" applyBorder="1" applyAlignment="1">
      <alignment horizontal="center" vertical="center"/>
    </xf>
    <xf numFmtId="0" fontId="29" fillId="36" borderId="25" xfId="0" applyFont="1" applyFill="1" applyBorder="1" applyAlignment="1">
      <alignment horizontal="center" vertical="center"/>
    </xf>
    <xf numFmtId="0" fontId="29" fillId="36" borderId="27" xfId="0" applyFont="1" applyFill="1" applyBorder="1" applyAlignment="1">
      <alignment horizontal="center" vertical="center"/>
    </xf>
    <xf numFmtId="0" fontId="29" fillId="36" borderId="0" xfId="0" applyFont="1" applyFill="1" applyBorder="1" applyAlignment="1">
      <alignment horizontal="center" vertical="center"/>
    </xf>
    <xf numFmtId="0" fontId="29" fillId="36" borderId="29" xfId="0" applyFont="1" applyFill="1" applyBorder="1" applyAlignment="1">
      <alignment horizontal="center" vertical="center"/>
    </xf>
    <xf numFmtId="0" fontId="29" fillId="36" borderId="30" xfId="0" applyFont="1" applyFill="1" applyBorder="1" applyAlignment="1">
      <alignment horizontal="center" vertical="center"/>
    </xf>
    <xf numFmtId="0" fontId="26" fillId="36" borderId="0" xfId="0" applyFont="1" applyFill="1" applyAlignment="1">
      <alignment horizontal="center" vertical="top" wrapText="1"/>
    </xf>
    <xf numFmtId="0" fontId="28" fillId="36" borderId="0" xfId="0" applyFont="1" applyFill="1" applyAlignment="1">
      <alignment horizontal="center" vertical="top" wrapText="1"/>
    </xf>
    <xf numFmtId="0" fontId="27" fillId="36" borderId="23" xfId="0" applyFont="1" applyFill="1" applyBorder="1" applyAlignment="1">
      <alignment horizontal="center" vertical="center" wrapText="1"/>
    </xf>
    <xf numFmtId="0" fontId="27" fillId="36" borderId="0" xfId="0" applyFont="1" applyFill="1" applyBorder="1" applyAlignment="1">
      <alignment horizontal="center" vertical="center" wrapText="1"/>
    </xf>
    <xf numFmtId="0" fontId="29" fillId="36" borderId="26" xfId="0" applyFont="1" applyFill="1" applyBorder="1" applyAlignment="1">
      <alignment horizontal="center" vertical="center"/>
    </xf>
    <xf numFmtId="0" fontId="29" fillId="36" borderId="28" xfId="0" applyFont="1" applyFill="1" applyBorder="1" applyAlignment="1">
      <alignment horizontal="center" vertical="center"/>
    </xf>
    <xf numFmtId="0" fontId="29" fillId="36" borderId="31" xfId="0" applyFont="1" applyFill="1" applyBorder="1" applyAlignment="1">
      <alignment horizontal="center" vertical="center"/>
    </xf>
    <xf numFmtId="0" fontId="0" fillId="0" borderId="0" xfId="0" applyBorder="1" applyAlignment="1">
      <alignment horizontal="left"/>
    </xf>
    <xf numFmtId="0" fontId="0" fillId="0" borderId="0" xfId="0" applyNumberFormat="1" applyBorder="1"/>
    <xf numFmtId="0" fontId="16" fillId="35" borderId="0" xfId="0" applyFont="1" applyFill="1" applyBorder="1" applyAlignment="1">
      <alignment horizontal="left"/>
    </xf>
    <xf numFmtId="0" fontId="16" fillId="35" borderId="0" xfId="0" applyNumberFormat="1" applyFont="1" applyFill="1" applyBorder="1"/>
    <xf numFmtId="9" fontId="0" fillId="0" borderId="0" xfId="43" applyFon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12">
    <dxf>
      <numFmt numFmtId="13" formatCode="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numFmt numFmtId="0" formatCode="General"/>
    </dxf>
    <dxf>
      <numFmt numFmtId="13" formatCode="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numFmt numFmtId="0" formatCode="General"/>
    </dxf>
    <dxf>
      <numFmt numFmtId="13" formatCode="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3" formatCode="0%"/>
    </dxf>
    <dxf>
      <numFmt numFmtId="13" formatCode="0%"/>
    </dxf>
    <dxf>
      <numFmt numFmtId="13" formatCode="0%"/>
    </dxf>
    <dxf>
      <numFmt numFmtId="1" formatCode="0"/>
    </dxf>
    <dxf>
      <numFmt numFmtId="166" formatCode="[$₹-4009]\ #,##0,,,.\3&quot;B&quot;"/>
    </dxf>
    <dxf>
      <numFmt numFmtId="166" formatCode="[$₹-4009]\ #,##0,,,.\3&quot;B&quot;"/>
    </dxf>
    <dxf>
      <numFmt numFmtId="166" formatCode="[$₹-4009]\ #,##0,,,.\3&quot;B&quot;"/>
    </dxf>
    <dxf>
      <numFmt numFmtId="166" formatCode="[$₹-4009]\ #,##0,,,.\3&quot;B&quo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4" formatCode="_(* #,##0_);_(* \(#,##0\);_(*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3" formatCode="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border diagonalUp="0" diagonalDown="0" outline="0">
        <left style="thin">
          <color indexed="64"/>
        </left>
        <right style="thin">
          <color indexed="64"/>
        </right>
        <top/>
        <bottom/>
      </border>
    </dxf>
    <dxf>
      <font>
        <sz val="8"/>
      </font>
    </dxf>
    <dxf>
      <font>
        <sz val="8"/>
      </font>
    </dxf>
    <dxf>
      <font>
        <sz val="8"/>
      </font>
    </dxf>
    <dxf>
      <font>
        <sz val="8"/>
      </font>
    </dxf>
    <dxf>
      <font>
        <sz val="8"/>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numFmt numFmtId="1" formatCode="0"/>
    </dxf>
    <dxf>
      <numFmt numFmtId="13" formatCode="0%"/>
    </dxf>
    <dxf>
      <numFmt numFmtId="13" formatCode="0%"/>
    </dxf>
    <dxf>
      <numFmt numFmtId="13"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numFmt numFmtId="35" formatCode="_(* #,##0.00_);_(* \(#,##0.00\);_(* &quot;-&quot;??_);_(@_)"/>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66" formatCode="[$₹-4009]\ #,##0,,,.\3&quot;B&quot;"/>
    </dxf>
    <dxf>
      <numFmt numFmtId="166" formatCode="[$₹-4009]\ #,##0,,,.\3&quot;B&quot;"/>
    </dxf>
    <dxf>
      <numFmt numFmtId="166" formatCode="[$₹-4009]\ #,##0,,,.\3&quot;B&quot;"/>
    </dxf>
    <dxf>
      <numFmt numFmtId="166" formatCode="[$₹-4009]\ #,##0,,,.\3&quot;B&quo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8"/>
      </font>
    </dxf>
    <dxf>
      <font>
        <sz val="8"/>
      </font>
    </dxf>
    <dxf>
      <font>
        <sz val="8"/>
      </font>
    </dxf>
    <dxf>
      <font>
        <sz val="8"/>
      </font>
    </dxf>
    <dxf>
      <font>
        <sz val="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8"/>
      </font>
    </dxf>
    <dxf>
      <font>
        <sz val="8"/>
      </font>
    </dxf>
    <dxf>
      <font>
        <sz val="8"/>
      </font>
    </dxf>
    <dxf>
      <font>
        <sz val="8"/>
      </font>
    </dxf>
    <dxf>
      <font>
        <sz val="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RELATIONSHIP BETWEEN RATING AND LEVEL OF DISCOUNT</a:t>
            </a:r>
          </a:p>
        </c:rich>
      </c:tx>
      <c:layout>
        <c:manualLayout>
          <c:xMode val="edge"/>
          <c:yMode val="edge"/>
          <c:x val="0.13833333333333334"/>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yVal>
            <c:numRef>
              <c:f>amazon!$M$2:$M$1352</c:f>
              <c:numCache>
                <c:formatCode>0%</c:formatCode>
                <c:ptCount val="1351"/>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0.4</c:v>
                </c:pt>
                <c:pt idx="283">
                  <c:v>0.56999999999999995</c:v>
                </c:pt>
                <c:pt idx="284">
                  <c:v>0.88</c:v>
                </c:pt>
                <c:pt idx="285">
                  <c:v>0.46</c:v>
                </c:pt>
                <c:pt idx="286">
                  <c:v>0.75</c:v>
                </c:pt>
                <c:pt idx="287">
                  <c:v>0.5</c:v>
                </c:pt>
                <c:pt idx="288">
                  <c:v>0.59</c:v>
                </c:pt>
                <c:pt idx="289">
                  <c:v>0.48</c:v>
                </c:pt>
                <c:pt idx="290">
                  <c:v>0.59</c:v>
                </c:pt>
                <c:pt idx="291">
                  <c:v>0.4</c:v>
                </c:pt>
                <c:pt idx="292">
                  <c:v>0.7</c:v>
                </c:pt>
                <c:pt idx="293">
                  <c:v>0.61</c:v>
                </c:pt>
                <c:pt idx="294">
                  <c:v>0.41</c:v>
                </c:pt>
                <c:pt idx="295">
                  <c:v>0.5</c:v>
                </c:pt>
                <c:pt idx="296">
                  <c:v>0.5</c:v>
                </c:pt>
                <c:pt idx="297">
                  <c:v>0.59</c:v>
                </c:pt>
                <c:pt idx="298">
                  <c:v>0.52</c:v>
                </c:pt>
                <c:pt idx="299">
                  <c:v>0.71</c:v>
                </c:pt>
                <c:pt idx="300">
                  <c:v>0.62</c:v>
                </c:pt>
                <c:pt idx="301">
                  <c:v>0.63</c:v>
                </c:pt>
                <c:pt idx="302">
                  <c:v>0.78</c:v>
                </c:pt>
                <c:pt idx="303">
                  <c:v>0.8</c:v>
                </c:pt>
                <c:pt idx="304">
                  <c:v>0.45</c:v>
                </c:pt>
                <c:pt idx="305">
                  <c:v>0.37</c:v>
                </c:pt>
                <c:pt idx="306">
                  <c:v>0.15</c:v>
                </c:pt>
                <c:pt idx="307">
                  <c:v>0.45</c:v>
                </c:pt>
                <c:pt idx="308">
                  <c:v>0.66</c:v>
                </c:pt>
                <c:pt idx="309">
                  <c:v>0.35</c:v>
                </c:pt>
                <c:pt idx="310">
                  <c:v>0.63</c:v>
                </c:pt>
                <c:pt idx="311">
                  <c:v>0.23</c:v>
                </c:pt>
                <c:pt idx="312">
                  <c:v>0.78</c:v>
                </c:pt>
                <c:pt idx="313">
                  <c:v>0.61</c:v>
                </c:pt>
                <c:pt idx="314">
                  <c:v>0.59</c:v>
                </c:pt>
                <c:pt idx="315">
                  <c:v>0.63</c:v>
                </c:pt>
                <c:pt idx="316">
                  <c:v>0.38</c:v>
                </c:pt>
                <c:pt idx="317">
                  <c:v>0.54</c:v>
                </c:pt>
                <c:pt idx="318">
                  <c:v>0.6</c:v>
                </c:pt>
                <c:pt idx="319">
                  <c:v>0.5</c:v>
                </c:pt>
                <c:pt idx="320">
                  <c:v>0</c:v>
                </c:pt>
                <c:pt idx="321">
                  <c:v>0.56999999999999995</c:v>
                </c:pt>
                <c:pt idx="322">
                  <c:v>0.52</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0.91</c:v>
                </c:pt>
                <c:pt idx="363">
                  <c:v>0.78</c:v>
                </c:pt>
                <c:pt idx="364">
                  <c:v>0.32</c:v>
                </c:pt>
                <c:pt idx="365">
                  <c:v>0.21</c:v>
                </c:pt>
                <c:pt idx="366">
                  <c:v>0.91</c:v>
                </c:pt>
                <c:pt idx="367">
                  <c:v>0.23</c:v>
                </c:pt>
                <c:pt idx="368">
                  <c:v>0.24</c:v>
                </c:pt>
                <c:pt idx="369">
                  <c:v>0.91</c:v>
                </c:pt>
                <c:pt idx="370">
                  <c:v>0.25</c:v>
                </c:pt>
                <c:pt idx="371">
                  <c:v>0.72</c:v>
                </c:pt>
                <c:pt idx="372">
                  <c:v>0.76</c:v>
                </c:pt>
                <c:pt idx="373">
                  <c:v>0.5</c:v>
                </c:pt>
                <c:pt idx="374">
                  <c:v>0.18</c:v>
                </c:pt>
                <c:pt idx="375">
                  <c:v>0.91</c:v>
                </c:pt>
                <c:pt idx="376">
                  <c:v>0.25</c:v>
                </c:pt>
                <c:pt idx="377">
                  <c:v>0.49</c:v>
                </c:pt>
                <c:pt idx="378">
                  <c:v>0.19</c:v>
                </c:pt>
                <c:pt idx="379">
                  <c:v>0.66</c:v>
                </c:pt>
                <c:pt idx="380">
                  <c:v>0.8</c:v>
                </c:pt>
                <c:pt idx="381">
                  <c:v>0.26</c:v>
                </c:pt>
                <c:pt idx="382">
                  <c:v>0.2</c:v>
                </c:pt>
                <c:pt idx="383">
                  <c:v>0.37</c:v>
                </c:pt>
                <c:pt idx="384">
                  <c:v>0.43</c:v>
                </c:pt>
                <c:pt idx="385">
                  <c:v>0.5</c:v>
                </c:pt>
                <c:pt idx="386">
                  <c:v>0.75</c:v>
                </c:pt>
                <c:pt idx="387">
                  <c:v>0.17</c:v>
                </c:pt>
                <c:pt idx="388">
                  <c:v>0.71</c:v>
                </c:pt>
                <c:pt idx="389">
                  <c:v>0.8</c:v>
                </c:pt>
                <c:pt idx="390">
                  <c:v>0.71</c:v>
                </c:pt>
                <c:pt idx="391">
                  <c:v>0.65</c:v>
                </c:pt>
                <c:pt idx="392">
                  <c:v>0.28000000000000003</c:v>
                </c:pt>
                <c:pt idx="393">
                  <c:v>0.62</c:v>
                </c:pt>
                <c:pt idx="394">
                  <c:v>0.3</c:v>
                </c:pt>
                <c:pt idx="395">
                  <c:v>0.6</c:v>
                </c:pt>
                <c:pt idx="396">
                  <c:v>0.8</c:v>
                </c:pt>
                <c:pt idx="397">
                  <c:v>0.7</c:v>
                </c:pt>
                <c:pt idx="398">
                  <c:v>0</c:v>
                </c:pt>
                <c:pt idx="399">
                  <c:v>0.9</c:v>
                </c:pt>
                <c:pt idx="400">
                  <c:v>0.84</c:v>
                </c:pt>
                <c:pt idx="401">
                  <c:v>0.27</c:v>
                </c:pt>
                <c:pt idx="402">
                  <c:v>0.1</c:v>
                </c:pt>
                <c:pt idx="403">
                  <c:v>0.32</c:v>
                </c:pt>
                <c:pt idx="404">
                  <c:v>0.6</c:v>
                </c:pt>
                <c:pt idx="405">
                  <c:v>0.38</c:v>
                </c:pt>
                <c:pt idx="406">
                  <c:v>0.19</c:v>
                </c:pt>
                <c:pt idx="407">
                  <c:v>0.67</c:v>
                </c:pt>
                <c:pt idx="408">
                  <c:v>0.68</c:v>
                </c:pt>
                <c:pt idx="409">
                  <c:v>0.28000000000000003</c:v>
                </c:pt>
                <c:pt idx="410">
                  <c:v>0.27</c:v>
                </c:pt>
                <c:pt idx="411">
                  <c:v>0.62</c:v>
                </c:pt>
                <c:pt idx="412">
                  <c:v>0.75</c:v>
                </c:pt>
                <c:pt idx="413">
                  <c:v>0.35</c:v>
                </c:pt>
                <c:pt idx="414">
                  <c:v>0.28000000000000003</c:v>
                </c:pt>
                <c:pt idx="415">
                  <c:v>0.6</c:v>
                </c:pt>
                <c:pt idx="416">
                  <c:v>0.28000000000000003</c:v>
                </c:pt>
                <c:pt idx="417">
                  <c:v>0.22</c:v>
                </c:pt>
                <c:pt idx="418">
                  <c:v>0.62</c:v>
                </c:pt>
                <c:pt idx="419">
                  <c:v>0.42</c:v>
                </c:pt>
                <c:pt idx="420">
                  <c:v>0.76</c:v>
                </c:pt>
                <c:pt idx="421">
                  <c:v>0.77</c:v>
                </c:pt>
                <c:pt idx="422">
                  <c:v>0.26</c:v>
                </c:pt>
                <c:pt idx="423">
                  <c:v>0.18</c:v>
                </c:pt>
                <c:pt idx="424">
                  <c:v>0.21</c:v>
                </c:pt>
                <c:pt idx="425">
                  <c:v>0.6</c:v>
                </c:pt>
                <c:pt idx="426">
                  <c:v>0.81</c:v>
                </c:pt>
                <c:pt idx="427">
                  <c:v>0.06</c:v>
                </c:pt>
                <c:pt idx="428">
                  <c:v>0.48</c:v>
                </c:pt>
                <c:pt idx="429">
                  <c:v>0.22</c:v>
                </c:pt>
                <c:pt idx="430">
                  <c:v>0.3</c:v>
                </c:pt>
                <c:pt idx="431">
                  <c:v>0.38</c:v>
                </c:pt>
                <c:pt idx="432">
                  <c:v>0.28000000000000003</c:v>
                </c:pt>
                <c:pt idx="433">
                  <c:v>0.26</c:v>
                </c:pt>
                <c:pt idx="434">
                  <c:v>0.66</c:v>
                </c:pt>
                <c:pt idx="435">
                  <c:v>0.68</c:v>
                </c:pt>
                <c:pt idx="436">
                  <c:v>0.22</c:v>
                </c:pt>
                <c:pt idx="437">
                  <c:v>0.3</c:v>
                </c:pt>
                <c:pt idx="438">
                  <c:v>0.5</c:v>
                </c:pt>
                <c:pt idx="439">
                  <c:v>0.22</c:v>
                </c:pt>
                <c:pt idx="440">
                  <c:v>0.18</c:v>
                </c:pt>
                <c:pt idx="441">
                  <c:v>0.14000000000000001</c:v>
                </c:pt>
                <c:pt idx="442">
                  <c:v>0.79</c:v>
                </c:pt>
                <c:pt idx="443">
                  <c:v>0.75</c:v>
                </c:pt>
                <c:pt idx="444">
                  <c:v>0.66</c:v>
                </c:pt>
                <c:pt idx="445">
                  <c:v>0.65</c:v>
                </c:pt>
                <c:pt idx="446">
                  <c:v>0.52</c:v>
                </c:pt>
                <c:pt idx="447">
                  <c:v>0.62</c:v>
                </c:pt>
                <c:pt idx="448">
                  <c:v>0.78</c:v>
                </c:pt>
                <c:pt idx="449">
                  <c:v>0.21</c:v>
                </c:pt>
                <c:pt idx="450">
                  <c:v>0</c:v>
                </c:pt>
                <c:pt idx="451">
                  <c:v>0.66</c:v>
                </c:pt>
                <c:pt idx="452">
                  <c:v>0.22</c:v>
                </c:pt>
                <c:pt idx="453">
                  <c:v>0.75</c:v>
                </c:pt>
                <c:pt idx="454">
                  <c:v>0.19</c:v>
                </c:pt>
                <c:pt idx="455">
                  <c:v>0.7</c:v>
                </c:pt>
                <c:pt idx="456">
                  <c:v>0.81</c:v>
                </c:pt>
                <c:pt idx="457">
                  <c:v>0.82</c:v>
                </c:pt>
                <c:pt idx="458">
                  <c:v>0.33</c:v>
                </c:pt>
                <c:pt idx="459">
                  <c:v>0.54</c:v>
                </c:pt>
                <c:pt idx="460">
                  <c:v>0.65</c:v>
                </c:pt>
                <c:pt idx="461">
                  <c:v>0.28000000000000003</c:v>
                </c:pt>
                <c:pt idx="462">
                  <c:v>0.65</c:v>
                </c:pt>
                <c:pt idx="463">
                  <c:v>0.17</c:v>
                </c:pt>
                <c:pt idx="464">
                  <c:v>0.78</c:v>
                </c:pt>
                <c:pt idx="465">
                  <c:v>0.81</c:v>
                </c:pt>
                <c:pt idx="466">
                  <c:v>0.44</c:v>
                </c:pt>
                <c:pt idx="467">
                  <c:v>0.44</c:v>
                </c:pt>
                <c:pt idx="468">
                  <c:v>0.85</c:v>
                </c:pt>
                <c:pt idx="469">
                  <c:v>0.26</c:v>
                </c:pt>
                <c:pt idx="470">
                  <c:v>0.13</c:v>
                </c:pt>
                <c:pt idx="471">
                  <c:v>0.6</c:v>
                </c:pt>
                <c:pt idx="472">
                  <c:v>0.77</c:v>
                </c:pt>
                <c:pt idx="473">
                  <c:v>0.4</c:v>
                </c:pt>
                <c:pt idx="474">
                  <c:v>0.82</c:v>
                </c:pt>
                <c:pt idx="475">
                  <c:v>0.74</c:v>
                </c:pt>
                <c:pt idx="476">
                  <c:v>0.79</c:v>
                </c:pt>
                <c:pt idx="477">
                  <c:v>0.3</c:v>
                </c:pt>
                <c:pt idx="478">
                  <c:v>0.04</c:v>
                </c:pt>
                <c:pt idx="479">
                  <c:v>0.19</c:v>
                </c:pt>
                <c:pt idx="480">
                  <c:v>0.28999999999999998</c:v>
                </c:pt>
                <c:pt idx="481">
                  <c:v>0.32</c:v>
                </c:pt>
                <c:pt idx="482">
                  <c:v>0.5</c:v>
                </c:pt>
                <c:pt idx="483">
                  <c:v>0.67</c:v>
                </c:pt>
                <c:pt idx="484">
                  <c:v>0.78</c:v>
                </c:pt>
                <c:pt idx="485">
                  <c:v>0.43</c:v>
                </c:pt>
                <c:pt idx="486">
                  <c:v>0.8</c:v>
                </c:pt>
                <c:pt idx="487">
                  <c:v>0.32</c:v>
                </c:pt>
                <c:pt idx="488">
                  <c:v>0.7</c:v>
                </c:pt>
                <c:pt idx="489">
                  <c:v>0.19</c:v>
                </c:pt>
                <c:pt idx="490">
                  <c:v>0.76</c:v>
                </c:pt>
                <c:pt idx="491">
                  <c:v>0.28999999999999998</c:v>
                </c:pt>
                <c:pt idx="492">
                  <c:v>0.57999999999999996</c:v>
                </c:pt>
                <c:pt idx="493">
                  <c:v>0.14000000000000001</c:v>
                </c:pt>
                <c:pt idx="494">
                  <c:v>0.85</c:v>
                </c:pt>
                <c:pt idx="495">
                  <c:v>0.57999999999999996</c:v>
                </c:pt>
                <c:pt idx="496">
                  <c:v>0.75</c:v>
                </c:pt>
                <c:pt idx="497">
                  <c:v>0.84</c:v>
                </c:pt>
                <c:pt idx="498">
                  <c:v>0.13</c:v>
                </c:pt>
                <c:pt idx="499">
                  <c:v>0.05</c:v>
                </c:pt>
                <c:pt idx="500">
                  <c:v>0.8</c:v>
                </c:pt>
                <c:pt idx="501">
                  <c:v>0.69</c:v>
                </c:pt>
                <c:pt idx="502">
                  <c:v>0.66</c:v>
                </c:pt>
                <c:pt idx="503">
                  <c:v>0.74</c:v>
                </c:pt>
                <c:pt idx="504">
                  <c:v>0.7</c:v>
                </c:pt>
                <c:pt idx="505">
                  <c:v>0.57999999999999996</c:v>
                </c:pt>
                <c:pt idx="506">
                  <c:v>0.35</c:v>
                </c:pt>
                <c:pt idx="507">
                  <c:v>0.46</c:v>
                </c:pt>
                <c:pt idx="508">
                  <c:v>0.19</c:v>
                </c:pt>
                <c:pt idx="509">
                  <c:v>0.1</c:v>
                </c:pt>
                <c:pt idx="510">
                  <c:v>0.13</c:v>
                </c:pt>
                <c:pt idx="511">
                  <c:v>0.56999999999999995</c:v>
                </c:pt>
                <c:pt idx="512">
                  <c:v>0.53</c:v>
                </c:pt>
                <c:pt idx="513">
                  <c:v>0.73</c:v>
                </c:pt>
                <c:pt idx="514">
                  <c:v>0.8</c:v>
                </c:pt>
                <c:pt idx="515">
                  <c:v>0</c:v>
                </c:pt>
                <c:pt idx="516">
                  <c:v>0.28000000000000003</c:v>
                </c:pt>
                <c:pt idx="517">
                  <c:v>0.9</c:v>
                </c:pt>
                <c:pt idx="518">
                  <c:v>0.27</c:v>
                </c:pt>
                <c:pt idx="519">
                  <c:v>0.25</c:v>
                </c:pt>
                <c:pt idx="520">
                  <c:v>0.86</c:v>
                </c:pt>
                <c:pt idx="521">
                  <c:v>0.33</c:v>
                </c:pt>
                <c:pt idx="522">
                  <c:v>0.75</c:v>
                </c:pt>
                <c:pt idx="523">
                  <c:v>0.5</c:v>
                </c:pt>
                <c:pt idx="524">
                  <c:v>0.74</c:v>
                </c:pt>
                <c:pt idx="525">
                  <c:v>0.74</c:v>
                </c:pt>
                <c:pt idx="526">
                  <c:v>0.54</c:v>
                </c:pt>
                <c:pt idx="527">
                  <c:v>0.88</c:v>
                </c:pt>
                <c:pt idx="528">
                  <c:v>0.43</c:v>
                </c:pt>
                <c:pt idx="529">
                  <c:v>0.32</c:v>
                </c:pt>
                <c:pt idx="530">
                  <c:v>0.38</c:v>
                </c:pt>
                <c:pt idx="531">
                  <c:v>0.42</c:v>
                </c:pt>
                <c:pt idx="532">
                  <c:v>0.9</c:v>
                </c:pt>
                <c:pt idx="533">
                  <c:v>0.21</c:v>
                </c:pt>
                <c:pt idx="534">
                  <c:v>0.81</c:v>
                </c:pt>
                <c:pt idx="535">
                  <c:v>0.16</c:v>
                </c:pt>
                <c:pt idx="536">
                  <c:v>0.75</c:v>
                </c:pt>
                <c:pt idx="537">
                  <c:v>0.74</c:v>
                </c:pt>
                <c:pt idx="538">
                  <c:v>0.6</c:v>
                </c:pt>
                <c:pt idx="539">
                  <c:v>0.21</c:v>
                </c:pt>
                <c:pt idx="540">
                  <c:v>0.73</c:v>
                </c:pt>
                <c:pt idx="541">
                  <c:v>0.49</c:v>
                </c:pt>
                <c:pt idx="542">
                  <c:v>0.55000000000000004</c:v>
                </c:pt>
                <c:pt idx="543">
                  <c:v>0.28999999999999998</c:v>
                </c:pt>
                <c:pt idx="544">
                  <c:v>0.5</c:v>
                </c:pt>
                <c:pt idx="545">
                  <c:v>0.78</c:v>
                </c:pt>
                <c:pt idx="546">
                  <c:v>0.56000000000000005</c:v>
                </c:pt>
                <c:pt idx="547">
                  <c:v>0.56999999999999995</c:v>
                </c:pt>
                <c:pt idx="548">
                  <c:v>0.17</c:v>
                </c:pt>
                <c:pt idx="549">
                  <c:v>0.82</c:v>
                </c:pt>
                <c:pt idx="550">
                  <c:v>0.75</c:v>
                </c:pt>
                <c:pt idx="551">
                  <c:v>0.79</c:v>
                </c:pt>
                <c:pt idx="552">
                  <c:v>0.28000000000000003</c:v>
                </c:pt>
                <c:pt idx="553">
                  <c:v>0.72</c:v>
                </c:pt>
                <c:pt idx="554">
                  <c:v>0.63</c:v>
                </c:pt>
                <c:pt idx="555">
                  <c:v>0.63</c:v>
                </c:pt>
                <c:pt idx="556">
                  <c:v>0.67</c:v>
                </c:pt>
                <c:pt idx="557">
                  <c:v>0.56000000000000005</c:v>
                </c:pt>
                <c:pt idx="558">
                  <c:v>0.33</c:v>
                </c:pt>
                <c:pt idx="559">
                  <c:v>0.08</c:v>
                </c:pt>
                <c:pt idx="560">
                  <c:v>0.56999999999999995</c:v>
                </c:pt>
                <c:pt idx="561">
                  <c:v>0.62</c:v>
                </c:pt>
                <c:pt idx="562">
                  <c:v>0.65</c:v>
                </c:pt>
                <c:pt idx="563">
                  <c:v>0.77</c:v>
                </c:pt>
                <c:pt idx="564">
                  <c:v>0.63</c:v>
                </c:pt>
                <c:pt idx="565">
                  <c:v>0.69</c:v>
                </c:pt>
                <c:pt idx="566">
                  <c:v>0.5</c:v>
                </c:pt>
                <c:pt idx="567">
                  <c:v>0.9</c:v>
                </c:pt>
                <c:pt idx="568">
                  <c:v>0.68</c:v>
                </c:pt>
                <c:pt idx="569">
                  <c:v>0.59</c:v>
                </c:pt>
                <c:pt idx="570">
                  <c:v>0.5</c:v>
                </c:pt>
                <c:pt idx="571">
                  <c:v>0.67</c:v>
                </c:pt>
                <c:pt idx="572">
                  <c:v>0.69</c:v>
                </c:pt>
                <c:pt idx="573">
                  <c:v>0.54</c:v>
                </c:pt>
                <c:pt idx="574">
                  <c:v>0.6</c:v>
                </c:pt>
                <c:pt idx="575">
                  <c:v>0.16</c:v>
                </c:pt>
                <c:pt idx="576">
                  <c:v>0</c:v>
                </c:pt>
                <c:pt idx="577">
                  <c:v>0.21</c:v>
                </c:pt>
                <c:pt idx="578">
                  <c:v>0.65</c:v>
                </c:pt>
                <c:pt idx="579">
                  <c:v>0.69</c:v>
                </c:pt>
                <c:pt idx="580">
                  <c:v>0.44</c:v>
                </c:pt>
                <c:pt idx="581">
                  <c:v>0.18</c:v>
                </c:pt>
                <c:pt idx="582">
                  <c:v>0.75</c:v>
                </c:pt>
                <c:pt idx="583">
                  <c:v>0.33</c:v>
                </c:pt>
                <c:pt idx="584">
                  <c:v>0.3</c:v>
                </c:pt>
                <c:pt idx="585">
                  <c:v>0.8</c:v>
                </c:pt>
                <c:pt idx="586">
                  <c:v>0.75</c:v>
                </c:pt>
                <c:pt idx="587">
                  <c:v>0.62</c:v>
                </c:pt>
                <c:pt idx="588">
                  <c:v>0.62</c:v>
                </c:pt>
                <c:pt idx="589">
                  <c:v>0</c:v>
                </c:pt>
                <c:pt idx="590">
                  <c:v>0.66</c:v>
                </c:pt>
                <c:pt idx="591">
                  <c:v>0.69</c:v>
                </c:pt>
                <c:pt idx="592">
                  <c:v>0.6</c:v>
                </c:pt>
                <c:pt idx="593">
                  <c:v>0.06</c:v>
                </c:pt>
                <c:pt idx="594">
                  <c:v>0.87</c:v>
                </c:pt>
                <c:pt idx="595">
                  <c:v>0.64</c:v>
                </c:pt>
                <c:pt idx="596">
                  <c:v>0.76</c:v>
                </c:pt>
                <c:pt idx="597">
                  <c:v>0.56000000000000005</c:v>
                </c:pt>
                <c:pt idx="598">
                  <c:v>0.83</c:v>
                </c:pt>
                <c:pt idx="599">
                  <c:v>0.17</c:v>
                </c:pt>
                <c:pt idx="600">
                  <c:v>0.27</c:v>
                </c:pt>
                <c:pt idx="601">
                  <c:v>0.15</c:v>
                </c:pt>
                <c:pt idx="602">
                  <c:v>0.87</c:v>
                </c:pt>
                <c:pt idx="603">
                  <c:v>0.67</c:v>
                </c:pt>
                <c:pt idx="604">
                  <c:v>0.78</c:v>
                </c:pt>
                <c:pt idx="605">
                  <c:v>0.8</c:v>
                </c:pt>
                <c:pt idx="606">
                  <c:v>0.05</c:v>
                </c:pt>
                <c:pt idx="607">
                  <c:v>0.6</c:v>
                </c:pt>
                <c:pt idx="608">
                  <c:v>0.43</c:v>
                </c:pt>
                <c:pt idx="609">
                  <c:v>0.66</c:v>
                </c:pt>
                <c:pt idx="610">
                  <c:v>0.5</c:v>
                </c:pt>
                <c:pt idx="611">
                  <c:v>0.64</c:v>
                </c:pt>
                <c:pt idx="612">
                  <c:v>0.28000000000000003</c:v>
                </c:pt>
                <c:pt idx="613">
                  <c:v>0.8</c:v>
                </c:pt>
                <c:pt idx="614">
                  <c:v>0.18</c:v>
                </c:pt>
                <c:pt idx="615">
                  <c:v>0.54</c:v>
                </c:pt>
                <c:pt idx="616">
                  <c:v>0.52</c:v>
                </c:pt>
                <c:pt idx="617">
                  <c:v>0.54</c:v>
                </c:pt>
                <c:pt idx="618">
                  <c:v>0.1</c:v>
                </c:pt>
                <c:pt idx="619">
                  <c:v>0.56000000000000005</c:v>
                </c:pt>
                <c:pt idx="620">
                  <c:v>0.6</c:v>
                </c:pt>
                <c:pt idx="621">
                  <c:v>0.43</c:v>
                </c:pt>
                <c:pt idx="622">
                  <c:v>0.24</c:v>
                </c:pt>
                <c:pt idx="623">
                  <c:v>0.56999999999999995</c:v>
                </c:pt>
                <c:pt idx="624">
                  <c:v>0.5</c:v>
                </c:pt>
                <c:pt idx="625">
                  <c:v>0.55000000000000004</c:v>
                </c:pt>
                <c:pt idx="626">
                  <c:v>0.38</c:v>
                </c:pt>
                <c:pt idx="627">
                  <c:v>0.02</c:v>
                </c:pt>
                <c:pt idx="628">
                  <c:v>0.33</c:v>
                </c:pt>
                <c:pt idx="629">
                  <c:v>0.2</c:v>
                </c:pt>
                <c:pt idx="630">
                  <c:v>0.47</c:v>
                </c:pt>
                <c:pt idx="631">
                  <c:v>0.33</c:v>
                </c:pt>
                <c:pt idx="632">
                  <c:v>0.56999999999999995</c:v>
                </c:pt>
                <c:pt idx="633">
                  <c:v>0.94</c:v>
                </c:pt>
                <c:pt idx="634">
                  <c:v>0.04</c:v>
                </c:pt>
                <c:pt idx="635">
                  <c:v>0.06</c:v>
                </c:pt>
                <c:pt idx="636">
                  <c:v>0.38</c:v>
                </c:pt>
                <c:pt idx="637">
                  <c:v>0.41</c:v>
                </c:pt>
                <c:pt idx="638">
                  <c:v>0.75</c:v>
                </c:pt>
                <c:pt idx="639">
                  <c:v>0</c:v>
                </c:pt>
                <c:pt idx="640">
                  <c:v>0.6</c:v>
                </c:pt>
                <c:pt idx="641">
                  <c:v>0.63</c:v>
                </c:pt>
                <c:pt idx="642">
                  <c:v>0.15</c:v>
                </c:pt>
                <c:pt idx="643">
                  <c:v>0.47</c:v>
                </c:pt>
                <c:pt idx="644">
                  <c:v>0.54</c:v>
                </c:pt>
                <c:pt idx="645">
                  <c:v>0</c:v>
                </c:pt>
                <c:pt idx="646">
                  <c:v>0.43</c:v>
                </c:pt>
                <c:pt idx="647">
                  <c:v>0.45</c:v>
                </c:pt>
                <c:pt idx="648">
                  <c:v>0.36</c:v>
                </c:pt>
                <c:pt idx="649">
                  <c:v>0.5</c:v>
                </c:pt>
                <c:pt idx="650">
                  <c:v>0.4</c:v>
                </c:pt>
                <c:pt idx="651">
                  <c:v>0.59</c:v>
                </c:pt>
                <c:pt idx="652">
                  <c:v>0.24</c:v>
                </c:pt>
                <c:pt idx="653">
                  <c:v>0.8</c:v>
                </c:pt>
                <c:pt idx="654">
                  <c:v>0.2</c:v>
                </c:pt>
                <c:pt idx="655">
                  <c:v>0.26</c:v>
                </c:pt>
                <c:pt idx="656">
                  <c:v>0.5</c:v>
                </c:pt>
                <c:pt idx="657">
                  <c:v>0.14000000000000001</c:v>
                </c:pt>
                <c:pt idx="658">
                  <c:v>0.4</c:v>
                </c:pt>
                <c:pt idx="659">
                  <c:v>0.55000000000000004</c:v>
                </c:pt>
                <c:pt idx="660">
                  <c:v>0.33</c:v>
                </c:pt>
                <c:pt idx="661">
                  <c:v>0.73</c:v>
                </c:pt>
                <c:pt idx="662">
                  <c:v>0.57999999999999996</c:v>
                </c:pt>
                <c:pt idx="663">
                  <c:v>0.3</c:v>
                </c:pt>
                <c:pt idx="664">
                  <c:v>0.32</c:v>
                </c:pt>
                <c:pt idx="665">
                  <c:v>0.25</c:v>
                </c:pt>
                <c:pt idx="666">
                  <c:v>0.83</c:v>
                </c:pt>
                <c:pt idx="667">
                  <c:v>0</c:v>
                </c:pt>
                <c:pt idx="668">
                  <c:v>0.85</c:v>
                </c:pt>
                <c:pt idx="669">
                  <c:v>0.63</c:v>
                </c:pt>
                <c:pt idx="670">
                  <c:v>0.71</c:v>
                </c:pt>
                <c:pt idx="671">
                  <c:v>0.64</c:v>
                </c:pt>
                <c:pt idx="672">
                  <c:v>0.7</c:v>
                </c:pt>
                <c:pt idx="673">
                  <c:v>0.43</c:v>
                </c:pt>
                <c:pt idx="674">
                  <c:v>0.25</c:v>
                </c:pt>
                <c:pt idx="675">
                  <c:v>0.53</c:v>
                </c:pt>
                <c:pt idx="676">
                  <c:v>0.75</c:v>
                </c:pt>
                <c:pt idx="677">
                  <c:v>0.12</c:v>
                </c:pt>
                <c:pt idx="678">
                  <c:v>0.54</c:v>
                </c:pt>
                <c:pt idx="679">
                  <c:v>0.43</c:v>
                </c:pt>
                <c:pt idx="680">
                  <c:v>0.55000000000000004</c:v>
                </c:pt>
                <c:pt idx="681">
                  <c:v>0.55000000000000004</c:v>
                </c:pt>
                <c:pt idx="682">
                  <c:v>0.45</c:v>
                </c:pt>
                <c:pt idx="683">
                  <c:v>0.36</c:v>
                </c:pt>
                <c:pt idx="684">
                  <c:v>0</c:v>
                </c:pt>
                <c:pt idx="685">
                  <c:v>0.8</c:v>
                </c:pt>
                <c:pt idx="686">
                  <c:v>0.28000000000000003</c:v>
                </c:pt>
                <c:pt idx="687">
                  <c:v>0.3</c:v>
                </c:pt>
                <c:pt idx="688">
                  <c:v>0.2</c:v>
                </c:pt>
                <c:pt idx="689">
                  <c:v>0.14000000000000001</c:v>
                </c:pt>
                <c:pt idx="690">
                  <c:v>0.19</c:v>
                </c:pt>
                <c:pt idx="691">
                  <c:v>0.56000000000000005</c:v>
                </c:pt>
                <c:pt idx="692">
                  <c:v>0.2</c:v>
                </c:pt>
                <c:pt idx="693">
                  <c:v>0.6</c:v>
                </c:pt>
                <c:pt idx="694">
                  <c:v>0.66</c:v>
                </c:pt>
                <c:pt idx="695">
                  <c:v>0.39</c:v>
                </c:pt>
                <c:pt idx="696">
                  <c:v>0.6</c:v>
                </c:pt>
                <c:pt idx="697">
                  <c:v>0.8</c:v>
                </c:pt>
                <c:pt idx="698">
                  <c:v>0.8</c:v>
                </c:pt>
                <c:pt idx="699">
                  <c:v>0.5</c:v>
                </c:pt>
                <c:pt idx="700">
                  <c:v>0.49</c:v>
                </c:pt>
                <c:pt idx="701">
                  <c:v>0.2</c:v>
                </c:pt>
                <c:pt idx="702">
                  <c:v>0.31</c:v>
                </c:pt>
                <c:pt idx="703">
                  <c:v>0.66</c:v>
                </c:pt>
                <c:pt idx="704">
                  <c:v>0.85</c:v>
                </c:pt>
                <c:pt idx="705">
                  <c:v>0.85</c:v>
                </c:pt>
                <c:pt idx="706">
                  <c:v>0.73</c:v>
                </c:pt>
                <c:pt idx="707">
                  <c:v>0.1</c:v>
                </c:pt>
                <c:pt idx="708">
                  <c:v>0.56999999999999995</c:v>
                </c:pt>
                <c:pt idx="709">
                  <c:v>0.77</c:v>
                </c:pt>
                <c:pt idx="710">
                  <c:v>0.76</c:v>
                </c:pt>
                <c:pt idx="711">
                  <c:v>0.44</c:v>
                </c:pt>
                <c:pt idx="712">
                  <c:v>0.51</c:v>
                </c:pt>
                <c:pt idx="713">
                  <c:v>0.22</c:v>
                </c:pt>
                <c:pt idx="714">
                  <c:v>0.51</c:v>
                </c:pt>
                <c:pt idx="715">
                  <c:v>0.7</c:v>
                </c:pt>
                <c:pt idx="716">
                  <c:v>0.24</c:v>
                </c:pt>
                <c:pt idx="717">
                  <c:v>0.23</c:v>
                </c:pt>
                <c:pt idx="718">
                  <c:v>0.38</c:v>
                </c:pt>
                <c:pt idx="719">
                  <c:v>0.55000000000000004</c:v>
                </c:pt>
                <c:pt idx="720">
                  <c:v>0.5</c:v>
                </c:pt>
                <c:pt idx="721">
                  <c:v>0.77</c:v>
                </c:pt>
                <c:pt idx="722">
                  <c:v>0.4</c:v>
                </c:pt>
                <c:pt idx="723">
                  <c:v>0.32</c:v>
                </c:pt>
                <c:pt idx="724">
                  <c:v>0.44</c:v>
                </c:pt>
                <c:pt idx="725">
                  <c:v>0.7</c:v>
                </c:pt>
                <c:pt idx="726">
                  <c:v>0.64</c:v>
                </c:pt>
                <c:pt idx="727">
                  <c:v>0.56999999999999995</c:v>
                </c:pt>
                <c:pt idx="728">
                  <c:v>0.6</c:v>
                </c:pt>
                <c:pt idx="729">
                  <c:v>0.62</c:v>
                </c:pt>
                <c:pt idx="730">
                  <c:v>0</c:v>
                </c:pt>
                <c:pt idx="731">
                  <c:v>0.5</c:v>
                </c:pt>
                <c:pt idx="732">
                  <c:v>0.41</c:v>
                </c:pt>
                <c:pt idx="733">
                  <c:v>0.11</c:v>
                </c:pt>
                <c:pt idx="734">
                  <c:v>0.3</c:v>
                </c:pt>
                <c:pt idx="735">
                  <c:v>0.67</c:v>
                </c:pt>
                <c:pt idx="736">
                  <c:v>0.5</c:v>
                </c:pt>
                <c:pt idx="737">
                  <c:v>0.28000000000000003</c:v>
                </c:pt>
                <c:pt idx="738">
                  <c:v>0.38</c:v>
                </c:pt>
                <c:pt idx="739">
                  <c:v>0.59</c:v>
                </c:pt>
                <c:pt idx="740">
                  <c:v>0.22</c:v>
                </c:pt>
                <c:pt idx="741">
                  <c:v>0.46</c:v>
                </c:pt>
                <c:pt idx="742">
                  <c:v>0.55000000000000004</c:v>
                </c:pt>
                <c:pt idx="743">
                  <c:v>0.21</c:v>
                </c:pt>
                <c:pt idx="744">
                  <c:v>0.38</c:v>
                </c:pt>
                <c:pt idx="745">
                  <c:v>0.49</c:v>
                </c:pt>
                <c:pt idx="746">
                  <c:v>0</c:v>
                </c:pt>
                <c:pt idx="747">
                  <c:v>0.75</c:v>
                </c:pt>
                <c:pt idx="748">
                  <c:v>0.35</c:v>
                </c:pt>
                <c:pt idx="749">
                  <c:v>0.64</c:v>
                </c:pt>
                <c:pt idx="750">
                  <c:v>0.41</c:v>
                </c:pt>
                <c:pt idx="751">
                  <c:v>0.65</c:v>
                </c:pt>
                <c:pt idx="752">
                  <c:v>0.42</c:v>
                </c:pt>
                <c:pt idx="753">
                  <c:v>0.22</c:v>
                </c:pt>
                <c:pt idx="754">
                  <c:v>0.21</c:v>
                </c:pt>
                <c:pt idx="755">
                  <c:v>0</c:v>
                </c:pt>
                <c:pt idx="756">
                  <c:v>0.6</c:v>
                </c:pt>
                <c:pt idx="757">
                  <c:v>0.85</c:v>
                </c:pt>
                <c:pt idx="758">
                  <c:v>0.69</c:v>
                </c:pt>
                <c:pt idx="759">
                  <c:v>0.38</c:v>
                </c:pt>
                <c:pt idx="760">
                  <c:v>0.43</c:v>
                </c:pt>
                <c:pt idx="761">
                  <c:v>0.18</c:v>
                </c:pt>
                <c:pt idx="762">
                  <c:v>0.62</c:v>
                </c:pt>
                <c:pt idx="763">
                  <c:v>0.25</c:v>
                </c:pt>
                <c:pt idx="764">
                  <c:v>0.63</c:v>
                </c:pt>
                <c:pt idx="765">
                  <c:v>0.05</c:v>
                </c:pt>
                <c:pt idx="766">
                  <c:v>0</c:v>
                </c:pt>
                <c:pt idx="767">
                  <c:v>0.35</c:v>
                </c:pt>
                <c:pt idx="768">
                  <c:v>0</c:v>
                </c:pt>
                <c:pt idx="769">
                  <c:v>0.4</c:v>
                </c:pt>
                <c:pt idx="770">
                  <c:v>0.79</c:v>
                </c:pt>
                <c:pt idx="771">
                  <c:v>0.15</c:v>
                </c:pt>
                <c:pt idx="772">
                  <c:v>0.54</c:v>
                </c:pt>
                <c:pt idx="773">
                  <c:v>0.62</c:v>
                </c:pt>
                <c:pt idx="774">
                  <c:v>0.6</c:v>
                </c:pt>
                <c:pt idx="775">
                  <c:v>0.57999999999999996</c:v>
                </c:pt>
                <c:pt idx="776">
                  <c:v>0.8</c:v>
                </c:pt>
                <c:pt idx="777">
                  <c:v>0.48</c:v>
                </c:pt>
                <c:pt idx="778">
                  <c:v>0.75</c:v>
                </c:pt>
                <c:pt idx="779">
                  <c:v>0.5</c:v>
                </c:pt>
                <c:pt idx="780">
                  <c:v>0.82</c:v>
                </c:pt>
                <c:pt idx="781">
                  <c:v>0.02</c:v>
                </c:pt>
                <c:pt idx="782">
                  <c:v>0.88</c:v>
                </c:pt>
                <c:pt idx="783">
                  <c:v>0.65</c:v>
                </c:pt>
                <c:pt idx="784">
                  <c:v>0.56999999999999995</c:v>
                </c:pt>
                <c:pt idx="785">
                  <c:v>0.08</c:v>
                </c:pt>
                <c:pt idx="786">
                  <c:v>0.5</c:v>
                </c:pt>
                <c:pt idx="787">
                  <c:v>0.7</c:v>
                </c:pt>
                <c:pt idx="788">
                  <c:v>0.3</c:v>
                </c:pt>
                <c:pt idx="789">
                  <c:v>0.66</c:v>
                </c:pt>
                <c:pt idx="790">
                  <c:v>0.1</c:v>
                </c:pt>
                <c:pt idx="791">
                  <c:v>0.43</c:v>
                </c:pt>
                <c:pt idx="792">
                  <c:v>0.4</c:v>
                </c:pt>
                <c:pt idx="793">
                  <c:v>0.53</c:v>
                </c:pt>
                <c:pt idx="794">
                  <c:v>0.63</c:v>
                </c:pt>
                <c:pt idx="795">
                  <c:v>0.78</c:v>
                </c:pt>
                <c:pt idx="796">
                  <c:v>0.21</c:v>
                </c:pt>
                <c:pt idx="797">
                  <c:v>0</c:v>
                </c:pt>
                <c:pt idx="798">
                  <c:v>0.23</c:v>
                </c:pt>
                <c:pt idx="799">
                  <c:v>0.62</c:v>
                </c:pt>
                <c:pt idx="800">
                  <c:v>0.76</c:v>
                </c:pt>
                <c:pt idx="801">
                  <c:v>0.56999999999999995</c:v>
                </c:pt>
                <c:pt idx="802">
                  <c:v>0</c:v>
                </c:pt>
                <c:pt idx="803">
                  <c:v>0.1</c:v>
                </c:pt>
                <c:pt idx="804">
                  <c:v>0.66</c:v>
                </c:pt>
                <c:pt idx="805">
                  <c:v>0.25</c:v>
                </c:pt>
                <c:pt idx="806">
                  <c:v>0.25</c:v>
                </c:pt>
                <c:pt idx="807">
                  <c:v>0.65</c:v>
                </c:pt>
                <c:pt idx="808">
                  <c:v>0.64</c:v>
                </c:pt>
                <c:pt idx="809">
                  <c:v>0.38</c:v>
                </c:pt>
                <c:pt idx="810">
                  <c:v>0.42</c:v>
                </c:pt>
                <c:pt idx="811">
                  <c:v>0.13</c:v>
                </c:pt>
                <c:pt idx="812">
                  <c:v>0.55000000000000004</c:v>
                </c:pt>
                <c:pt idx="813">
                  <c:v>0.35</c:v>
                </c:pt>
                <c:pt idx="814">
                  <c:v>0.24</c:v>
                </c:pt>
                <c:pt idx="815">
                  <c:v>0.18</c:v>
                </c:pt>
                <c:pt idx="816">
                  <c:v>0.57999999999999996</c:v>
                </c:pt>
                <c:pt idx="817">
                  <c:v>0.6</c:v>
                </c:pt>
                <c:pt idx="818">
                  <c:v>0.69</c:v>
                </c:pt>
                <c:pt idx="819">
                  <c:v>0.42</c:v>
                </c:pt>
                <c:pt idx="820">
                  <c:v>0.25</c:v>
                </c:pt>
                <c:pt idx="821">
                  <c:v>0.34</c:v>
                </c:pt>
                <c:pt idx="822">
                  <c:v>0.74</c:v>
                </c:pt>
                <c:pt idx="823">
                  <c:v>0.23</c:v>
                </c:pt>
                <c:pt idx="824">
                  <c:v>0.15</c:v>
                </c:pt>
                <c:pt idx="825">
                  <c:v>0.9</c:v>
                </c:pt>
                <c:pt idx="826">
                  <c:v>0.1</c:v>
                </c:pt>
                <c:pt idx="827">
                  <c:v>0.47</c:v>
                </c:pt>
                <c:pt idx="828">
                  <c:v>0.55000000000000004</c:v>
                </c:pt>
                <c:pt idx="829">
                  <c:v>0</c:v>
                </c:pt>
                <c:pt idx="830">
                  <c:v>0.6</c:v>
                </c:pt>
                <c:pt idx="831">
                  <c:v>0.56000000000000005</c:v>
                </c:pt>
                <c:pt idx="832">
                  <c:v>0.53</c:v>
                </c:pt>
                <c:pt idx="833">
                  <c:v>0.16</c:v>
                </c:pt>
                <c:pt idx="834">
                  <c:v>0.76</c:v>
                </c:pt>
                <c:pt idx="835">
                  <c:v>0.78</c:v>
                </c:pt>
                <c:pt idx="836">
                  <c:v>0.75</c:v>
                </c:pt>
                <c:pt idx="837">
                  <c:v>0.36</c:v>
                </c:pt>
                <c:pt idx="838">
                  <c:v>0.68</c:v>
                </c:pt>
                <c:pt idx="839">
                  <c:v>0.5</c:v>
                </c:pt>
                <c:pt idx="840">
                  <c:v>0.4</c:v>
                </c:pt>
                <c:pt idx="841">
                  <c:v>0.56000000000000005</c:v>
                </c:pt>
                <c:pt idx="842">
                  <c:v>0.36</c:v>
                </c:pt>
                <c:pt idx="843">
                  <c:v>0.73</c:v>
                </c:pt>
                <c:pt idx="844">
                  <c:v>0.57999999999999996</c:v>
                </c:pt>
                <c:pt idx="845">
                  <c:v>0.66</c:v>
                </c:pt>
                <c:pt idx="846">
                  <c:v>0.25</c:v>
                </c:pt>
                <c:pt idx="847">
                  <c:v>0.8</c:v>
                </c:pt>
                <c:pt idx="848">
                  <c:v>0.75</c:v>
                </c:pt>
                <c:pt idx="849">
                  <c:v>0.53</c:v>
                </c:pt>
                <c:pt idx="850">
                  <c:v>0.46</c:v>
                </c:pt>
                <c:pt idx="851">
                  <c:v>0</c:v>
                </c:pt>
                <c:pt idx="852">
                  <c:v>0.5</c:v>
                </c:pt>
                <c:pt idx="853">
                  <c:v>0</c:v>
                </c:pt>
                <c:pt idx="854">
                  <c:v>0.76</c:v>
                </c:pt>
                <c:pt idx="855">
                  <c:v>0.24</c:v>
                </c:pt>
                <c:pt idx="856">
                  <c:v>0.38</c:v>
                </c:pt>
                <c:pt idx="857">
                  <c:v>0.16</c:v>
                </c:pt>
                <c:pt idx="858">
                  <c:v>0.48</c:v>
                </c:pt>
                <c:pt idx="859">
                  <c:v>0.59</c:v>
                </c:pt>
                <c:pt idx="860">
                  <c:v>0.34</c:v>
                </c:pt>
                <c:pt idx="861">
                  <c:v>0.31</c:v>
                </c:pt>
                <c:pt idx="862">
                  <c:v>0</c:v>
                </c:pt>
                <c:pt idx="863">
                  <c:v>0.17</c:v>
                </c:pt>
                <c:pt idx="864">
                  <c:v>0.17</c:v>
                </c:pt>
                <c:pt idx="865">
                  <c:v>0.34</c:v>
                </c:pt>
                <c:pt idx="866">
                  <c:v>0.14000000000000001</c:v>
                </c:pt>
                <c:pt idx="867">
                  <c:v>0</c:v>
                </c:pt>
                <c:pt idx="868">
                  <c:v>0.51</c:v>
                </c:pt>
                <c:pt idx="869">
                  <c:v>0.69</c:v>
                </c:pt>
                <c:pt idx="870">
                  <c:v>0</c:v>
                </c:pt>
                <c:pt idx="871">
                  <c:v>0.28999999999999998</c:v>
                </c:pt>
                <c:pt idx="872">
                  <c:v>0.25</c:v>
                </c:pt>
                <c:pt idx="873">
                  <c:v>0.8</c:v>
                </c:pt>
                <c:pt idx="874">
                  <c:v>0.5</c:v>
                </c:pt>
                <c:pt idx="875">
                  <c:v>0.79</c:v>
                </c:pt>
                <c:pt idx="876">
                  <c:v>0.57999999999999996</c:v>
                </c:pt>
                <c:pt idx="877">
                  <c:v>0</c:v>
                </c:pt>
                <c:pt idx="878">
                  <c:v>0.14000000000000001</c:v>
                </c:pt>
                <c:pt idx="879">
                  <c:v>0.48</c:v>
                </c:pt>
                <c:pt idx="880">
                  <c:v>0.73</c:v>
                </c:pt>
                <c:pt idx="881">
                  <c:v>0.62</c:v>
                </c:pt>
                <c:pt idx="882">
                  <c:v>0.47</c:v>
                </c:pt>
                <c:pt idx="883">
                  <c:v>0.1</c:v>
                </c:pt>
                <c:pt idx="884">
                  <c:v>0.55000000000000004</c:v>
                </c:pt>
                <c:pt idx="885">
                  <c:v>0.36</c:v>
                </c:pt>
                <c:pt idx="886">
                  <c:v>0.5</c:v>
                </c:pt>
                <c:pt idx="887">
                  <c:v>0</c:v>
                </c:pt>
                <c:pt idx="888">
                  <c:v>0.56000000000000005</c:v>
                </c:pt>
                <c:pt idx="889">
                  <c:v>0.7</c:v>
                </c:pt>
                <c:pt idx="890">
                  <c:v>0.27</c:v>
                </c:pt>
                <c:pt idx="891">
                  <c:v>0</c:v>
                </c:pt>
                <c:pt idx="892">
                  <c:v>0.56999999999999995</c:v>
                </c:pt>
                <c:pt idx="893">
                  <c:v>0</c:v>
                </c:pt>
                <c:pt idx="894">
                  <c:v>0</c:v>
                </c:pt>
                <c:pt idx="895">
                  <c:v>0.75</c:v>
                </c:pt>
                <c:pt idx="896">
                  <c:v>0.13</c:v>
                </c:pt>
                <c:pt idx="897">
                  <c:v>0.46</c:v>
                </c:pt>
                <c:pt idx="898">
                  <c:v>0.65</c:v>
                </c:pt>
                <c:pt idx="899">
                  <c:v>0.05</c:v>
                </c:pt>
                <c:pt idx="900">
                  <c:v>0.64</c:v>
                </c:pt>
                <c:pt idx="901">
                  <c:v>0.38</c:v>
                </c:pt>
                <c:pt idx="902">
                  <c:v>0.66</c:v>
                </c:pt>
                <c:pt idx="903">
                  <c:v>0.6</c:v>
                </c:pt>
                <c:pt idx="904">
                  <c:v>0.7</c:v>
                </c:pt>
                <c:pt idx="905">
                  <c:v>0.5</c:v>
                </c:pt>
                <c:pt idx="906">
                  <c:v>0.48</c:v>
                </c:pt>
                <c:pt idx="907">
                  <c:v>0.28999999999999998</c:v>
                </c:pt>
                <c:pt idx="908">
                  <c:v>0.4</c:v>
                </c:pt>
                <c:pt idx="909">
                  <c:v>0.54</c:v>
                </c:pt>
                <c:pt idx="910">
                  <c:v>0.9</c:v>
                </c:pt>
                <c:pt idx="911">
                  <c:v>0.41</c:v>
                </c:pt>
                <c:pt idx="912">
                  <c:v>0.6</c:v>
                </c:pt>
                <c:pt idx="913">
                  <c:v>0.4</c:v>
                </c:pt>
                <c:pt idx="914">
                  <c:v>0.1</c:v>
                </c:pt>
                <c:pt idx="915">
                  <c:v>0.48</c:v>
                </c:pt>
                <c:pt idx="916">
                  <c:v>0.47</c:v>
                </c:pt>
                <c:pt idx="917">
                  <c:v>0.22</c:v>
                </c:pt>
                <c:pt idx="918">
                  <c:v>0.5</c:v>
                </c:pt>
                <c:pt idx="919">
                  <c:v>0.11</c:v>
                </c:pt>
                <c:pt idx="920">
                  <c:v>0.5</c:v>
                </c:pt>
                <c:pt idx="921">
                  <c:v>0.55000000000000004</c:v>
                </c:pt>
                <c:pt idx="922">
                  <c:v>0.48</c:v>
                </c:pt>
                <c:pt idx="923">
                  <c:v>0.42</c:v>
                </c:pt>
                <c:pt idx="924">
                  <c:v>0.53</c:v>
                </c:pt>
                <c:pt idx="925">
                  <c:v>0.46</c:v>
                </c:pt>
                <c:pt idx="926">
                  <c:v>0.56000000000000005</c:v>
                </c:pt>
                <c:pt idx="927">
                  <c:v>0.4</c:v>
                </c:pt>
                <c:pt idx="928">
                  <c:v>0.57999999999999996</c:v>
                </c:pt>
                <c:pt idx="929">
                  <c:v>0.63</c:v>
                </c:pt>
                <c:pt idx="930">
                  <c:v>0.24</c:v>
                </c:pt>
                <c:pt idx="931">
                  <c:v>0.38</c:v>
                </c:pt>
                <c:pt idx="932">
                  <c:v>0.45</c:v>
                </c:pt>
                <c:pt idx="933">
                  <c:v>0.5</c:v>
                </c:pt>
                <c:pt idx="934">
                  <c:v>0.8</c:v>
                </c:pt>
                <c:pt idx="935">
                  <c:v>0.25</c:v>
                </c:pt>
                <c:pt idx="936">
                  <c:v>0.56000000000000005</c:v>
                </c:pt>
                <c:pt idx="937">
                  <c:v>0.41</c:v>
                </c:pt>
                <c:pt idx="938">
                  <c:v>0.55000000000000004</c:v>
                </c:pt>
                <c:pt idx="939">
                  <c:v>0.65</c:v>
                </c:pt>
                <c:pt idx="940">
                  <c:v>0.08</c:v>
                </c:pt>
                <c:pt idx="941">
                  <c:v>0.44</c:v>
                </c:pt>
                <c:pt idx="942">
                  <c:v>0.55000000000000004</c:v>
                </c:pt>
                <c:pt idx="943">
                  <c:v>0.48</c:v>
                </c:pt>
                <c:pt idx="944">
                  <c:v>0.61</c:v>
                </c:pt>
                <c:pt idx="945">
                  <c:v>0.12</c:v>
                </c:pt>
                <c:pt idx="946">
                  <c:v>0.37</c:v>
                </c:pt>
                <c:pt idx="947">
                  <c:v>0.21</c:v>
                </c:pt>
                <c:pt idx="948">
                  <c:v>0.39</c:v>
                </c:pt>
                <c:pt idx="949">
                  <c:v>0.5</c:v>
                </c:pt>
                <c:pt idx="950">
                  <c:v>0.26</c:v>
                </c:pt>
                <c:pt idx="951">
                  <c:v>0.34</c:v>
                </c:pt>
                <c:pt idx="952">
                  <c:v>0.4</c:v>
                </c:pt>
                <c:pt idx="953">
                  <c:v>0.62</c:v>
                </c:pt>
                <c:pt idx="954">
                  <c:v>0.54</c:v>
                </c:pt>
                <c:pt idx="955">
                  <c:v>0.42</c:v>
                </c:pt>
                <c:pt idx="956">
                  <c:v>0</c:v>
                </c:pt>
                <c:pt idx="957">
                  <c:v>0.5</c:v>
                </c:pt>
                <c:pt idx="958">
                  <c:v>0.55000000000000004</c:v>
                </c:pt>
                <c:pt idx="959">
                  <c:v>0.14000000000000001</c:v>
                </c:pt>
                <c:pt idx="960">
                  <c:v>0.45</c:v>
                </c:pt>
                <c:pt idx="961">
                  <c:v>0.11</c:v>
                </c:pt>
                <c:pt idx="962">
                  <c:v>0.59</c:v>
                </c:pt>
                <c:pt idx="963">
                  <c:v>0.24</c:v>
                </c:pt>
                <c:pt idx="964">
                  <c:v>0.6</c:v>
                </c:pt>
                <c:pt idx="965">
                  <c:v>0.46</c:v>
                </c:pt>
                <c:pt idx="966">
                  <c:v>0.39</c:v>
                </c:pt>
                <c:pt idx="967">
                  <c:v>0.33</c:v>
                </c:pt>
                <c:pt idx="968">
                  <c:v>0.4</c:v>
                </c:pt>
                <c:pt idx="969">
                  <c:v>0.27</c:v>
                </c:pt>
                <c:pt idx="970">
                  <c:v>0.37</c:v>
                </c:pt>
                <c:pt idx="971">
                  <c:v>0.48</c:v>
                </c:pt>
                <c:pt idx="972">
                  <c:v>0.65</c:v>
                </c:pt>
                <c:pt idx="973">
                  <c:v>0.38</c:v>
                </c:pt>
                <c:pt idx="974">
                  <c:v>0.47</c:v>
                </c:pt>
                <c:pt idx="975">
                  <c:v>0.48</c:v>
                </c:pt>
                <c:pt idx="976">
                  <c:v>0.34</c:v>
                </c:pt>
                <c:pt idx="977">
                  <c:v>0.6</c:v>
                </c:pt>
                <c:pt idx="978">
                  <c:v>0</c:v>
                </c:pt>
                <c:pt idx="979">
                  <c:v>0.44</c:v>
                </c:pt>
                <c:pt idx="980">
                  <c:v>0.61</c:v>
                </c:pt>
                <c:pt idx="981">
                  <c:v>0.34</c:v>
                </c:pt>
                <c:pt idx="982">
                  <c:v>0.26</c:v>
                </c:pt>
                <c:pt idx="983">
                  <c:v>0.28000000000000003</c:v>
                </c:pt>
                <c:pt idx="984">
                  <c:v>0.5</c:v>
                </c:pt>
                <c:pt idx="985">
                  <c:v>0.51</c:v>
                </c:pt>
                <c:pt idx="986">
                  <c:v>0.2</c:v>
                </c:pt>
                <c:pt idx="987">
                  <c:v>0.36</c:v>
                </c:pt>
                <c:pt idx="988">
                  <c:v>0.47</c:v>
                </c:pt>
                <c:pt idx="989">
                  <c:v>0.14000000000000001</c:v>
                </c:pt>
                <c:pt idx="990">
                  <c:v>0.16</c:v>
                </c:pt>
                <c:pt idx="991">
                  <c:v>0.71</c:v>
                </c:pt>
                <c:pt idx="992">
                  <c:v>0.42</c:v>
                </c:pt>
                <c:pt idx="993">
                  <c:v>0.24</c:v>
                </c:pt>
                <c:pt idx="994">
                  <c:v>0.23</c:v>
                </c:pt>
                <c:pt idx="995">
                  <c:v>0</c:v>
                </c:pt>
                <c:pt idx="996">
                  <c:v>0.35</c:v>
                </c:pt>
                <c:pt idx="997">
                  <c:v>0.26</c:v>
                </c:pt>
                <c:pt idx="998">
                  <c:v>0.14000000000000001</c:v>
                </c:pt>
                <c:pt idx="999">
                  <c:v>0.11</c:v>
                </c:pt>
                <c:pt idx="1000">
                  <c:v>0.54</c:v>
                </c:pt>
                <c:pt idx="1001">
                  <c:v>0.51</c:v>
                </c:pt>
                <c:pt idx="1002">
                  <c:v>0.18</c:v>
                </c:pt>
                <c:pt idx="1003">
                  <c:v>0.56999999999999995</c:v>
                </c:pt>
                <c:pt idx="1004">
                  <c:v>0.16</c:v>
                </c:pt>
                <c:pt idx="1005">
                  <c:v>0.71</c:v>
                </c:pt>
                <c:pt idx="1006">
                  <c:v>0.39</c:v>
                </c:pt>
                <c:pt idx="1007">
                  <c:v>0.4</c:v>
                </c:pt>
                <c:pt idx="1008">
                  <c:v>0.33</c:v>
                </c:pt>
                <c:pt idx="1009">
                  <c:v>0.35</c:v>
                </c:pt>
                <c:pt idx="1010">
                  <c:v>0.41</c:v>
                </c:pt>
                <c:pt idx="1011">
                  <c:v>0.46</c:v>
                </c:pt>
                <c:pt idx="1012">
                  <c:v>0</c:v>
                </c:pt>
                <c:pt idx="1013">
                  <c:v>0</c:v>
                </c:pt>
                <c:pt idx="1014">
                  <c:v>0.48</c:v>
                </c:pt>
                <c:pt idx="1015">
                  <c:v>0.62</c:v>
                </c:pt>
                <c:pt idx="1016">
                  <c:v>0.47</c:v>
                </c:pt>
                <c:pt idx="1017">
                  <c:v>0.36</c:v>
                </c:pt>
                <c:pt idx="1018">
                  <c:v>0.45</c:v>
                </c:pt>
                <c:pt idx="1019">
                  <c:v>0.2</c:v>
                </c:pt>
                <c:pt idx="1020">
                  <c:v>0.48</c:v>
                </c:pt>
                <c:pt idx="1021">
                  <c:v>0.28999999999999998</c:v>
                </c:pt>
                <c:pt idx="1022">
                  <c:v>0.6</c:v>
                </c:pt>
                <c:pt idx="1023">
                  <c:v>0.26</c:v>
                </c:pt>
                <c:pt idx="1024">
                  <c:v>0.33</c:v>
                </c:pt>
                <c:pt idx="1025">
                  <c:v>0.1</c:v>
                </c:pt>
                <c:pt idx="1026">
                  <c:v>0.55000000000000004</c:v>
                </c:pt>
                <c:pt idx="1027">
                  <c:v>0.59</c:v>
                </c:pt>
                <c:pt idx="1028">
                  <c:v>0.31</c:v>
                </c:pt>
                <c:pt idx="1029">
                  <c:v>0.28000000000000003</c:v>
                </c:pt>
                <c:pt idx="1030">
                  <c:v>0.2</c:v>
                </c:pt>
                <c:pt idx="1031">
                  <c:v>0.62</c:v>
                </c:pt>
                <c:pt idx="1032">
                  <c:v>0.48</c:v>
                </c:pt>
                <c:pt idx="1033">
                  <c:v>0.38</c:v>
                </c:pt>
                <c:pt idx="1034">
                  <c:v>0.41</c:v>
                </c:pt>
                <c:pt idx="1035">
                  <c:v>0.52</c:v>
                </c:pt>
                <c:pt idx="1036">
                  <c:v>0.18</c:v>
                </c:pt>
                <c:pt idx="1037">
                  <c:v>0.78</c:v>
                </c:pt>
                <c:pt idx="1038">
                  <c:v>0.31</c:v>
                </c:pt>
                <c:pt idx="1039">
                  <c:v>0.48</c:v>
                </c:pt>
                <c:pt idx="1040">
                  <c:v>0.48</c:v>
                </c:pt>
                <c:pt idx="1041">
                  <c:v>0.42</c:v>
                </c:pt>
                <c:pt idx="1042">
                  <c:v>0.51</c:v>
                </c:pt>
                <c:pt idx="1043">
                  <c:v>0.45</c:v>
                </c:pt>
                <c:pt idx="1044">
                  <c:v>0.55000000000000004</c:v>
                </c:pt>
                <c:pt idx="1045">
                  <c:v>0</c:v>
                </c:pt>
                <c:pt idx="1046">
                  <c:v>0.47</c:v>
                </c:pt>
                <c:pt idx="1047">
                  <c:v>0.43</c:v>
                </c:pt>
                <c:pt idx="1048">
                  <c:v>0.52</c:v>
                </c:pt>
                <c:pt idx="1049">
                  <c:v>0</c:v>
                </c:pt>
                <c:pt idx="1050">
                  <c:v>0.51</c:v>
                </c:pt>
                <c:pt idx="1051">
                  <c:v>0.32</c:v>
                </c:pt>
                <c:pt idx="1052">
                  <c:v>0.47</c:v>
                </c:pt>
                <c:pt idx="1053">
                  <c:v>0.39</c:v>
                </c:pt>
                <c:pt idx="1054">
                  <c:v>0.49</c:v>
                </c:pt>
                <c:pt idx="1055">
                  <c:v>0.49</c:v>
                </c:pt>
                <c:pt idx="1056">
                  <c:v>0.4</c:v>
                </c:pt>
                <c:pt idx="1057">
                  <c:v>0.23</c:v>
                </c:pt>
                <c:pt idx="1058">
                  <c:v>0</c:v>
                </c:pt>
                <c:pt idx="1059">
                  <c:v>0.31</c:v>
                </c:pt>
                <c:pt idx="1060">
                  <c:v>0.6</c:v>
                </c:pt>
                <c:pt idx="1061">
                  <c:v>0.4</c:v>
                </c:pt>
                <c:pt idx="1062">
                  <c:v>0.2</c:v>
                </c:pt>
                <c:pt idx="1063">
                  <c:v>0.47</c:v>
                </c:pt>
                <c:pt idx="1064">
                  <c:v>0.79</c:v>
                </c:pt>
                <c:pt idx="1065">
                  <c:v>0</c:v>
                </c:pt>
                <c:pt idx="1066">
                  <c:v>0.76</c:v>
                </c:pt>
                <c:pt idx="1067">
                  <c:v>0.11</c:v>
                </c:pt>
                <c:pt idx="1068">
                  <c:v>0.35</c:v>
                </c:pt>
                <c:pt idx="1069">
                  <c:v>0.49</c:v>
                </c:pt>
                <c:pt idx="1070">
                  <c:v>0.6</c:v>
                </c:pt>
                <c:pt idx="1071">
                  <c:v>0.42</c:v>
                </c:pt>
                <c:pt idx="1072">
                  <c:v>0.55000000000000004</c:v>
                </c:pt>
                <c:pt idx="1073">
                  <c:v>0.26</c:v>
                </c:pt>
                <c:pt idx="1074">
                  <c:v>0.24</c:v>
                </c:pt>
                <c:pt idx="1075">
                  <c:v>0.41</c:v>
                </c:pt>
                <c:pt idx="1076">
                  <c:v>0.36</c:v>
                </c:pt>
                <c:pt idx="1077">
                  <c:v>0.49</c:v>
                </c:pt>
                <c:pt idx="1078">
                  <c:v>0.74</c:v>
                </c:pt>
                <c:pt idx="1079">
                  <c:v>0.57999999999999996</c:v>
                </c:pt>
                <c:pt idx="1080">
                  <c:v>0.28999999999999998</c:v>
                </c:pt>
                <c:pt idx="1081">
                  <c:v>0.37</c:v>
                </c:pt>
                <c:pt idx="1082">
                  <c:v>0.38</c:v>
                </c:pt>
                <c:pt idx="1083">
                  <c:v>0.6</c:v>
                </c:pt>
                <c:pt idx="1084">
                  <c:v>0.64</c:v>
                </c:pt>
                <c:pt idx="1085">
                  <c:v>0.44</c:v>
                </c:pt>
                <c:pt idx="1086">
                  <c:v>0.57999999999999996</c:v>
                </c:pt>
                <c:pt idx="1087">
                  <c:v>0.35</c:v>
                </c:pt>
                <c:pt idx="1088">
                  <c:v>0.53</c:v>
                </c:pt>
                <c:pt idx="1089">
                  <c:v>0.28999999999999998</c:v>
                </c:pt>
                <c:pt idx="1090">
                  <c:v>0.15</c:v>
                </c:pt>
                <c:pt idx="1091">
                  <c:v>0.12</c:v>
                </c:pt>
                <c:pt idx="1092">
                  <c:v>0.37</c:v>
                </c:pt>
                <c:pt idx="1093">
                  <c:v>0.43</c:v>
                </c:pt>
                <c:pt idx="1094">
                  <c:v>0.49</c:v>
                </c:pt>
                <c:pt idx="1095">
                  <c:v>0.77</c:v>
                </c:pt>
                <c:pt idx="1096">
                  <c:v>0.53</c:v>
                </c:pt>
                <c:pt idx="1097">
                  <c:v>0.11</c:v>
                </c:pt>
                <c:pt idx="1098">
                  <c:v>0.46</c:v>
                </c:pt>
                <c:pt idx="1099">
                  <c:v>0.61</c:v>
                </c:pt>
                <c:pt idx="1100">
                  <c:v>0.5</c:v>
                </c:pt>
                <c:pt idx="1101">
                  <c:v>0.27</c:v>
                </c:pt>
                <c:pt idx="1102">
                  <c:v>0.49</c:v>
                </c:pt>
                <c:pt idx="1103">
                  <c:v>0.28999999999999998</c:v>
                </c:pt>
                <c:pt idx="1104">
                  <c:v>0.41</c:v>
                </c:pt>
                <c:pt idx="1105">
                  <c:v>0.28000000000000003</c:v>
                </c:pt>
                <c:pt idx="1106">
                  <c:v>0</c:v>
                </c:pt>
                <c:pt idx="1107">
                  <c:v>0.56000000000000005</c:v>
                </c:pt>
                <c:pt idx="1108">
                  <c:v>0.39</c:v>
                </c:pt>
                <c:pt idx="1109">
                  <c:v>0.46</c:v>
                </c:pt>
                <c:pt idx="1110">
                  <c:v>0.62</c:v>
                </c:pt>
                <c:pt idx="1111">
                  <c:v>0.2</c:v>
                </c:pt>
                <c:pt idx="1112">
                  <c:v>0.5</c:v>
                </c:pt>
                <c:pt idx="1113">
                  <c:v>0.43</c:v>
                </c:pt>
                <c:pt idx="1114">
                  <c:v>0.66</c:v>
                </c:pt>
                <c:pt idx="1115">
                  <c:v>0.62</c:v>
                </c:pt>
                <c:pt idx="1116">
                  <c:v>0.39</c:v>
                </c:pt>
                <c:pt idx="1117">
                  <c:v>0.7</c:v>
                </c:pt>
                <c:pt idx="1118">
                  <c:v>0.38</c:v>
                </c:pt>
                <c:pt idx="1119">
                  <c:v>0.41</c:v>
                </c:pt>
                <c:pt idx="1120">
                  <c:v>0.28000000000000003</c:v>
                </c:pt>
                <c:pt idx="1121">
                  <c:v>0.04</c:v>
                </c:pt>
                <c:pt idx="1122">
                  <c:v>0.13</c:v>
                </c:pt>
                <c:pt idx="1123">
                  <c:v>0.2</c:v>
                </c:pt>
                <c:pt idx="1124">
                  <c:v>0.47</c:v>
                </c:pt>
                <c:pt idx="1125">
                  <c:v>0.19</c:v>
                </c:pt>
                <c:pt idx="1126">
                  <c:v>0.34</c:v>
                </c:pt>
                <c:pt idx="1127">
                  <c:v>0.55000000000000004</c:v>
                </c:pt>
                <c:pt idx="1128">
                  <c:v>0.22</c:v>
                </c:pt>
                <c:pt idx="1129">
                  <c:v>0.49</c:v>
                </c:pt>
                <c:pt idx="1130">
                  <c:v>0.68</c:v>
                </c:pt>
                <c:pt idx="1131">
                  <c:v>0.53</c:v>
                </c:pt>
                <c:pt idx="1132">
                  <c:v>0.27</c:v>
                </c:pt>
                <c:pt idx="1133">
                  <c:v>0.38</c:v>
                </c:pt>
                <c:pt idx="1134">
                  <c:v>0.31</c:v>
                </c:pt>
                <c:pt idx="1135">
                  <c:v>0.52</c:v>
                </c:pt>
                <c:pt idx="1136">
                  <c:v>0.12</c:v>
                </c:pt>
                <c:pt idx="1137">
                  <c:v>0.39</c:v>
                </c:pt>
                <c:pt idx="1138">
                  <c:v>0.39</c:v>
                </c:pt>
                <c:pt idx="1139">
                  <c:v>0.33</c:v>
                </c:pt>
                <c:pt idx="1140">
                  <c:v>7.0000000000000007E-2</c:v>
                </c:pt>
                <c:pt idx="1141">
                  <c:v>0.55000000000000004</c:v>
                </c:pt>
                <c:pt idx="1142">
                  <c:v>0.57999999999999996</c:v>
                </c:pt>
                <c:pt idx="1143">
                  <c:v>0.51</c:v>
                </c:pt>
                <c:pt idx="1144">
                  <c:v>0.17</c:v>
                </c:pt>
                <c:pt idx="1145">
                  <c:v>0.5</c:v>
                </c:pt>
                <c:pt idx="1146">
                  <c:v>0.55000000000000004</c:v>
                </c:pt>
                <c:pt idx="1147">
                  <c:v>0.41</c:v>
                </c:pt>
                <c:pt idx="1148">
                  <c:v>0.15</c:v>
                </c:pt>
                <c:pt idx="1149">
                  <c:v>0.06</c:v>
                </c:pt>
                <c:pt idx="1150">
                  <c:v>0.17</c:v>
                </c:pt>
                <c:pt idx="1151">
                  <c:v>0.73</c:v>
                </c:pt>
                <c:pt idx="1152">
                  <c:v>0</c:v>
                </c:pt>
                <c:pt idx="1153">
                  <c:v>0.61</c:v>
                </c:pt>
                <c:pt idx="1154">
                  <c:v>0.54</c:v>
                </c:pt>
                <c:pt idx="1155">
                  <c:v>0.16</c:v>
                </c:pt>
                <c:pt idx="1156">
                  <c:v>0.52</c:v>
                </c:pt>
                <c:pt idx="1157">
                  <c:v>0.4</c:v>
                </c:pt>
                <c:pt idx="1158">
                  <c:v>0.37</c:v>
                </c:pt>
                <c:pt idx="1159">
                  <c:v>0.56000000000000005</c:v>
                </c:pt>
                <c:pt idx="1160">
                  <c:v>0.18</c:v>
                </c:pt>
                <c:pt idx="1161">
                  <c:v>0.55000000000000004</c:v>
                </c:pt>
                <c:pt idx="1162">
                  <c:v>0.41</c:v>
                </c:pt>
                <c:pt idx="1163">
                  <c:v>0.14000000000000001</c:v>
                </c:pt>
                <c:pt idx="1164">
                  <c:v>0.37</c:v>
                </c:pt>
                <c:pt idx="1165">
                  <c:v>0.46</c:v>
                </c:pt>
                <c:pt idx="1166">
                  <c:v>0.56999999999999995</c:v>
                </c:pt>
                <c:pt idx="1167">
                  <c:v>0.55000000000000004</c:v>
                </c:pt>
                <c:pt idx="1168">
                  <c:v>0.63</c:v>
                </c:pt>
                <c:pt idx="1169">
                  <c:v>0.77</c:v>
                </c:pt>
                <c:pt idx="1170">
                  <c:v>0.24</c:v>
                </c:pt>
                <c:pt idx="1171">
                  <c:v>0.26</c:v>
                </c:pt>
                <c:pt idx="1172">
                  <c:v>0.8</c:v>
                </c:pt>
                <c:pt idx="1173">
                  <c:v>0.5</c:v>
                </c:pt>
                <c:pt idx="1174">
                  <c:v>0.38</c:v>
                </c:pt>
                <c:pt idx="1175">
                  <c:v>0.44</c:v>
                </c:pt>
                <c:pt idx="1176">
                  <c:v>0.67</c:v>
                </c:pt>
                <c:pt idx="1177">
                  <c:v>0.22</c:v>
                </c:pt>
                <c:pt idx="1178">
                  <c:v>0.45</c:v>
                </c:pt>
                <c:pt idx="1179">
                  <c:v>0.4</c:v>
                </c:pt>
                <c:pt idx="1180">
                  <c:v>0.25</c:v>
                </c:pt>
                <c:pt idx="1181">
                  <c:v>0.52</c:v>
                </c:pt>
                <c:pt idx="1182">
                  <c:v>0.75</c:v>
                </c:pt>
                <c:pt idx="1183">
                  <c:v>0.44</c:v>
                </c:pt>
                <c:pt idx="1184">
                  <c:v>0.48</c:v>
                </c:pt>
                <c:pt idx="1185">
                  <c:v>0.03</c:v>
                </c:pt>
                <c:pt idx="1186">
                  <c:v>0.21</c:v>
                </c:pt>
                <c:pt idx="1187">
                  <c:v>0</c:v>
                </c:pt>
                <c:pt idx="1188">
                  <c:v>0.48</c:v>
                </c:pt>
                <c:pt idx="1189">
                  <c:v>0.53</c:v>
                </c:pt>
                <c:pt idx="1190">
                  <c:v>0.03</c:v>
                </c:pt>
                <c:pt idx="1191">
                  <c:v>0.52</c:v>
                </c:pt>
                <c:pt idx="1192">
                  <c:v>0.48</c:v>
                </c:pt>
                <c:pt idx="1193">
                  <c:v>0.28000000000000003</c:v>
                </c:pt>
                <c:pt idx="1194">
                  <c:v>0.57999999999999996</c:v>
                </c:pt>
                <c:pt idx="1195">
                  <c:v>0.43</c:v>
                </c:pt>
                <c:pt idx="1196">
                  <c:v>0.49</c:v>
                </c:pt>
                <c:pt idx="1197">
                  <c:v>0.77</c:v>
                </c:pt>
                <c:pt idx="1198">
                  <c:v>0.56999999999999995</c:v>
                </c:pt>
                <c:pt idx="1199">
                  <c:v>0.5</c:v>
                </c:pt>
                <c:pt idx="1200">
                  <c:v>0.73</c:v>
                </c:pt>
                <c:pt idx="1201">
                  <c:v>0.45</c:v>
                </c:pt>
                <c:pt idx="1202">
                  <c:v>0.4</c:v>
                </c:pt>
                <c:pt idx="1203">
                  <c:v>0.57999999999999996</c:v>
                </c:pt>
                <c:pt idx="1204">
                  <c:v>0.33</c:v>
                </c:pt>
                <c:pt idx="1205">
                  <c:v>0.28000000000000003</c:v>
                </c:pt>
                <c:pt idx="1206">
                  <c:v>0.45</c:v>
                </c:pt>
                <c:pt idx="1207">
                  <c:v>0.68</c:v>
                </c:pt>
                <c:pt idx="1208">
                  <c:v>0.35</c:v>
                </c:pt>
                <c:pt idx="1209">
                  <c:v>0.4</c:v>
                </c:pt>
                <c:pt idx="1210">
                  <c:v>0.62</c:v>
                </c:pt>
                <c:pt idx="1211">
                  <c:v>0.25</c:v>
                </c:pt>
                <c:pt idx="1212">
                  <c:v>0.27</c:v>
                </c:pt>
                <c:pt idx="1213">
                  <c:v>0.62</c:v>
                </c:pt>
                <c:pt idx="1214">
                  <c:v>0.41</c:v>
                </c:pt>
                <c:pt idx="1215">
                  <c:v>0.53</c:v>
                </c:pt>
                <c:pt idx="1216">
                  <c:v>0.21</c:v>
                </c:pt>
                <c:pt idx="1217">
                  <c:v>0.33</c:v>
                </c:pt>
                <c:pt idx="1218">
                  <c:v>0.55000000000000004</c:v>
                </c:pt>
                <c:pt idx="1219">
                  <c:v>0.47</c:v>
                </c:pt>
                <c:pt idx="1220">
                  <c:v>0.18</c:v>
                </c:pt>
                <c:pt idx="1221">
                  <c:v>0.37</c:v>
                </c:pt>
                <c:pt idx="1222">
                  <c:v>0.37</c:v>
                </c:pt>
                <c:pt idx="1223">
                  <c:v>0.51</c:v>
                </c:pt>
                <c:pt idx="1224">
                  <c:v>0.28000000000000003</c:v>
                </c:pt>
                <c:pt idx="1225">
                  <c:v>0.09</c:v>
                </c:pt>
                <c:pt idx="1226">
                  <c:v>0.3</c:v>
                </c:pt>
                <c:pt idx="1227">
                  <c:v>0.57999999999999996</c:v>
                </c:pt>
                <c:pt idx="1228">
                  <c:v>0.14000000000000001</c:v>
                </c:pt>
                <c:pt idx="1229">
                  <c:v>0.53</c:v>
                </c:pt>
                <c:pt idx="1230">
                  <c:v>0.5</c:v>
                </c:pt>
                <c:pt idx="1231">
                  <c:v>0.38</c:v>
                </c:pt>
                <c:pt idx="1232">
                  <c:v>0.6</c:v>
                </c:pt>
                <c:pt idx="1233">
                  <c:v>0.43</c:v>
                </c:pt>
                <c:pt idx="1234">
                  <c:v>0.41</c:v>
                </c:pt>
                <c:pt idx="1235">
                  <c:v>0.43</c:v>
                </c:pt>
                <c:pt idx="1236">
                  <c:v>0.49</c:v>
                </c:pt>
                <c:pt idx="1237">
                  <c:v>0.43</c:v>
                </c:pt>
                <c:pt idx="1238">
                  <c:v>0</c:v>
                </c:pt>
                <c:pt idx="1239">
                  <c:v>0.46</c:v>
                </c:pt>
                <c:pt idx="1240">
                  <c:v>0.54</c:v>
                </c:pt>
                <c:pt idx="1241">
                  <c:v>0.08</c:v>
                </c:pt>
                <c:pt idx="1242">
                  <c:v>0.45</c:v>
                </c:pt>
                <c:pt idx="1243">
                  <c:v>0.43</c:v>
                </c:pt>
                <c:pt idx="1244">
                  <c:v>0.28999999999999998</c:v>
                </c:pt>
                <c:pt idx="1245">
                  <c:v>0.55000000000000004</c:v>
                </c:pt>
                <c:pt idx="1246">
                  <c:v>0.64</c:v>
                </c:pt>
                <c:pt idx="1247">
                  <c:v>0.51</c:v>
                </c:pt>
                <c:pt idx="1248">
                  <c:v>0.76</c:v>
                </c:pt>
                <c:pt idx="1249">
                  <c:v>0.39</c:v>
                </c:pt>
                <c:pt idx="1250">
                  <c:v>0.34</c:v>
                </c:pt>
                <c:pt idx="1251">
                  <c:v>0.41</c:v>
                </c:pt>
                <c:pt idx="1252">
                  <c:v>0.54</c:v>
                </c:pt>
                <c:pt idx="1253">
                  <c:v>0.5</c:v>
                </c:pt>
                <c:pt idx="1254">
                  <c:v>0.28999999999999998</c:v>
                </c:pt>
                <c:pt idx="1255">
                  <c:v>0.38</c:v>
                </c:pt>
                <c:pt idx="1256">
                  <c:v>0.69</c:v>
                </c:pt>
                <c:pt idx="1257">
                  <c:v>0.22</c:v>
                </c:pt>
                <c:pt idx="1258">
                  <c:v>0.6</c:v>
                </c:pt>
                <c:pt idx="1259">
                  <c:v>0.86</c:v>
                </c:pt>
                <c:pt idx="1260">
                  <c:v>0.31</c:v>
                </c:pt>
                <c:pt idx="1261">
                  <c:v>0.71</c:v>
                </c:pt>
                <c:pt idx="1262">
                  <c:v>0.53</c:v>
                </c:pt>
                <c:pt idx="1263">
                  <c:v>0.08</c:v>
                </c:pt>
                <c:pt idx="1264">
                  <c:v>0.28000000000000003</c:v>
                </c:pt>
                <c:pt idx="1265">
                  <c:v>0.45</c:v>
                </c:pt>
                <c:pt idx="1266">
                  <c:v>0.44</c:v>
                </c:pt>
                <c:pt idx="1267">
                  <c:v>0.33</c:v>
                </c:pt>
                <c:pt idx="1268">
                  <c:v>0.35</c:v>
                </c:pt>
                <c:pt idx="1269">
                  <c:v>0.04</c:v>
                </c:pt>
                <c:pt idx="1270">
                  <c:v>0.31</c:v>
                </c:pt>
                <c:pt idx="1271">
                  <c:v>0.56999999999999995</c:v>
                </c:pt>
                <c:pt idx="1272">
                  <c:v>0.62</c:v>
                </c:pt>
                <c:pt idx="1273">
                  <c:v>0.17</c:v>
                </c:pt>
                <c:pt idx="1274">
                  <c:v>0.28999999999999998</c:v>
                </c:pt>
                <c:pt idx="1275">
                  <c:v>0.5</c:v>
                </c:pt>
                <c:pt idx="1276">
                  <c:v>0.53</c:v>
                </c:pt>
                <c:pt idx="1277">
                  <c:v>0.45</c:v>
                </c:pt>
                <c:pt idx="1278">
                  <c:v>0.56999999999999995</c:v>
                </c:pt>
                <c:pt idx="1279">
                  <c:v>0.62</c:v>
                </c:pt>
                <c:pt idx="1280">
                  <c:v>0.25</c:v>
                </c:pt>
                <c:pt idx="1281">
                  <c:v>0.45</c:v>
                </c:pt>
                <c:pt idx="1282">
                  <c:v>0.27</c:v>
                </c:pt>
                <c:pt idx="1283">
                  <c:v>0.26</c:v>
                </c:pt>
                <c:pt idx="1284">
                  <c:v>0.48</c:v>
                </c:pt>
                <c:pt idx="1285">
                  <c:v>0.33</c:v>
                </c:pt>
                <c:pt idx="1286">
                  <c:v>0.54</c:v>
                </c:pt>
                <c:pt idx="1287">
                  <c:v>0.3</c:v>
                </c:pt>
                <c:pt idx="1288">
                  <c:v>0.46</c:v>
                </c:pt>
                <c:pt idx="1289">
                  <c:v>0.37</c:v>
                </c:pt>
                <c:pt idx="1290">
                  <c:v>0.43</c:v>
                </c:pt>
                <c:pt idx="1291">
                  <c:v>0.78</c:v>
                </c:pt>
                <c:pt idx="1292">
                  <c:v>0.5</c:v>
                </c:pt>
                <c:pt idx="1293">
                  <c:v>0.24</c:v>
                </c:pt>
                <c:pt idx="1294">
                  <c:v>0.03</c:v>
                </c:pt>
                <c:pt idx="1295">
                  <c:v>0.33</c:v>
                </c:pt>
                <c:pt idx="1296">
                  <c:v>0.49</c:v>
                </c:pt>
                <c:pt idx="1297">
                  <c:v>0.27</c:v>
                </c:pt>
                <c:pt idx="1298">
                  <c:v>0.4</c:v>
                </c:pt>
                <c:pt idx="1299">
                  <c:v>0.8</c:v>
                </c:pt>
                <c:pt idx="1300">
                  <c:v>0.51</c:v>
                </c:pt>
                <c:pt idx="1301">
                  <c:v>0.33</c:v>
                </c:pt>
                <c:pt idx="1302">
                  <c:v>0.35</c:v>
                </c:pt>
                <c:pt idx="1303">
                  <c:v>0.59</c:v>
                </c:pt>
                <c:pt idx="1304">
                  <c:v>0.55000000000000004</c:v>
                </c:pt>
                <c:pt idx="1305">
                  <c:v>0.59</c:v>
                </c:pt>
                <c:pt idx="1306">
                  <c:v>0.59</c:v>
                </c:pt>
                <c:pt idx="1307">
                  <c:v>0.11</c:v>
                </c:pt>
                <c:pt idx="1308">
                  <c:v>0.38</c:v>
                </c:pt>
                <c:pt idx="1309">
                  <c:v>0.59</c:v>
                </c:pt>
                <c:pt idx="1310">
                  <c:v>0.6</c:v>
                </c:pt>
                <c:pt idx="1311">
                  <c:v>0.24</c:v>
                </c:pt>
                <c:pt idx="1312">
                  <c:v>0.31</c:v>
                </c:pt>
                <c:pt idx="1313">
                  <c:v>0.37</c:v>
                </c:pt>
                <c:pt idx="1314">
                  <c:v>0.15</c:v>
                </c:pt>
                <c:pt idx="1315">
                  <c:v>0.48</c:v>
                </c:pt>
                <c:pt idx="1316">
                  <c:v>0.46</c:v>
                </c:pt>
                <c:pt idx="1317">
                  <c:v>0.5</c:v>
                </c:pt>
                <c:pt idx="1318">
                  <c:v>0.12</c:v>
                </c:pt>
                <c:pt idx="1319">
                  <c:v>0.33</c:v>
                </c:pt>
                <c:pt idx="1320">
                  <c:v>0.44</c:v>
                </c:pt>
                <c:pt idx="1321">
                  <c:v>0.38</c:v>
                </c:pt>
                <c:pt idx="1322">
                  <c:v>0.4</c:v>
                </c:pt>
                <c:pt idx="1323">
                  <c:v>0.5</c:v>
                </c:pt>
                <c:pt idx="1324">
                  <c:v>0.18</c:v>
                </c:pt>
                <c:pt idx="1325">
                  <c:v>0.28000000000000003</c:v>
                </c:pt>
                <c:pt idx="1326">
                  <c:v>0.17</c:v>
                </c:pt>
                <c:pt idx="1327">
                  <c:v>0.49</c:v>
                </c:pt>
                <c:pt idx="1328">
                  <c:v>0.38</c:v>
                </c:pt>
                <c:pt idx="1329">
                  <c:v>0.39</c:v>
                </c:pt>
                <c:pt idx="1330">
                  <c:v>0.43</c:v>
                </c:pt>
                <c:pt idx="1331">
                  <c:v>0.43</c:v>
                </c:pt>
                <c:pt idx="1332">
                  <c:v>0.72</c:v>
                </c:pt>
                <c:pt idx="1333">
                  <c:v>0.55000000000000004</c:v>
                </c:pt>
                <c:pt idx="1334">
                  <c:v>0.32</c:v>
                </c:pt>
                <c:pt idx="1335">
                  <c:v>0.56999999999999995</c:v>
                </c:pt>
                <c:pt idx="1336">
                  <c:v>0.28999999999999998</c:v>
                </c:pt>
                <c:pt idx="1337">
                  <c:v>0.5</c:v>
                </c:pt>
                <c:pt idx="1338">
                  <c:v>0.3</c:v>
                </c:pt>
                <c:pt idx="1339">
                  <c:v>0.59</c:v>
                </c:pt>
                <c:pt idx="1340">
                  <c:v>0</c:v>
                </c:pt>
                <c:pt idx="1341">
                  <c:v>0.59</c:v>
                </c:pt>
                <c:pt idx="1342">
                  <c:v>0.8</c:v>
                </c:pt>
                <c:pt idx="1343">
                  <c:v>0.59</c:v>
                </c:pt>
                <c:pt idx="1344">
                  <c:v>0.25</c:v>
                </c:pt>
                <c:pt idx="1345">
                  <c:v>0.28000000000000003</c:v>
                </c:pt>
                <c:pt idx="1346">
                  <c:v>0.26</c:v>
                </c:pt>
                <c:pt idx="1347">
                  <c:v>0.22</c:v>
                </c:pt>
                <c:pt idx="1348">
                  <c:v>0.16</c:v>
                </c:pt>
                <c:pt idx="1349">
                  <c:v>0.8</c:v>
                </c:pt>
                <c:pt idx="1350">
                  <c:v>0.75</c:v>
                </c:pt>
              </c:numCache>
            </c:numRef>
          </c:yVal>
          <c:smooth val="0"/>
        </c:ser>
        <c:dLbls>
          <c:showLegendKey val="0"/>
          <c:showVal val="0"/>
          <c:showCatName val="0"/>
          <c:showSerName val="0"/>
          <c:showPercent val="0"/>
          <c:showBubbleSize val="0"/>
        </c:dLbls>
        <c:axId val="329775016"/>
        <c:axId val="148453392"/>
      </c:scatterChart>
      <c:valAx>
        <c:axId val="32977501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3392"/>
        <c:crosses val="autoZero"/>
        <c:crossBetween val="midCat"/>
      </c:valAx>
      <c:valAx>
        <c:axId val="148453392"/>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775016"/>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SUBMISSION.xlsx]PIVOTS!PivotTable8</c:name>
    <c:fmtId val="0"/>
  </c:pivotSource>
  <c:chart>
    <c:title>
      <c:tx>
        <c:rich>
          <a:bodyPr rot="0" spcFirstLastPara="1" vertOverflow="ellipsis" vert="horz" wrap="square" anchor="ctr" anchorCtr="1"/>
          <a:lstStyle/>
          <a:p>
            <a:pPr>
              <a:defRPr sz="1100" b="1" i="0" u="none" strike="noStrike" kern="1200" spc="100" baseline="0">
                <a:solidFill>
                  <a:schemeClr val="bg1"/>
                </a:solidFill>
                <a:effectLst>
                  <a:outerShdw blurRad="50800" dist="38100" dir="5400000" algn="t" rotWithShape="0">
                    <a:prstClr val="black">
                      <a:alpha val="40000"/>
                    </a:prstClr>
                  </a:outerShdw>
                </a:effectLst>
                <a:latin typeface="Calisto MT" panose="02040603050505030304" pitchFamily="18" charset="0"/>
                <a:ea typeface="+mn-ea"/>
                <a:cs typeface="+mn-cs"/>
              </a:defRPr>
            </a:pPr>
            <a:r>
              <a:rPr lang="en-US" sz="1100" b="1">
                <a:solidFill>
                  <a:schemeClr val="bg1"/>
                </a:solidFill>
                <a:latin typeface="Calisto MT" panose="02040603050505030304" pitchFamily="18" charset="0"/>
              </a:rPr>
              <a:t>NUMBER OF UNIQUE PRODUCTS PER PRICE RANGE BUCKET</a:t>
            </a:r>
          </a:p>
        </c:rich>
      </c:tx>
      <c:layout/>
      <c:overlay val="0"/>
      <c:spPr>
        <a:solidFill>
          <a:schemeClr val="accent1"/>
        </a:solidFill>
        <a:ln>
          <a:noFill/>
        </a:ln>
        <a:effectLst/>
      </c:spPr>
      <c:txPr>
        <a:bodyPr rot="0" spcFirstLastPara="1" vertOverflow="ellipsis" vert="horz" wrap="square" anchor="ctr" anchorCtr="1"/>
        <a:lstStyle/>
        <a:p>
          <a:pPr>
            <a:defRPr sz="1100" b="1" i="0" u="none" strike="noStrike" kern="1200" spc="100" baseline="0">
              <a:solidFill>
                <a:schemeClr val="bg1"/>
              </a:solidFill>
              <a:effectLst>
                <a:outerShdw blurRad="50800" dist="38100" dir="5400000" algn="t" rotWithShape="0">
                  <a:prstClr val="black">
                    <a:alpha val="40000"/>
                  </a:prstClr>
                </a:outerShdw>
              </a:effectLst>
              <a:latin typeface="Calisto MT" panose="02040603050505030304" pitchFamily="18"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PIVOTS!$AA$3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PIVOTS!$Z$4:$Z$7</c:f>
              <c:strCache>
                <c:ptCount val="3"/>
                <c:pt idx="0">
                  <c:v>₹200 - ₹500</c:v>
                </c:pt>
                <c:pt idx="1">
                  <c:v>&lt;₹200</c:v>
                </c:pt>
                <c:pt idx="2">
                  <c:v>&gt;₹500</c:v>
                </c:pt>
              </c:strCache>
            </c:strRef>
          </c:cat>
          <c:val>
            <c:numRef>
              <c:f>PIVOTS!$AA$4:$AA$7</c:f>
              <c:numCache>
                <c:formatCode>_(* #,##0_);_(* \(#,##0\);_(* "-"??_);_(@_)</c:formatCode>
                <c:ptCount val="3"/>
                <c:pt idx="0">
                  <c:v>355</c:v>
                </c:pt>
                <c:pt idx="1">
                  <c:v>190</c:v>
                </c:pt>
                <c:pt idx="2">
                  <c:v>806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SUBMISSION.xlsx]PIVOTS!PivotTable7</c:name>
    <c:fmtId val="0"/>
  </c:pivotSource>
  <c:chart>
    <c:title>
      <c:tx>
        <c:rich>
          <a:bodyPr rot="0" spcFirstLastPara="1" vertOverflow="ellipsis" vert="horz" wrap="square" anchor="ctr" anchorCtr="1"/>
          <a:lstStyle/>
          <a:p>
            <a:pPr algn="r">
              <a:defRPr lang="en-US" sz="1440" b="0" i="0" u="none" strike="noStrike" kern="1200" cap="none" baseline="0">
                <a:solidFill>
                  <a:srgbClr val="FFFF00"/>
                </a:solidFill>
                <a:latin typeface="Swis721 Hv BT" panose="020B0804020202020204" pitchFamily="34" charset="0"/>
                <a:ea typeface="+mn-ea"/>
                <a:cs typeface="+mn-cs"/>
              </a:defRPr>
            </a:pPr>
            <a:r>
              <a:rPr lang="en-US">
                <a:solidFill>
                  <a:srgbClr val="FFFF00"/>
                </a:solidFill>
              </a:rPr>
              <a:t>TOTAL POTENTIAL REVENUE BY CATEGORY</a:t>
            </a:r>
          </a:p>
        </c:rich>
      </c:tx>
      <c:layout/>
      <c:overlay val="0"/>
      <c:spPr>
        <a:solidFill>
          <a:schemeClr val="tx1"/>
        </a:solidFill>
        <a:ln>
          <a:noFill/>
        </a:ln>
        <a:effectLst/>
      </c:spPr>
      <c:txPr>
        <a:bodyPr rot="0" spcFirstLastPara="1" vertOverflow="ellipsis" vert="horz" wrap="square" anchor="ctr" anchorCtr="1"/>
        <a:lstStyle/>
        <a:p>
          <a:pPr algn="r">
            <a:defRPr lang="en-US" sz="1440" b="0" i="0" u="none" strike="noStrike" kern="1200" cap="none" baseline="0">
              <a:solidFill>
                <a:srgbClr val="FFFF00"/>
              </a:solidFill>
              <a:latin typeface="Swis721 Hv BT" panose="020B0804020202020204" pitchFamily="34" charset="0"/>
              <a:ea typeface="+mn-ea"/>
              <a:cs typeface="+mn-cs"/>
            </a:defRPr>
          </a:pPr>
          <a:endParaRPr lang="en-US"/>
        </a:p>
      </c:txPr>
    </c:title>
    <c:autoTitleDeleted val="0"/>
    <c:pivotFmts>
      <c:pivotFmt>
        <c:idx val="0"/>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2"/>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3"/>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4"/>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5"/>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6"/>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7"/>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8"/>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9"/>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s>
    <c:plotArea>
      <c:layout>
        <c:manualLayout>
          <c:layoutTarget val="inner"/>
          <c:xMode val="edge"/>
          <c:yMode val="edge"/>
          <c:x val="0.23664285432215174"/>
          <c:y val="0.14605321097390764"/>
          <c:w val="0.63711395787207814"/>
          <c:h val="0.41035125496948394"/>
        </c:manualLayout>
      </c:layout>
      <c:barChart>
        <c:barDir val="col"/>
        <c:grouping val="clustered"/>
        <c:varyColors val="0"/>
        <c:ser>
          <c:idx val="0"/>
          <c:order val="0"/>
          <c:tx>
            <c:strRef>
              <c:f>PIVOTS!$W$3</c:f>
              <c:strCache>
                <c:ptCount val="1"/>
                <c:pt idx="0">
                  <c:v>Total</c:v>
                </c:pt>
              </c:strCache>
            </c:strRef>
          </c:tx>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PIVOTS!$V$4:$V$13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PIVOTS!$W$4:$W$13</c:f>
              <c:numCache>
                <c:formatCode>[$₹-4009]\ #,##0,,,.\3"B"</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er>
        <c:dLbls>
          <c:dLblPos val="ctr"/>
          <c:showLegendKey val="0"/>
          <c:showVal val="1"/>
          <c:showCatName val="0"/>
          <c:showSerName val="0"/>
          <c:showPercent val="0"/>
          <c:showBubbleSize val="0"/>
        </c:dLbls>
        <c:gapWidth val="315"/>
        <c:overlap val="-40"/>
        <c:axId val="282858952"/>
        <c:axId val="44437368"/>
      </c:barChart>
      <c:catAx>
        <c:axId val="282858952"/>
        <c:scaling>
          <c:orientation val="minMax"/>
        </c:scaling>
        <c:delete val="0"/>
        <c:axPos val="b"/>
        <c:numFmt formatCode="General" sourceLinked="1"/>
        <c:majorTickMark val="none"/>
        <c:minorTickMark val="none"/>
        <c:tickLblPos val="nextTo"/>
        <c:spPr>
          <a:noFill/>
          <a:ln>
            <a:noFill/>
          </a:ln>
          <a:effectLst>
            <a:outerShdw blurRad="50800" dist="50800" dir="5400000" algn="ctr" rotWithShape="0">
              <a:schemeClr val="tx1"/>
            </a:outerShdw>
          </a:effectLst>
        </c:spPr>
        <c:txPr>
          <a:bodyPr rot="4080000" spcFirstLastPara="1" vertOverflow="ellipsis" wrap="square" anchor="ctr" anchorCtr="1"/>
          <a:lstStyle/>
          <a:p>
            <a:pPr>
              <a:defRPr lang="en-US" sz="1200" b="0" i="0" u="none" strike="noStrike" kern="1200" baseline="0">
                <a:solidFill>
                  <a:schemeClr val="bg1"/>
                </a:solidFill>
                <a:latin typeface="Swis721 Hv BT" panose="020B0804020202020204" pitchFamily="34" charset="0"/>
                <a:ea typeface="+mn-ea"/>
                <a:cs typeface="+mn-cs"/>
              </a:defRPr>
            </a:pPr>
            <a:endParaRPr lang="en-US"/>
          </a:p>
        </c:txPr>
        <c:crossAx val="44437368"/>
        <c:crosses val="autoZero"/>
        <c:auto val="1"/>
        <c:lblAlgn val="ctr"/>
        <c:lblOffset val="100"/>
        <c:noMultiLvlLbl val="0"/>
      </c:catAx>
      <c:valAx>
        <c:axId val="44437368"/>
        <c:scaling>
          <c:orientation val="minMax"/>
        </c:scaling>
        <c:delete val="0"/>
        <c:axPos val="l"/>
        <c:numFmt formatCode="[$₹-4009]\ #,##0,,,.\3&quot;B&quot;"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bg1"/>
                </a:solidFill>
                <a:latin typeface="Swis721 Hv BT" panose="020B0804020202020204" pitchFamily="34" charset="0"/>
                <a:ea typeface="+mn-ea"/>
                <a:cs typeface="+mn-cs"/>
              </a:defRPr>
            </a:pPr>
            <a:endParaRPr lang="en-US"/>
          </a:p>
        </c:txPr>
        <c:crossAx val="282858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lgn="ct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SUBMISSION.xlsx]PIVOTS!PivotTable6</c:name>
    <c:fmtId val="1"/>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Hv BT" panose="020B0804020202020204" pitchFamily="34" charset="0"/>
                <a:ea typeface="+mn-ea"/>
                <a:cs typeface="+mn-cs"/>
              </a:defRPr>
            </a:pPr>
            <a:r>
              <a:rPr lang="en-US">
                <a:solidFill>
                  <a:srgbClr val="FFFF00"/>
                </a:solidFill>
                <a:latin typeface="Swis721 Hv BT" panose="020B0804020202020204" pitchFamily="34" charset="0"/>
              </a:rPr>
              <a:t>DISTRIBUTION OF PRODUCT RATING</a:t>
            </a:r>
          </a:p>
        </c:rich>
      </c:tx>
      <c:layout/>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Hv BT" panose="020B0804020202020204" pitchFamily="34" charset="0"/>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PIVOTS!$S$3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strRef>
              <c:f>PIVOTS!$R$4:$R$30</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PIVOTS!$S$4:$S$30</c:f>
              <c:numCache>
                <c:formatCode>_(* #,##0_);_(* \(#,##0\);_(* "-"??_);_(@_)</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ser>
        <c:dLbls>
          <c:showLegendKey val="0"/>
          <c:showVal val="0"/>
          <c:showCatName val="0"/>
          <c:showSerName val="0"/>
          <c:showPercent val="0"/>
          <c:showBubbleSize val="0"/>
        </c:dLbls>
        <c:gapWidth val="150"/>
        <c:shape val="box"/>
        <c:axId val="326255408"/>
        <c:axId val="44804968"/>
        <c:axId val="0"/>
      </c:bar3DChart>
      <c:catAx>
        <c:axId val="32625540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crossAx val="44804968"/>
        <c:crosses val="autoZero"/>
        <c:auto val="1"/>
        <c:lblAlgn val="ctr"/>
        <c:lblOffset val="100"/>
        <c:noMultiLvlLbl val="0"/>
      </c:catAx>
      <c:valAx>
        <c:axId val="44804968"/>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crossAx val="326255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25"/>
  </c:pivotSource>
  <c:chart>
    <c:title>
      <c:tx>
        <c:rich>
          <a:bodyPr rot="0" spcFirstLastPara="1" vertOverflow="ellipsis" vert="horz" wrap="square" anchor="ctr" anchorCtr="1"/>
          <a:lstStyle/>
          <a:p>
            <a:pPr>
              <a:defRPr sz="1600" b="1" i="0" u="none" strike="noStrike" kern="1200" cap="all" baseline="0">
                <a:solidFill>
                  <a:srgbClr val="FFFF00"/>
                </a:solidFill>
                <a:latin typeface="Century" panose="02040604050505020304" pitchFamily="18" charset="0"/>
                <a:ea typeface="+mn-ea"/>
                <a:cs typeface="+mn-cs"/>
              </a:defRPr>
            </a:pPr>
            <a:r>
              <a:rPr lang="en-US" sz="1600" b="1">
                <a:solidFill>
                  <a:srgbClr val="FFFF00"/>
                </a:solidFill>
                <a:latin typeface="Century" panose="02040604050505020304" pitchFamily="18" charset="0"/>
              </a:rPr>
              <a:t>TOP 5 PRODUCTS FOR RATING AND REVIEW COMBINED</a:t>
            </a:r>
          </a:p>
        </c:rich>
      </c:tx>
      <c:layout/>
      <c:overlay val="0"/>
      <c:spPr>
        <a:solidFill>
          <a:srgbClr val="FF0000"/>
        </a:solidFill>
        <a:ln>
          <a:noFill/>
        </a:ln>
        <a:effectLst/>
      </c:sp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pPr>
            <a:solidFill>
              <a:schemeClr val="accent1"/>
            </a:solidFill>
            <a:ln w="9525">
              <a:solidFill>
                <a:schemeClr val="lt1"/>
              </a:solidFill>
            </a:ln>
            <a:effectLst/>
          </c:spPr>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layout/>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8"/>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9"/>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Lbl>
          <c:idx val="0"/>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4"/>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Lbl>
          <c:idx val="0"/>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5"/>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6"/>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2"/>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lumMod val="60000"/>
                    </a:schemeClr>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3"/>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2">
                      <a:lumMod val="60000"/>
                    </a:schemeClr>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4"/>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3">
                      <a:lumMod val="60000"/>
                    </a:schemeClr>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5"/>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4">
                      <a:lumMod val="60000"/>
                    </a:schemeClr>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918957626416099E-2"/>
          <c:y val="0.32302443406331238"/>
          <c:w val="0.95008104237358393"/>
          <c:h val="0.67697556593668762"/>
        </c:manualLayout>
      </c:layout>
      <c:pie3DChart>
        <c:varyColors val="1"/>
        <c:ser>
          <c:idx val="0"/>
          <c:order val="0"/>
          <c:tx>
            <c:strRef>
              <c:f>PIVOTS!$AJ$3</c:f>
              <c:strCache>
                <c:ptCount val="1"/>
                <c:pt idx="0">
                  <c:v>Total</c:v>
                </c:pt>
              </c:strCache>
            </c:strRef>
          </c:tx>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idx val="0"/>
            <c:bubble3D val="0"/>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Pt>
          <c:dPt>
            <c:idx val="3"/>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Pt>
          <c:dPt>
            <c:idx val="4"/>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Pt>
          <c:dPt>
            <c:idx val="5"/>
            <c:bubble3D val="0"/>
          </c:dPt>
          <c:dPt>
            <c:idx val="6"/>
            <c:bubble3D val="0"/>
          </c:dPt>
          <c:dPt>
            <c:idx val="7"/>
            <c:bubble3D val="0"/>
          </c:dPt>
          <c:dPt>
            <c:idx val="8"/>
            <c:bubble3D val="0"/>
          </c:dPt>
          <c:dPt>
            <c:idx val="9"/>
            <c:bubble3D val="0"/>
          </c:dPt>
          <c:dLbls>
            <c:dLbl>
              <c:idx val="3"/>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5"/>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dLbl>
            <c:dLbl>
              <c:idx val="4"/>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4"/>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dLbl>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t"/>
      <c:legendEntry>
        <c:idx val="0"/>
        <c:txPr>
          <a:bodyPr rot="0" spcFirstLastPara="1" vertOverflow="ellipsis" vert="horz" wrap="square" anchor="ctr" anchorCtr="1"/>
          <a:lstStyle/>
          <a:p>
            <a:pPr>
              <a:defRPr sz="1800" b="0" i="0" u="none" strike="noStrike" kern="1200" baseline="0">
                <a:solidFill>
                  <a:schemeClr val="accent1"/>
                </a:solidFill>
                <a:latin typeface="Bahnschrift SemiBold" panose="020B0502040204020203" pitchFamily="34" charset="0"/>
                <a:ea typeface="+mn-ea"/>
                <a:cs typeface="+mn-cs"/>
              </a:defRPr>
            </a:pPr>
            <a:endParaRPr lang="en-US"/>
          </a:p>
        </c:txPr>
      </c:legendEntry>
      <c:legendEntry>
        <c:idx val="2"/>
        <c:txPr>
          <a:bodyPr rot="0" spcFirstLastPara="1" vertOverflow="ellipsis" vert="horz" wrap="square" anchor="ctr" anchorCtr="1"/>
          <a:lstStyle/>
          <a:p>
            <a:pPr>
              <a:defRPr sz="1800" b="0" i="0" u="none" strike="noStrike" kern="1200" baseline="0">
                <a:solidFill>
                  <a:schemeClr val="accent3"/>
                </a:solidFill>
                <a:latin typeface="Bahnschrift SemiBold" panose="020B0502040204020203" pitchFamily="34" charset="0"/>
                <a:ea typeface="+mn-ea"/>
                <a:cs typeface="+mn-cs"/>
              </a:defRPr>
            </a:pPr>
            <a:endParaRPr lang="en-US"/>
          </a:p>
        </c:txPr>
      </c:legendEntry>
      <c:legendEntry>
        <c:idx val="3"/>
        <c:txPr>
          <a:bodyPr rot="0" spcFirstLastPara="1" vertOverflow="ellipsis" vert="horz" wrap="square" anchor="ctr" anchorCtr="1"/>
          <a:lstStyle/>
          <a:p>
            <a:pPr>
              <a:defRPr sz="1800" b="0" i="0" u="none" strike="noStrike" kern="1200" baseline="0">
                <a:solidFill>
                  <a:schemeClr val="accent4"/>
                </a:solidFill>
                <a:latin typeface="Bahnschrift SemiBold" panose="020B0502040204020203" pitchFamily="34" charset="0"/>
                <a:ea typeface="+mn-ea"/>
                <a:cs typeface="+mn-cs"/>
              </a:defRPr>
            </a:pPr>
            <a:endParaRPr lang="en-US"/>
          </a:p>
        </c:txPr>
      </c:legendEntry>
      <c:legendEntry>
        <c:idx val="4"/>
        <c:txPr>
          <a:bodyPr rot="0" spcFirstLastPara="1" vertOverflow="ellipsis" vert="horz" wrap="square" anchor="ctr" anchorCtr="1"/>
          <a:lstStyle/>
          <a:p>
            <a:pPr>
              <a:defRPr sz="1800" b="0" i="0" u="none" strike="noStrike" kern="1200" baseline="0">
                <a:solidFill>
                  <a:schemeClr val="accent5"/>
                </a:solidFill>
                <a:latin typeface="Bahnschrift SemiBold" panose="020B0502040204020203" pitchFamily="34" charset="0"/>
                <a:ea typeface="+mn-ea"/>
                <a:cs typeface="+mn-cs"/>
              </a:defRPr>
            </a:pPr>
            <a:endParaRPr lang="en-US"/>
          </a:p>
        </c:txPr>
      </c:legendEntry>
      <c:layout/>
      <c:overlay val="0"/>
      <c:spPr>
        <a:noFill/>
        <a:ln>
          <a:noFill/>
        </a:ln>
        <a:effectLst/>
      </c:spPr>
      <c:txPr>
        <a:bodyPr rot="0" spcFirstLastPara="1" vertOverflow="ellipsis" vert="horz" wrap="square" anchor="ctr" anchorCtr="1"/>
        <a:lstStyle/>
        <a:p>
          <a:pPr>
            <a:defRPr sz="1800" b="0" i="0" u="none" strike="noStrike" kern="1200" baseline="0">
              <a:solidFill>
                <a:schemeClr val="accent2"/>
              </a:solidFill>
              <a:latin typeface="Bahnschrift SemiBold"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SUBMISSION.xlsx]PIVOTS!PivotTable9</c:name>
    <c:fmtId val="18"/>
  </c:pivotSource>
  <c:chart>
    <c:title>
      <c:tx>
        <c:rich>
          <a:bodyPr rot="0" spcFirstLastPara="1" vertOverflow="ellipsis" vert="horz" wrap="square" anchor="ctr" anchorCtr="1"/>
          <a:lstStyle/>
          <a:p>
            <a:pPr>
              <a:defRPr sz="12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r>
              <a:rPr lang="en-US" sz="1200" b="1">
                <a:solidFill>
                  <a:srgbClr val="FFFF00"/>
                </a:solidFill>
                <a:latin typeface="Clarendon BT" panose="02040704040505020204" pitchFamily="18" charset="0"/>
                <a:cs typeface="Times New Roman" panose="02020603050405020304" pitchFamily="18" charset="0"/>
              </a:rPr>
              <a:t>AVERAGE DISCOUNT</a:t>
            </a:r>
            <a:r>
              <a:rPr lang="en-US" sz="1200" b="1" baseline="0">
                <a:solidFill>
                  <a:srgbClr val="FFFF00"/>
                </a:solidFill>
                <a:latin typeface="Clarendon BT" panose="02040704040505020204" pitchFamily="18" charset="0"/>
                <a:cs typeface="Times New Roman" panose="02020603050405020304" pitchFamily="18" charset="0"/>
              </a:rPr>
              <a:t> PERCENTAGE BY CATEGORY</a:t>
            </a:r>
            <a:endParaRPr lang="en-US" sz="1200" b="1">
              <a:solidFill>
                <a:srgbClr val="FFFF00"/>
              </a:solidFill>
              <a:latin typeface="Clarendon BT" panose="02040704040505020204" pitchFamily="18" charset="0"/>
              <a:cs typeface="Times New Roman" panose="02020603050405020304" pitchFamily="18" charset="0"/>
            </a:endParaRPr>
          </a:p>
        </c:rich>
      </c:tx>
      <c:layout>
        <c:manualLayout>
          <c:xMode val="edge"/>
          <c:yMode val="edge"/>
          <c:x val="0.16239444139199385"/>
          <c:y val="3.8972411096135806E-2"/>
        </c:manualLayout>
      </c:layout>
      <c:overlay val="0"/>
      <c:spPr>
        <a:solidFill>
          <a:schemeClr val="tx1"/>
        </a:solidFill>
        <a:ln>
          <a:noFill/>
        </a:ln>
        <a:effectLst/>
      </c:spPr>
      <c:txPr>
        <a:bodyPr rot="0" spcFirstLastPara="1" vertOverflow="ellipsis" vert="horz" wrap="square" anchor="ctr" anchorCtr="1"/>
        <a:lstStyle/>
        <a:p>
          <a:pPr>
            <a:defRPr sz="12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dLbl>
          <c:idx val="0"/>
          <c:layout>
            <c:manualLayout>
              <c:x val="1.0399257804151582E-2"/>
              <c:y val="1.3888888888888888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1996289020758389E-3"/>
              <c:y val="-2.3148148148148234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97958961417116E-2"/>
          <c:y val="0.17300476844152224"/>
          <c:w val="0.8136453001496019"/>
          <c:h val="0.3979023044052632"/>
        </c:manualLayout>
      </c:layout>
      <c:bar3DChart>
        <c:barDir val="col"/>
        <c:grouping val="clustered"/>
        <c:varyColors val="0"/>
        <c:ser>
          <c:idx val="0"/>
          <c:order val="0"/>
          <c:tx>
            <c:strRef>
              <c:f>PIVOTS!$B$17</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PIVOTS!$A$18:$A$27</c:f>
              <c:strCache>
                <c:ptCount val="9"/>
                <c:pt idx="0">
                  <c:v>Electronics</c:v>
                </c:pt>
                <c:pt idx="1">
                  <c:v>Computers &amp; Accessories</c:v>
                </c:pt>
                <c:pt idx="2">
                  <c:v>Office Products</c:v>
                </c:pt>
                <c:pt idx="3">
                  <c:v>Home &amp; Kitchen</c:v>
                </c:pt>
                <c:pt idx="4">
                  <c:v>Home Improvement</c:v>
                </c:pt>
                <c:pt idx="5">
                  <c:v>Health &amp; Personal Care</c:v>
                </c:pt>
                <c:pt idx="6">
                  <c:v>Musical Instruments</c:v>
                </c:pt>
                <c:pt idx="7">
                  <c:v>Toys &amp; Games</c:v>
                </c:pt>
                <c:pt idx="8">
                  <c:v>Car &amp; Motorbike</c:v>
                </c:pt>
              </c:strCache>
            </c:strRef>
          </c:cat>
          <c:val>
            <c:numRef>
              <c:f>PIVOTS!$B$18:$B$27</c:f>
              <c:numCache>
                <c:formatCode>0%</c:formatCode>
                <c:ptCount val="9"/>
                <c:pt idx="0">
                  <c:v>0.49906122448979562</c:v>
                </c:pt>
                <c:pt idx="1">
                  <c:v>0.53224000000000005</c:v>
                </c:pt>
                <c:pt idx="2">
                  <c:v>0.12354838709677421</c:v>
                </c:pt>
                <c:pt idx="3">
                  <c:v>0.40120535714285727</c:v>
                </c:pt>
                <c:pt idx="4">
                  <c:v>0.57499999999999996</c:v>
                </c:pt>
                <c:pt idx="5">
                  <c:v>0.53</c:v>
                </c:pt>
                <c:pt idx="6">
                  <c:v>0.45999999999999996</c:v>
                </c:pt>
                <c:pt idx="7">
                  <c:v>0</c:v>
                </c:pt>
                <c:pt idx="8">
                  <c:v>0.42</c:v>
                </c:pt>
              </c:numCache>
            </c:numRef>
          </c:val>
        </c:ser>
        <c:dLbls>
          <c:showLegendKey val="0"/>
          <c:showVal val="1"/>
          <c:showCatName val="0"/>
          <c:showSerName val="0"/>
          <c:showPercent val="0"/>
          <c:showBubbleSize val="0"/>
        </c:dLbls>
        <c:gapWidth val="84"/>
        <c:gapDepth val="53"/>
        <c:shape val="box"/>
        <c:axId val="333509760"/>
        <c:axId val="333868088"/>
        <c:axId val="0"/>
      </c:bar3DChart>
      <c:catAx>
        <c:axId val="333509760"/>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200" b="0" i="0" u="none" strike="noStrike" kern="1200" baseline="0">
                <a:solidFill>
                  <a:srgbClr val="FFFF00"/>
                </a:solidFill>
                <a:latin typeface="Times New Roman" panose="02020603050405020304" pitchFamily="18" charset="0"/>
                <a:ea typeface="+mn-ea"/>
                <a:cs typeface="Times New Roman" panose="02020603050405020304" pitchFamily="18" charset="0"/>
              </a:defRPr>
            </a:pPr>
            <a:endParaRPr lang="en-US"/>
          </a:p>
        </c:txPr>
        <c:crossAx val="333868088"/>
        <c:crosses val="autoZero"/>
        <c:auto val="1"/>
        <c:lblAlgn val="ctr"/>
        <c:lblOffset val="100"/>
        <c:noMultiLvlLbl val="0"/>
      </c:catAx>
      <c:valAx>
        <c:axId val="333868088"/>
        <c:scaling>
          <c:orientation val="minMax"/>
        </c:scaling>
        <c:delete val="1"/>
        <c:axPos val="l"/>
        <c:numFmt formatCode="0%" sourceLinked="1"/>
        <c:majorTickMark val="out"/>
        <c:minorTickMark val="none"/>
        <c:tickLblPos val="nextTo"/>
        <c:crossAx val="333509760"/>
        <c:crosses val="autoZero"/>
        <c:crossBetween val="between"/>
      </c:valAx>
      <c:spPr>
        <a:solidFill>
          <a:schemeClr val="accent1">
            <a:lumMod val="50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accent1">
        <a:lumMod val="50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SUBMISSION.xlsx]PIVOTS!PivotTable2</c:name>
    <c:fmtId val="11"/>
  </c:pivotSource>
  <c:chart>
    <c:title>
      <c:tx>
        <c:rich>
          <a:bodyPr rot="0" spcFirstLastPara="1" vertOverflow="ellipsis" vert="horz" wrap="square" anchor="ctr" anchorCtr="1"/>
          <a:lstStyle/>
          <a:p>
            <a:pPr>
              <a:defRPr lang="en-US" sz="1200" b="1" i="0" u="none" strike="noStrike" kern="1200" cap="all" spc="100" baseline="0">
                <a:solidFill>
                  <a:srgbClr val="FFFF00"/>
                </a:solidFill>
                <a:effectLst>
                  <a:outerShdw blurRad="50800" dist="38100" dir="5400000" algn="t" rotWithShape="0">
                    <a:prstClr val="black">
                      <a:alpha val="40000"/>
                    </a:prstClr>
                  </a:outerShdw>
                </a:effectLst>
                <a:latin typeface="Clarendon BT" panose="02040704040505020204" pitchFamily="18" charset="0"/>
                <a:ea typeface="+mn-ea"/>
                <a:cs typeface="Times New Roman" panose="02020603050405020304" pitchFamily="18" charset="0"/>
              </a:defRPr>
            </a:pPr>
            <a:r>
              <a:rPr lang="en-US" sz="1200"/>
              <a:t>PRODUCTS LISTED UNDER EACH CATEGORY</a:t>
            </a:r>
          </a:p>
        </c:rich>
      </c:tx>
      <c:layout/>
      <c:overlay val="0"/>
      <c:spPr>
        <a:solidFill>
          <a:schemeClr val="accent3"/>
        </a:solidFill>
        <a:ln>
          <a:noFill/>
        </a:ln>
        <a:effectLst/>
      </c:spPr>
      <c:txPr>
        <a:bodyPr rot="0" spcFirstLastPara="1" vertOverflow="ellipsis" vert="horz" wrap="square" anchor="ctr" anchorCtr="1"/>
        <a:lstStyle/>
        <a:p>
          <a:pPr>
            <a:defRPr lang="en-US" sz="1200" b="1" i="0" u="none" strike="noStrike" kern="1200" cap="all" spc="100" baseline="0">
              <a:solidFill>
                <a:srgbClr val="FFFF00"/>
              </a:solidFill>
              <a:effectLst>
                <a:outerShdw blurRad="50800" dist="38100" dir="5400000" algn="t" rotWithShape="0">
                  <a:prstClr val="black">
                    <a:alpha val="40000"/>
                  </a:prstClr>
                </a:outerShdw>
              </a:effectLst>
              <a:latin typeface="Clarendon BT" panose="020407040405050202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anchor="ctr" anchorCtr="1"/>
            <a:lstStyle/>
            <a:p>
              <a:pPr>
                <a:defRPr lang="en-US" sz="1200" b="1" i="0" u="none" strike="noStrike" kern="1200" cap="all" baseline="0">
                  <a:solidFill>
                    <a:schemeClr val="bg1"/>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673658049380996E-2"/>
          <c:y val="0.19278152818252725"/>
          <c:w val="0.71551436601398277"/>
          <c:h val="0.37272173216620713"/>
        </c:manualLayout>
      </c:layout>
      <c:bar3DChart>
        <c:barDir val="col"/>
        <c:grouping val="clustered"/>
        <c:varyColors val="0"/>
        <c:ser>
          <c:idx val="0"/>
          <c:order val="0"/>
          <c:tx>
            <c:strRef>
              <c:f>PIVOTS!$E$3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lang="en-US" sz="1200" b="1" i="0" u="none" strike="noStrike" kern="1200" cap="all" baseline="0">
                    <a:solidFill>
                      <a:schemeClr val="bg1"/>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PIVOTS!$D$4:$D$13</c:f>
              <c:strCache>
                <c:ptCount val="9"/>
                <c:pt idx="0">
                  <c:v>Electronics</c:v>
                </c:pt>
                <c:pt idx="1">
                  <c:v>Computers &amp; Accessories</c:v>
                </c:pt>
                <c:pt idx="2">
                  <c:v>Office Products</c:v>
                </c:pt>
                <c:pt idx="3">
                  <c:v>Home &amp; Kitchen</c:v>
                </c:pt>
                <c:pt idx="4">
                  <c:v>Home Improvement</c:v>
                </c:pt>
                <c:pt idx="5">
                  <c:v>Health &amp; Personal Care</c:v>
                </c:pt>
                <c:pt idx="6">
                  <c:v>Musical Instruments</c:v>
                </c:pt>
                <c:pt idx="7">
                  <c:v>Toys &amp; Games</c:v>
                </c:pt>
                <c:pt idx="8">
                  <c:v>Car &amp; Motorbike</c:v>
                </c:pt>
              </c:strCache>
            </c:strRef>
          </c:cat>
          <c:val>
            <c:numRef>
              <c:f>PIVOTS!$E$4:$E$13</c:f>
              <c:numCache>
                <c:formatCode>General</c:formatCode>
                <c:ptCount val="9"/>
                <c:pt idx="0">
                  <c:v>490</c:v>
                </c:pt>
                <c:pt idx="1">
                  <c:v>375</c:v>
                </c:pt>
                <c:pt idx="2">
                  <c:v>31</c:v>
                </c:pt>
                <c:pt idx="3">
                  <c:v>448</c:v>
                </c:pt>
                <c:pt idx="4">
                  <c:v>2</c:v>
                </c:pt>
                <c:pt idx="5">
                  <c:v>1</c:v>
                </c:pt>
                <c:pt idx="6">
                  <c:v>2</c:v>
                </c:pt>
                <c:pt idx="7">
                  <c:v>1</c:v>
                </c:pt>
                <c:pt idx="8">
                  <c:v>1</c:v>
                </c:pt>
              </c:numCache>
            </c:numRef>
          </c:val>
        </c:ser>
        <c:dLbls>
          <c:showLegendKey val="0"/>
          <c:showVal val="1"/>
          <c:showCatName val="0"/>
          <c:showSerName val="0"/>
          <c:showPercent val="0"/>
          <c:showBubbleSize val="0"/>
        </c:dLbls>
        <c:gapWidth val="150"/>
        <c:shape val="box"/>
        <c:axId val="333867696"/>
        <c:axId val="333869264"/>
        <c:axId val="0"/>
      </c:bar3DChart>
      <c:catAx>
        <c:axId val="333867696"/>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lgn="ctr">
              <a:defRPr lang="en-US" sz="900" b="1" i="0" u="none" strike="noStrike" kern="1200" cap="all" baseline="0">
                <a:solidFill>
                  <a:srgbClr val="FFFF00"/>
                </a:solidFill>
                <a:latin typeface="Times New Roman" panose="02020603050405020304" pitchFamily="18" charset="0"/>
                <a:ea typeface="+mn-ea"/>
                <a:cs typeface="Times New Roman" panose="02020603050405020304" pitchFamily="18" charset="0"/>
              </a:defRPr>
            </a:pPr>
            <a:endParaRPr lang="en-US"/>
          </a:p>
        </c:txPr>
        <c:crossAx val="333869264"/>
        <c:crosses val="autoZero"/>
        <c:auto val="1"/>
        <c:lblAlgn val="ctr"/>
        <c:lblOffset val="100"/>
        <c:noMultiLvlLbl val="0"/>
      </c:catAx>
      <c:valAx>
        <c:axId val="33386926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2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crossAx val="333867696"/>
        <c:crosses val="autoZero"/>
        <c:crossBetween val="between"/>
      </c:valAx>
      <c:spPr>
        <a:solidFill>
          <a:schemeClr val="tx1"/>
        </a:solidFill>
        <a:ln>
          <a:noFill/>
        </a:ln>
        <a:effectLst/>
      </c:spPr>
    </c:plotArea>
    <c:legend>
      <c:legendPos val="r"/>
      <c:layout/>
      <c:overlay val="0"/>
      <c:spPr>
        <a:solidFill>
          <a:schemeClr val="tx1"/>
        </a:solidFill>
        <a:ln>
          <a:noFill/>
        </a:ln>
        <a:effectLst/>
      </c:spPr>
      <c:txPr>
        <a:bodyPr rot="0" spcFirstLastPara="1" vertOverflow="ellipsis" vert="horz" wrap="square" anchor="ctr" anchorCtr="1"/>
        <a:lstStyle/>
        <a:p>
          <a:pPr>
            <a:defRPr lang="en-US" sz="1200" b="1" i="0" u="none" strike="noStrike" kern="1200" cap="all" baseline="0">
              <a:solidFill>
                <a:srgbClr val="92D050"/>
              </a:solidFill>
              <a:latin typeface="Clarendon BT" panose="02040704040505020204" pitchFamily="18" charset="0"/>
              <a:ea typeface="+mn-ea"/>
              <a:cs typeface="Times New Roman" panose="02020603050405020304" pitchFamily="18" charset="0"/>
            </a:defRPr>
          </a:pPr>
          <a:endParaRPr lang="en-US"/>
        </a:p>
      </c:txPr>
    </c:legend>
    <c:plotVisOnly val="1"/>
    <c:dispBlanksAs val="gap"/>
    <c:showDLblsOverMax val="0"/>
  </c:chart>
  <c:spPr>
    <a:solidFill>
      <a:schemeClr val="tx1"/>
    </a:solidFill>
    <a:ln>
      <a:noFill/>
    </a:ln>
    <a:effectLst/>
  </c:spPr>
  <c:txPr>
    <a:bodyPr/>
    <a:lstStyle/>
    <a:p>
      <a:pPr algn="ctr" rtl="0">
        <a:defRPr lang="en-US" sz="12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SUBMISSION.xlsx]PIVOTS!PivotTable3</c:name>
    <c:fmtId val="2"/>
  </c:pivotSource>
  <c:chart>
    <c:title>
      <c:tx>
        <c:rich>
          <a:bodyPr rot="0" spcFirstLastPara="1" vertOverflow="ellipsis" vert="horz" wrap="square" anchor="ctr" anchorCtr="1"/>
          <a:lstStyle/>
          <a:p>
            <a:pPr>
              <a:defRPr sz="2000" b="1" i="0" u="none" strike="noStrike" kern="1200" cap="all" baseline="0">
                <a:solidFill>
                  <a:schemeClr val="bg1"/>
                </a:solidFill>
                <a:latin typeface="Tw Cen MT" panose="020B0602020104020603" pitchFamily="34" charset="0"/>
                <a:ea typeface="+mn-ea"/>
                <a:cs typeface="+mn-cs"/>
              </a:defRPr>
            </a:pPr>
            <a:r>
              <a:rPr lang="en-US" sz="2000" b="1">
                <a:solidFill>
                  <a:schemeClr val="bg1"/>
                </a:solidFill>
                <a:latin typeface="Tw Cen MT" panose="020B0602020104020603" pitchFamily="34" charset="0"/>
              </a:rPr>
              <a:t>TOTAL NUMBER OF REVIEWS PER CATEGORY</a:t>
            </a:r>
          </a:p>
        </c:rich>
      </c:tx>
      <c:layout/>
      <c:overlay val="0"/>
      <c:spPr>
        <a:solidFill>
          <a:srgbClr val="00B050"/>
        </a:solidFill>
        <a:ln>
          <a:noFill/>
        </a:ln>
        <a:effectLst/>
      </c:spPr>
      <c:txPr>
        <a:bodyPr rot="0" spcFirstLastPara="1" vertOverflow="ellipsis" vert="horz" wrap="square" anchor="ctr" anchorCtr="1"/>
        <a:lstStyle/>
        <a:p>
          <a:pPr>
            <a:defRPr sz="2000" b="1" i="0" u="none" strike="noStrike" kern="1200" cap="all" baseline="0">
              <a:solidFill>
                <a:schemeClr val="bg1"/>
              </a:solidFill>
              <a:latin typeface="Tw Cen MT" panose="020B0602020104020603" pitchFamily="34"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805731705558907"/>
          <c:y val="0.16230984985445104"/>
          <c:w val="0.40186434977241015"/>
          <c:h val="0.81470714972389235"/>
        </c:manualLayout>
      </c:layout>
      <c:bar3DChart>
        <c:barDir val="bar"/>
        <c:grouping val="clustered"/>
        <c:varyColors val="0"/>
        <c:ser>
          <c:idx val="0"/>
          <c:order val="0"/>
          <c:tx>
            <c:strRef>
              <c:f>PIVOTS!$H$3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PIVOTS!$G$4:$G$13</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 Care</c:v>
                </c:pt>
                <c:pt idx="8">
                  <c:v>Car &amp; Motorbike</c:v>
                </c:pt>
              </c:strCache>
            </c:strRef>
          </c:cat>
          <c:val>
            <c:numRef>
              <c:f>PIVOTS!$H$4:$H$13</c:f>
              <c:numCache>
                <c:formatCode>_(* #,##0_);_(* \(#,##0\);_(* "-"??_);_(@_)</c:formatCode>
                <c:ptCount val="9"/>
                <c:pt idx="0">
                  <c:v>14208406</c:v>
                </c:pt>
                <c:pt idx="1">
                  <c:v>6335177</c:v>
                </c:pt>
                <c:pt idx="2">
                  <c:v>2991069</c:v>
                </c:pt>
                <c:pt idx="3">
                  <c:v>149675</c:v>
                </c:pt>
                <c:pt idx="4">
                  <c:v>88882</c:v>
                </c:pt>
                <c:pt idx="5">
                  <c:v>15867</c:v>
                </c:pt>
                <c:pt idx="6">
                  <c:v>8566</c:v>
                </c:pt>
                <c:pt idx="7">
                  <c:v>3663</c:v>
                </c:pt>
                <c:pt idx="8">
                  <c:v>1118</c:v>
                </c:pt>
              </c:numCache>
            </c:numRef>
          </c:val>
        </c:ser>
        <c:dLbls>
          <c:showLegendKey val="0"/>
          <c:showVal val="1"/>
          <c:showCatName val="0"/>
          <c:showSerName val="0"/>
          <c:showPercent val="0"/>
          <c:showBubbleSize val="0"/>
        </c:dLbls>
        <c:gapWidth val="84"/>
        <c:gapDepth val="53"/>
        <c:shape val="box"/>
        <c:axId val="333871224"/>
        <c:axId val="333871616"/>
        <c:axId val="0"/>
      </c:bar3DChart>
      <c:catAx>
        <c:axId val="333871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FFFF00"/>
                </a:solidFill>
                <a:latin typeface="Eras Bold ITC" panose="020B0907030504020204" pitchFamily="34" charset="0"/>
                <a:ea typeface="+mn-ea"/>
                <a:cs typeface="+mn-cs"/>
              </a:defRPr>
            </a:pPr>
            <a:endParaRPr lang="en-US"/>
          </a:p>
        </c:txPr>
        <c:crossAx val="333871616"/>
        <c:crosses val="autoZero"/>
        <c:auto val="1"/>
        <c:lblAlgn val="ctr"/>
        <c:lblOffset val="100"/>
        <c:noMultiLvlLbl val="0"/>
      </c:catAx>
      <c:valAx>
        <c:axId val="333871616"/>
        <c:scaling>
          <c:orientation val="minMax"/>
        </c:scaling>
        <c:delete val="1"/>
        <c:axPos val="b"/>
        <c:numFmt formatCode="_(* #,##0_);_(* \(#,##0\);_(* &quot;-&quot;??_);_(@_)" sourceLinked="1"/>
        <c:majorTickMark val="out"/>
        <c:minorTickMark val="none"/>
        <c:tickLblPos val="nextTo"/>
        <c:crossAx val="333871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SUBMISSION.xlsx]PIVOTS!PivotTable4</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PIVOTS!$K$3</c:f>
              <c:strCache>
                <c:ptCount val="1"/>
                <c:pt idx="0">
                  <c:v>Average of Actual Price</c:v>
                </c:pt>
              </c:strCache>
            </c:strRef>
          </c:tx>
          <c:spPr>
            <a:solidFill>
              <a:schemeClr val="accent1"/>
            </a:solidFill>
            <a:ln>
              <a:noFill/>
            </a:ln>
            <a:effectLst/>
            <a:sp3d/>
          </c:spPr>
          <c:invertIfNegative val="0"/>
          <c:cat>
            <c:strRef>
              <c:f>PIVOTS!$J$4:$J$13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PIVOTS!$K$4:$K$13</c:f>
              <c:numCache>
                <c:formatCode>_(* #,##0_);_(* \(#,##0\);_(* "-"??_);_(@_)</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ser>
        <c:ser>
          <c:idx val="1"/>
          <c:order val="1"/>
          <c:tx>
            <c:strRef>
              <c:f>PIVOTS!$L$3</c:f>
              <c:strCache>
                <c:ptCount val="1"/>
                <c:pt idx="0">
                  <c:v>Average of discounted_price</c:v>
                </c:pt>
              </c:strCache>
            </c:strRef>
          </c:tx>
          <c:spPr>
            <a:solidFill>
              <a:schemeClr val="accent2"/>
            </a:solidFill>
            <a:ln>
              <a:noFill/>
            </a:ln>
            <a:effectLst/>
            <a:sp3d/>
          </c:spPr>
          <c:invertIfNegative val="0"/>
          <c:cat>
            <c:strRef>
              <c:f>PIVOTS!$J$4:$J$13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PIVOTS!$L$4:$L$13</c:f>
              <c:numCache>
                <c:formatCode>_(* #,##0_);_(* \(#,##0\);_(* "-"??_);_(@_)</c:formatCode>
                <c:ptCount val="9"/>
                <c:pt idx="0">
                  <c:v>1625</c:v>
                </c:pt>
                <c:pt idx="1">
                  <c:v>1173.0826400000001</c:v>
                </c:pt>
                <c:pt idx="2">
                  <c:v>5757.0829183673468</c:v>
                </c:pt>
                <c:pt idx="3">
                  <c:v>3599</c:v>
                </c:pt>
                <c:pt idx="4">
                  <c:v>2199.9279464285714</c:v>
                </c:pt>
                <c:pt idx="5">
                  <c:v>1681</c:v>
                </c:pt>
                <c:pt idx="6">
                  <c:v>8744.5</c:v>
                </c:pt>
                <c:pt idx="7">
                  <c:v>880.80645161290317</c:v>
                </c:pt>
                <c:pt idx="8">
                  <c:v>179</c:v>
                </c:pt>
              </c:numCache>
            </c:numRef>
          </c:val>
        </c:ser>
        <c:dLbls>
          <c:showLegendKey val="0"/>
          <c:showVal val="0"/>
          <c:showCatName val="0"/>
          <c:showSerName val="0"/>
          <c:showPercent val="0"/>
          <c:showBubbleSize val="0"/>
        </c:dLbls>
        <c:gapWidth val="150"/>
        <c:shape val="box"/>
        <c:axId val="333872400"/>
        <c:axId val="333869656"/>
        <c:axId val="0"/>
      </c:bar3DChart>
      <c:catAx>
        <c:axId val="333872400"/>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lgn="ctr">
              <a:defRPr sz="1200" b="0" i="0" u="none" strike="noStrike" kern="1200" baseline="0">
                <a:solidFill>
                  <a:srgbClr val="FFFF00"/>
                </a:solidFill>
                <a:latin typeface="Rockwell" panose="02060603020205020403" pitchFamily="18" charset="0"/>
                <a:ea typeface="+mn-ea"/>
                <a:cs typeface="+mn-cs"/>
              </a:defRPr>
            </a:pPr>
            <a:endParaRPr lang="en-US"/>
          </a:p>
        </c:txPr>
        <c:crossAx val="333869656"/>
        <c:crosses val="autoZero"/>
        <c:auto val="1"/>
        <c:lblAlgn val="ctr"/>
        <c:lblOffset val="100"/>
        <c:noMultiLvlLbl val="0"/>
      </c:catAx>
      <c:valAx>
        <c:axId val="333869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rgbClr val="FFFF00"/>
                </a:solidFill>
                <a:latin typeface="Bahnschrift Light Condensed" panose="020B0502040204020203" pitchFamily="34" charset="0"/>
                <a:ea typeface="+mn-ea"/>
                <a:cs typeface="+mn-cs"/>
              </a:defRPr>
            </a:pPr>
            <a:endParaRPr lang="en-US"/>
          </a:p>
        </c:txPr>
        <c:crossAx val="333872400"/>
        <c:crosses val="autoZero"/>
        <c:crossBetween val="between"/>
      </c:valAx>
      <c:spPr>
        <a:noFill/>
        <a:ln>
          <a:noFill/>
        </a:ln>
        <a:effectLst/>
      </c:spPr>
    </c:plotArea>
    <c:legend>
      <c:legendPos val="tr"/>
      <c:layout>
        <c:manualLayout>
          <c:xMode val="edge"/>
          <c:yMode val="edge"/>
          <c:x val="0.71630542879711767"/>
          <c:y val="2.2740239024782657E-2"/>
          <c:w val="0.28369451848418126"/>
          <c:h val="0.11294471302317174"/>
        </c:manualLayout>
      </c:layout>
      <c:overlay val="0"/>
      <c:spPr>
        <a:noFill/>
        <a:ln>
          <a:noFill/>
        </a:ln>
        <a:effectLst>
          <a:outerShdw blurRad="50800" dist="50800" dir="5400000" sx="10000" sy="10000" algn="ctr" rotWithShape="0">
            <a:srgbClr val="000000">
              <a:alpha val="43137"/>
            </a:srgbClr>
          </a:outerShdw>
        </a:effectLst>
      </c:spPr>
      <c:txPr>
        <a:bodyPr rot="0" spcFirstLastPara="1" vertOverflow="ellipsis" vert="horz" wrap="square" anchor="ctr" anchorCtr="1"/>
        <a:lstStyle/>
        <a:p>
          <a:pPr>
            <a:defRPr sz="1200" b="0" i="0" u="none" strike="noStrike" kern="1200" baseline="0">
              <a:solidFill>
                <a:srgbClr val="FFFF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SUBMISSION.xlsx]PIVOTS!PivotTable12</c:name>
    <c:fmtId val="40"/>
  </c:pivotSource>
  <c:chart>
    <c:title>
      <c:tx>
        <c:rich>
          <a:bodyPr rot="0" spcFirstLastPara="1" vertOverflow="ellipsis" vert="horz" wrap="square" anchor="ctr" anchorCtr="1"/>
          <a:lstStyle/>
          <a:p>
            <a:pPr>
              <a:defRPr sz="1400" b="1" i="0" u="none" strike="noStrike" kern="1200" cap="all" spc="120" normalizeH="0" baseline="0">
                <a:solidFill>
                  <a:srgbClr val="FFFF00"/>
                </a:solidFill>
                <a:latin typeface="Franklin Gothic Demi Cond" panose="020B0706030402020204" pitchFamily="34" charset="0"/>
                <a:ea typeface="+mn-ea"/>
                <a:cs typeface="+mn-cs"/>
              </a:defRPr>
            </a:pPr>
            <a:r>
              <a:rPr lang="en-US" sz="1400">
                <a:solidFill>
                  <a:srgbClr val="FFFF00"/>
                </a:solidFill>
                <a:latin typeface="Franklin Gothic Demi Cond" panose="020B0706030402020204" pitchFamily="34" charset="0"/>
              </a:rPr>
              <a:t>PRODUCT CATEGORIES WITH THE HIGHEST DISCOUNT</a:t>
            </a:r>
          </a:p>
        </c:rich>
      </c:tx>
      <c:layout/>
      <c:overlay val="0"/>
      <c:spPr>
        <a:solidFill>
          <a:srgbClr val="FF0000"/>
        </a:solidFill>
        <a:ln>
          <a:noFill/>
        </a:ln>
        <a:effectLst/>
      </c:spPr>
      <c:txPr>
        <a:bodyPr rot="0" spcFirstLastPara="1" vertOverflow="ellipsis" vert="horz" wrap="square" anchor="ctr" anchorCtr="1"/>
        <a:lstStyle/>
        <a:p>
          <a:pPr>
            <a:defRPr sz="1400" b="1" i="0" u="none" strike="noStrike" kern="1200" cap="all" spc="120" normalizeH="0" baseline="0">
              <a:solidFill>
                <a:srgbClr val="FFFF00"/>
              </a:solidFill>
              <a:latin typeface="Franklin Gothic Demi Cond" panose="020B0706030402020204" pitchFamily="34" charset="0"/>
              <a:ea typeface="+mn-ea"/>
              <a:cs typeface="+mn-cs"/>
            </a:defRPr>
          </a:pPr>
          <a:endParaRPr lang="en-US"/>
        </a:p>
      </c:txPr>
    </c:title>
    <c:autoTitleDeleted val="0"/>
    <c:pivotFmts>
      <c:pivotFmt>
        <c:idx val="0"/>
        <c:spPr>
          <a:solidFill>
            <a:schemeClr val="accent6"/>
          </a:solidFill>
          <a:ln>
            <a:noFill/>
          </a:ln>
          <a:effectLst/>
          <a:sp3d/>
        </c:spPr>
        <c:marker>
          <c:symbol val="none"/>
        </c:marker>
        <c:dLbl>
          <c:idx val="0"/>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6"/>
          </a:solidFill>
          <a:ln>
            <a:noFill/>
          </a:ln>
          <a:effectLst/>
          <a:sp3d/>
        </c:spPr>
        <c:dLbl>
          <c:idx val="0"/>
          <c:layout>
            <c:manualLayout>
              <c:x val="0.17336937232096541"/>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6"/>
          </a:solidFill>
          <a:ln>
            <a:noFill/>
          </a:ln>
          <a:effectLst/>
          <a:sp3d/>
        </c:spPr>
        <c:dLbl>
          <c:idx val="0"/>
          <c:layout>
            <c:manualLayout>
              <c:x val="0.14643820768858243"/>
              <c:y val="-6.957384921703398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6"/>
          </a:solidFill>
          <a:ln>
            <a:noFill/>
          </a:ln>
          <a:effectLst/>
          <a:sp3d/>
        </c:spPr>
        <c:dLbl>
          <c:idx val="0"/>
          <c:layout>
            <c:manualLayout>
              <c:x val="0.13970541653048668"/>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solidFill>
          <a:ln>
            <a:noFill/>
          </a:ln>
          <a:effectLst/>
          <a:sp3d/>
        </c:spPr>
        <c:dLbl>
          <c:idx val="0"/>
          <c:layout>
            <c:manualLayout>
              <c:x val="0.20871652590096806"/>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a:sp3d/>
        </c:spPr>
        <c:dLbl>
          <c:idx val="0"/>
          <c:layout>
            <c:manualLayout>
              <c:x val="0.1329726253723908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solidFill>
          <a:ln>
            <a:noFill/>
          </a:ln>
          <a:effectLst/>
          <a:sp3d/>
        </c:spPr>
        <c:dLbl>
          <c:idx val="0"/>
          <c:layout>
            <c:manualLayout>
              <c:x val="0.2120829214800159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solidFill>
          <a:ln>
            <a:noFill/>
          </a:ln>
          <a:effectLst/>
          <a:sp3d/>
        </c:spPr>
        <c:dLbl>
          <c:idx val="0"/>
          <c:layout>
            <c:manualLayout>
              <c:x val="0.21376611926953987"/>
              <c:y val="-6.957384921703525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solidFill>
          <a:ln>
            <a:noFill/>
          </a:ln>
          <a:effectLst/>
          <a:sp3d/>
        </c:spPr>
        <c:dLbl>
          <c:idx val="0"/>
          <c:layout>
            <c:manualLayout>
              <c:x val="0.10940785631905584"/>
              <c:y val="-3.478692460851826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PIVOTS!$AQ$3</c:f>
              <c:strCache>
                <c:ptCount val="1"/>
                <c:pt idx="0">
                  <c:v>Total</c:v>
                </c:pt>
              </c:strCache>
            </c:strRef>
          </c:tx>
          <c:spPr>
            <a:solidFill>
              <a:schemeClr val="accent6"/>
            </a:solidFill>
            <a:ln>
              <a:noFill/>
            </a:ln>
            <a:effectLst/>
            <a:sp3d/>
          </c:spPr>
          <c:invertIfNegative val="0"/>
          <c:dPt>
            <c:idx val="0"/>
            <c:invertIfNegative val="0"/>
            <c:bubble3D val="0"/>
            <c:spPr>
              <a:solidFill>
                <a:schemeClr val="accent6"/>
              </a:solidFill>
              <a:ln>
                <a:noFill/>
              </a:ln>
              <a:effectLst/>
              <a:sp3d/>
            </c:spPr>
          </c:dPt>
          <c:dPt>
            <c:idx val="1"/>
            <c:invertIfNegative val="0"/>
            <c:bubble3D val="0"/>
            <c:spPr>
              <a:solidFill>
                <a:schemeClr val="accent6"/>
              </a:solidFill>
              <a:ln>
                <a:noFill/>
              </a:ln>
              <a:effectLst/>
              <a:sp3d/>
            </c:spPr>
          </c:dPt>
          <c:dPt>
            <c:idx val="2"/>
            <c:invertIfNegative val="0"/>
            <c:bubble3D val="0"/>
            <c:spPr>
              <a:solidFill>
                <a:schemeClr val="accent6"/>
              </a:solidFill>
              <a:ln>
                <a:noFill/>
              </a:ln>
              <a:effectLst/>
              <a:sp3d/>
            </c:spPr>
          </c:dPt>
          <c:dPt>
            <c:idx val="3"/>
            <c:invertIfNegative val="0"/>
            <c:bubble3D val="0"/>
            <c:spPr>
              <a:solidFill>
                <a:schemeClr val="accent6"/>
              </a:solidFill>
              <a:ln>
                <a:noFill/>
              </a:ln>
              <a:effectLst/>
              <a:sp3d/>
            </c:spPr>
          </c:dPt>
          <c:dPt>
            <c:idx val="4"/>
            <c:invertIfNegative val="0"/>
            <c:bubble3D val="0"/>
            <c:spPr>
              <a:solidFill>
                <a:schemeClr val="accent6"/>
              </a:solidFill>
              <a:ln>
                <a:noFill/>
              </a:ln>
              <a:effectLst/>
              <a:sp3d/>
            </c:spPr>
          </c:dPt>
          <c:dPt>
            <c:idx val="5"/>
            <c:invertIfNegative val="0"/>
            <c:bubble3D val="0"/>
            <c:spPr>
              <a:solidFill>
                <a:schemeClr val="accent6"/>
              </a:solidFill>
              <a:ln>
                <a:noFill/>
              </a:ln>
              <a:effectLst/>
              <a:sp3d/>
            </c:spPr>
          </c:dPt>
          <c:dPt>
            <c:idx val="6"/>
            <c:invertIfNegative val="0"/>
            <c:bubble3D val="0"/>
            <c:spPr>
              <a:solidFill>
                <a:schemeClr val="accent6"/>
              </a:solidFill>
              <a:ln>
                <a:noFill/>
              </a:ln>
              <a:effectLst/>
              <a:sp3d/>
            </c:spPr>
          </c:dPt>
          <c:dPt>
            <c:idx val="7"/>
            <c:invertIfNegative val="0"/>
            <c:bubble3D val="0"/>
            <c:spPr>
              <a:solidFill>
                <a:schemeClr val="accent6"/>
              </a:solidFill>
              <a:ln>
                <a:noFill/>
              </a:ln>
              <a:effectLst/>
              <a:sp3d/>
            </c:spPr>
          </c:dPt>
          <c:dLbls>
            <c:dLbl>
              <c:idx val="0"/>
              <c:layout>
                <c:manualLayout>
                  <c:x val="0.10940785631905584"/>
                  <c:y val="-3.4786924608518266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21376611926953987"/>
                  <c:y val="-6.9573849217035256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21208292148001592"/>
                  <c:y val="-3.4786924608516991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3297262537239082"/>
                  <c:y val="-3.4786924608516991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20871652590096806"/>
                  <c:y val="-3.4786924608517628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13970541653048668"/>
                  <c:y val="-3.4786924608517628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14643820768858243"/>
                  <c:y val="-6.9573849217033981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17336937232096541"/>
                  <c:y val="-3.4786924608516991E-3"/>
                </c:manualLayout>
              </c:layout>
              <c:showLegendKey val="0"/>
              <c:showVal val="1"/>
              <c:showCatName val="0"/>
              <c:showSerName val="0"/>
              <c:showPercent val="0"/>
              <c:showBubbleSize val="0"/>
              <c:extLst>
                <c:ext xmlns:c15="http://schemas.microsoft.com/office/drawing/2012/chart" uri="{CE6537A1-D6FC-4f65-9D91-7224C49458BB}">
                  <c15:layout/>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noFill/>
                    </a:ln>
                    <a:effectLst/>
                  </c:spPr>
                </c15:leaderLines>
              </c:ext>
            </c:extLst>
          </c:dLbls>
          <c:cat>
            <c:strRef>
              <c:f>PIVOTS!$AP$4:$AP$13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PIVOTS!$AQ$4:$AQ$13</c:f>
              <c:numCache>
                <c:formatCode>0%</c:formatCode>
                <c:ptCount val="9"/>
                <c:pt idx="0">
                  <c:v>0.42</c:v>
                </c:pt>
                <c:pt idx="1">
                  <c:v>0.94</c:v>
                </c:pt>
                <c:pt idx="2">
                  <c:v>0.91</c:v>
                </c:pt>
                <c:pt idx="3">
                  <c:v>0.53</c:v>
                </c:pt>
                <c:pt idx="4">
                  <c:v>0.9</c:v>
                </c:pt>
                <c:pt idx="5">
                  <c:v>0.57999999999999996</c:v>
                </c:pt>
                <c:pt idx="6">
                  <c:v>0.6</c:v>
                </c:pt>
                <c:pt idx="7">
                  <c:v>0.75</c:v>
                </c:pt>
                <c:pt idx="8">
                  <c:v>0</c:v>
                </c:pt>
              </c:numCache>
            </c:numRef>
          </c:val>
        </c:ser>
        <c:dLbls>
          <c:showLegendKey val="0"/>
          <c:showVal val="1"/>
          <c:showCatName val="0"/>
          <c:showSerName val="0"/>
          <c:showPercent val="0"/>
          <c:showBubbleSize val="0"/>
        </c:dLbls>
        <c:gapWidth val="79"/>
        <c:shape val="box"/>
        <c:axId val="333872792"/>
        <c:axId val="333870832"/>
        <c:axId val="0"/>
      </c:bar3DChart>
      <c:catAx>
        <c:axId val="333872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rgbClr val="FFFF00"/>
                </a:solidFill>
                <a:latin typeface="Swis721 Hv BT" panose="020B0804020202020204" pitchFamily="34" charset="0"/>
                <a:ea typeface="+mn-ea"/>
                <a:cs typeface="+mn-cs"/>
              </a:defRPr>
            </a:pPr>
            <a:endParaRPr lang="en-US"/>
          </a:p>
        </c:txPr>
        <c:crossAx val="333870832"/>
        <c:crosses val="autoZero"/>
        <c:auto val="1"/>
        <c:lblAlgn val="ctr"/>
        <c:lblOffset val="100"/>
        <c:noMultiLvlLbl val="0"/>
      </c:catAx>
      <c:valAx>
        <c:axId val="333870832"/>
        <c:scaling>
          <c:orientation val="minMax"/>
        </c:scaling>
        <c:delete val="1"/>
        <c:axPos val="b"/>
        <c:numFmt formatCode="0%" sourceLinked="1"/>
        <c:majorTickMark val="none"/>
        <c:minorTickMark val="none"/>
        <c:tickLblPos val="nextTo"/>
        <c:crossAx val="33387279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15"/>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solidFill>
            <a:srgbClr val="FFFF00"/>
          </a:solidFill>
          <a:ln>
            <a:noFill/>
          </a:ln>
          <a:effectLst>
            <a:outerShdw blurRad="57150" dist="19050" dir="5400000" algn="ctr" rotWithShape="0">
              <a:srgbClr val="000000">
                <a:alpha val="63000"/>
              </a:srgbClr>
            </a:outerShdw>
          </a:effectLst>
          <a:sp3d/>
        </c:spPr>
      </c:pivotFmt>
      <c:pivotFmt>
        <c:idx val="2"/>
        <c:spPr>
          <a:solidFill>
            <a:srgbClr val="FFFF00"/>
          </a:solidFill>
          <a:ln>
            <a:noFill/>
          </a:ln>
          <a:effectLst>
            <a:outerShdw blurRad="57150" dist="19050" dir="5400000" algn="ctr" rotWithShape="0">
              <a:srgbClr val="000000">
                <a:alpha val="63000"/>
              </a:srgbClr>
            </a:outerShdw>
          </a:effectLst>
          <a:sp3d/>
        </c:spPr>
      </c:pivotFmt>
      <c:pivotFmt>
        <c:idx val="3"/>
        <c:spPr>
          <a:solidFill>
            <a:srgbClr val="FFFF00"/>
          </a:solidFill>
          <a:ln>
            <a:noFill/>
          </a:ln>
          <a:effectLst>
            <a:outerShdw blurRad="57150" dist="19050" dir="5400000" algn="ctr" rotWithShape="0">
              <a:srgbClr val="000000">
                <a:alpha val="63000"/>
              </a:srgbClr>
            </a:outerShdw>
          </a:effectLst>
          <a:sp3d/>
        </c:spPr>
      </c:pivotFmt>
      <c:pivotFmt>
        <c:idx val="4"/>
        <c:spPr>
          <a:solidFill>
            <a:srgbClr val="FF0000"/>
          </a:solidFill>
          <a:ln>
            <a:noFill/>
          </a:ln>
          <a:effectLst>
            <a:outerShdw blurRad="57150" dist="19050" dir="5400000" algn="ctr" rotWithShape="0">
              <a:srgbClr val="000000">
                <a:alpha val="63000"/>
              </a:srgbClr>
            </a:outerShdw>
          </a:effectLst>
          <a:sp3d/>
        </c:spPr>
      </c:pivotFmt>
      <c:pivotFmt>
        <c:idx val="5"/>
      </c:pivotFmt>
      <c:pivotFmt>
        <c:idx val="6"/>
      </c:pivotFmt>
      <c:pivotFmt>
        <c:idx val="7"/>
      </c:pivotFmt>
      <c:pivotFmt>
        <c:idx val="8"/>
      </c:pivotFmt>
      <c:pivotFmt>
        <c:idx val="9"/>
      </c:pivotFmt>
      <c:pivotFmt>
        <c:idx val="10"/>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PIVOTS!$AJ$3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dPt>
          <c:dPt>
            <c:idx val="1"/>
            <c:invertIfNegative val="0"/>
            <c:bubble3D val="0"/>
          </c:dPt>
          <c:dPt>
            <c:idx val="2"/>
            <c:invertIfNegative val="0"/>
            <c:bubble3D val="0"/>
          </c:dPt>
          <c:dPt>
            <c:idx val="3"/>
            <c:invertIfNegative val="0"/>
            <c:bubble3D val="0"/>
          </c:dPt>
          <c:dLbls>
            <c:delete val="1"/>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showLegendKey val="0"/>
          <c:showVal val="1"/>
          <c:showCatName val="0"/>
          <c:showSerName val="0"/>
          <c:showPercent val="0"/>
          <c:showBubbleSize val="0"/>
        </c:dLbls>
        <c:gapWidth val="150"/>
        <c:shape val="box"/>
        <c:axId val="333866912"/>
        <c:axId val="333873184"/>
        <c:axId val="0"/>
      </c:bar3DChart>
      <c:catAx>
        <c:axId val="333866912"/>
        <c:scaling>
          <c:orientation val="minMax"/>
        </c:scaling>
        <c:delete val="0"/>
        <c:axPos val="b"/>
        <c:numFmt formatCode="General" sourceLinked="1"/>
        <c:majorTickMark val="out"/>
        <c:minorTickMark val="none"/>
        <c:tickLblPos val="nextTo"/>
        <c:spPr>
          <a:noFill/>
          <a:ln>
            <a:noFill/>
          </a:ln>
          <a:effectLst/>
        </c:spPr>
        <c:txPr>
          <a:bodyPr rot="3420000" spcFirstLastPara="1" vertOverflow="ellipsis" wrap="square" anchor="ctr" anchorCtr="1"/>
          <a:lstStyle/>
          <a:p>
            <a:pPr>
              <a:defRPr sz="900" b="0" i="0" u="none" strike="noStrike" kern="1200" baseline="0">
                <a:solidFill>
                  <a:srgbClr val="FFFF00"/>
                </a:solidFill>
                <a:latin typeface="Cascadia Code SemiBold" panose="020B0609020000020004" pitchFamily="49" charset="0"/>
                <a:ea typeface="+mn-ea"/>
                <a:cs typeface="Cascadia Code SemiBold" panose="020B0609020000020004" pitchFamily="49" charset="0"/>
              </a:defRPr>
            </a:pPr>
            <a:endParaRPr lang="en-US"/>
          </a:p>
        </c:txPr>
        <c:crossAx val="333873184"/>
        <c:crosses val="autoZero"/>
        <c:auto val="1"/>
        <c:lblAlgn val="ctr"/>
        <c:lblOffset val="100"/>
        <c:noMultiLvlLbl val="0"/>
      </c:catAx>
      <c:valAx>
        <c:axId val="3338731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38669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33"/>
  </c:pivotSource>
  <c:chart>
    <c:title>
      <c:tx>
        <c:rich>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r>
              <a:rPr lang="en-US" sz="1400" b="0" i="0" cap="all" baseline="0">
                <a:solidFill>
                  <a:srgbClr val="FF0000"/>
                </a:solidFill>
                <a:effectLst/>
                <a:latin typeface="Bernard MT Condensed" panose="02050806060905020404" pitchFamily="18" charset="0"/>
              </a:rPr>
              <a:t>TOP 5 PRODUCTS FOR RATING AND REVIEW COMBINED</a:t>
            </a:r>
            <a:endParaRPr lang="en-US" sz="1400">
              <a:solidFill>
                <a:srgbClr val="FF0000"/>
              </a:solidFill>
              <a:effectLst/>
              <a:latin typeface="Bernard MT Condensed" panose="02050806060905020404" pitchFamily="18" charset="0"/>
            </a:endParaRPr>
          </a:p>
        </c:rich>
      </c:tx>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PIVOTS!$AJ$3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solidFill>
          <a:srgbClr val="FFFF00"/>
        </a:solidFill>
        <a:ln>
          <a:noFill/>
        </a:ln>
        <a:effectLst/>
      </c:spPr>
      <c:txPr>
        <a:bodyPr rot="0" spcFirstLastPara="1" vertOverflow="ellipsis" vert="horz" wrap="square" anchor="ctr" anchorCtr="1"/>
        <a:lstStyle/>
        <a:p>
          <a:pPr>
            <a:defRPr sz="900" b="0" i="0" u="none" strike="noStrike" kern="1200" baseline="0">
              <a:solidFill>
                <a:srgbClr val="FF0000"/>
              </a:solidFill>
              <a:latin typeface="Arial Black" panose="020B0A040201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SUBMISSION.xlsx]PIVOTS!PivotTable16</c:name>
    <c:fmtId val="39"/>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PIVOTS!$AV$3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PIVOTS!$AU$4:$AU$9</c:f>
              <c:strCache>
                <c:ptCount val="5"/>
                <c:pt idx="0">
                  <c:v>B014I8SSD0</c:v>
                </c:pt>
                <c:pt idx="1">
                  <c:v>B014I8SX4Y</c:v>
                </c:pt>
                <c:pt idx="2">
                  <c:v>B07GPXXNNG</c:v>
                </c:pt>
                <c:pt idx="3">
                  <c:v>B07GQD4K6L</c:v>
                </c:pt>
                <c:pt idx="4">
                  <c:v>B07KSMBL2H</c:v>
                </c:pt>
              </c:strCache>
            </c:strRef>
          </c:cat>
          <c:val>
            <c:numRef>
              <c:f>PIVOTS!$AV$4:$AV$9</c:f>
              <c:numCache>
                <c:formatCode>General</c:formatCode>
                <c:ptCount val="5"/>
                <c:pt idx="0">
                  <c:v>431.37299999999999</c:v>
                </c:pt>
                <c:pt idx="1">
                  <c:v>431.37299999999999</c:v>
                </c:pt>
                <c:pt idx="2">
                  <c:v>367.81300000000005</c:v>
                </c:pt>
                <c:pt idx="3">
                  <c:v>367.81300000000005</c:v>
                </c:pt>
                <c:pt idx="4">
                  <c:v>431.37299999999999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426948350051586E-2"/>
          <c:y val="1.5077601811640086E-2"/>
          <c:w val="0.83690569893118028"/>
          <c:h val="0.71239352331220251"/>
        </c:manualLayout>
      </c:layout>
      <c:bar3DChart>
        <c:barDir val="col"/>
        <c:grouping val="clustered"/>
        <c:varyColors val="0"/>
        <c:ser>
          <c:idx val="0"/>
          <c:order val="0"/>
          <c:tx>
            <c:v>Series1</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10"/>
              <c:pt idx="0">
                <c:v>B07KSMBL2H</c:v>
              </c:pt>
              <c:pt idx="1">
                <c:v>B014I8SSD0</c:v>
              </c:pt>
              <c:pt idx="2">
                <c:v>B014I8SX4Y</c:v>
              </c:pt>
              <c:pt idx="3">
                <c:v>B07GPXXNNG</c:v>
              </c:pt>
              <c:pt idx="4">
                <c:v>B07GQD4K6L</c:v>
              </c:pt>
              <c:pt idx="5">
                <c:v>B071Z8M4KX</c:v>
              </c:pt>
              <c:pt idx="6">
                <c:v>B09GFPVD9Y</c:v>
              </c:pt>
              <c:pt idx="7">
                <c:v>B09GFLXVH9</c:v>
              </c:pt>
              <c:pt idx="8">
                <c:v>B09GFPN6TP</c:v>
              </c:pt>
              <c:pt idx="9">
                <c:v>B09GFM8CGS</c:v>
              </c:pt>
            </c:strLit>
          </c:cat>
          <c:val>
            <c:numLit>
              <c:formatCode>General</c:formatCode>
              <c:ptCount val="10"/>
              <c:pt idx="0">
                <c:v>426973</c:v>
              </c:pt>
              <c:pt idx="1">
                <c:v>426973</c:v>
              </c:pt>
              <c:pt idx="2">
                <c:v>426973</c:v>
              </c:pt>
              <c:pt idx="3">
                <c:v>363713</c:v>
              </c:pt>
              <c:pt idx="4">
                <c:v>363713</c:v>
              </c:pt>
              <c:pt idx="5">
                <c:v>363711</c:v>
              </c:pt>
              <c:pt idx="6">
                <c:v>313836</c:v>
              </c:pt>
              <c:pt idx="7">
                <c:v>313836</c:v>
              </c:pt>
              <c:pt idx="8">
                <c:v>313832</c:v>
              </c:pt>
              <c:pt idx="9">
                <c:v>313832</c:v>
              </c:pt>
            </c:numLit>
          </c:val>
        </c:ser>
        <c:dLbls>
          <c:showLegendKey val="0"/>
          <c:showVal val="0"/>
          <c:showCatName val="0"/>
          <c:showSerName val="0"/>
          <c:showPercent val="0"/>
          <c:showBubbleSize val="0"/>
        </c:dLbls>
        <c:gapWidth val="65"/>
        <c:shape val="box"/>
        <c:axId val="333868480"/>
        <c:axId val="244295688"/>
        <c:axId val="0"/>
      </c:bar3DChart>
      <c:catAx>
        <c:axId val="3338684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0" i="0" u="none" strike="noStrike" kern="1200" cap="all" baseline="0">
                <a:solidFill>
                  <a:schemeClr val="dk1">
                    <a:lumMod val="75000"/>
                    <a:lumOff val="25000"/>
                  </a:schemeClr>
                </a:solidFill>
                <a:latin typeface="+mn-lt"/>
                <a:ea typeface="+mn-ea"/>
                <a:cs typeface="+mn-cs"/>
              </a:defRPr>
            </a:pPr>
            <a:endParaRPr lang="en-US"/>
          </a:p>
        </c:txPr>
        <c:crossAx val="244295688"/>
        <c:crosses val="autoZero"/>
        <c:auto val="1"/>
        <c:lblAlgn val="ctr"/>
        <c:lblOffset val="100"/>
        <c:noMultiLvlLbl val="0"/>
      </c:catAx>
      <c:valAx>
        <c:axId val="2442956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dk1">
                    <a:lumMod val="75000"/>
                    <a:lumOff val="25000"/>
                  </a:schemeClr>
                </a:solidFill>
                <a:latin typeface="+mn-lt"/>
                <a:ea typeface="+mn-ea"/>
                <a:cs typeface="+mn-cs"/>
              </a:defRPr>
            </a:pPr>
            <a:endParaRPr lang="en-US"/>
          </a:p>
        </c:txPr>
        <c:crossAx val="333868480"/>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rgbClr val="FF0000"/>
                </a:solidFill>
                <a:latin typeface="Baskerville Old Face" panose="02020602080505020303" pitchFamily="18" charset="0"/>
                <a:ea typeface="+mn-ea"/>
                <a:cs typeface="+mn-cs"/>
              </a:defRPr>
            </a:pPr>
            <a:r>
              <a:rPr lang="en-US">
                <a:solidFill>
                  <a:srgbClr val="FF0000"/>
                </a:solidFill>
                <a:latin typeface="Baskerville Old Face" panose="02020602080505020303" pitchFamily="18" charset="0"/>
              </a:rPr>
              <a:t>RELATIONSHIP BETWEEN RATING AND LEVEL OF DISCOUNT</a:t>
            </a:r>
          </a:p>
        </c:rich>
      </c:tx>
      <c:layout/>
      <c:overlay val="0"/>
      <c:spPr>
        <a:solidFill>
          <a:srgbClr val="FFFF00"/>
        </a:solidFill>
        <a:ln>
          <a:noFill/>
        </a:ln>
        <a:effectLst/>
      </c:spPr>
      <c:txPr>
        <a:bodyPr rot="0" spcFirstLastPara="1" vertOverflow="ellipsis" vert="horz" wrap="square" anchor="ctr" anchorCtr="1"/>
        <a:lstStyle/>
        <a:p>
          <a:pPr>
            <a:defRPr sz="1500" b="1" i="0" u="none" strike="noStrike" kern="1200" cap="all" spc="100" normalizeH="0" baseline="0">
              <a:solidFill>
                <a:srgbClr val="FF0000"/>
              </a:solidFill>
              <a:latin typeface="Baskerville Old Face" panose="02020602080505020303" pitchFamily="18" charset="0"/>
              <a:ea typeface="+mn-ea"/>
              <a:cs typeface="+mn-cs"/>
            </a:defRPr>
          </a:pPr>
          <a:endParaRPr lang="en-US"/>
        </a:p>
      </c:txPr>
    </c:title>
    <c:autoTitleDeleted val="0"/>
    <c:plotArea>
      <c:layout/>
      <c:scatterChart>
        <c:scatterStyle val="lineMarker"/>
        <c:varyColors val="0"/>
        <c:ser>
          <c:idx val="0"/>
          <c:order val="0"/>
          <c:spPr>
            <a:ln w="28575" cap="rnd">
              <a:solidFill>
                <a:schemeClr val="lt1">
                  <a:alpha val="50000"/>
                </a:schemeClr>
              </a:solidFill>
              <a:round/>
            </a:ln>
            <a:effectLst>
              <a:outerShdw dist="25400" dir="2700000" algn="tl" rotWithShape="0">
                <a:schemeClr val="accent1"/>
              </a:outerShdw>
            </a:effectLst>
          </c:spPr>
          <c:marker>
            <c:symbol val="none"/>
          </c:marker>
          <c:xVal>
            <c:strRef>
              <c:f>PIVOTS!$BS$3:$BS$95</c:f>
              <c:strCache>
                <c:ptCount val="93"/>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pt idx="92">
                  <c:v>Grand Total</c:v>
                </c:pt>
              </c:strCache>
            </c:strRef>
          </c:xVal>
          <c:yVal>
            <c:numRef>
              <c:f>PIVOTS!$BT$3:$BT$95</c:f>
              <c:numCache>
                <c:formatCode>0</c:formatCode>
                <c:ptCount val="93"/>
                <c:pt idx="0">
                  <c:v>9310.0638297872338</c:v>
                </c:pt>
                <c:pt idx="1">
                  <c:v>6523</c:v>
                </c:pt>
                <c:pt idx="2">
                  <c:v>6249.333333333333</c:v>
                </c:pt>
                <c:pt idx="3">
                  <c:v>17606</c:v>
                </c:pt>
                <c:pt idx="4">
                  <c:v>13691.75</c:v>
                </c:pt>
                <c:pt idx="5">
                  <c:v>13624</c:v>
                </c:pt>
                <c:pt idx="6">
                  <c:v>94093.5</c:v>
                </c:pt>
                <c:pt idx="7">
                  <c:v>14251.6</c:v>
                </c:pt>
                <c:pt idx="8">
                  <c:v>1899</c:v>
                </c:pt>
                <c:pt idx="9">
                  <c:v>9366</c:v>
                </c:pt>
                <c:pt idx="10">
                  <c:v>10912.5</c:v>
                </c:pt>
                <c:pt idx="11">
                  <c:v>3124</c:v>
                </c:pt>
                <c:pt idx="12">
                  <c:v>7766.4285714285716</c:v>
                </c:pt>
                <c:pt idx="13">
                  <c:v>9117.181818181818</c:v>
                </c:pt>
                <c:pt idx="14">
                  <c:v>6920.4444444444443</c:v>
                </c:pt>
                <c:pt idx="15">
                  <c:v>17902.375</c:v>
                </c:pt>
                <c:pt idx="16">
                  <c:v>7003.545454545455</c:v>
                </c:pt>
                <c:pt idx="17">
                  <c:v>12982.666666666666</c:v>
                </c:pt>
                <c:pt idx="18">
                  <c:v>79960</c:v>
                </c:pt>
                <c:pt idx="19">
                  <c:v>9260.0714285714294</c:v>
                </c:pt>
                <c:pt idx="20">
                  <c:v>34744.5</c:v>
                </c:pt>
                <c:pt idx="21">
                  <c:v>33609</c:v>
                </c:pt>
                <c:pt idx="22">
                  <c:v>44999.111111111109</c:v>
                </c:pt>
                <c:pt idx="23">
                  <c:v>39353.5</c:v>
                </c:pt>
                <c:pt idx="24">
                  <c:v>18414.909090909092</c:v>
                </c:pt>
                <c:pt idx="25">
                  <c:v>16527.642857142859</c:v>
                </c:pt>
                <c:pt idx="26">
                  <c:v>16370.666666666666</c:v>
                </c:pt>
                <c:pt idx="27">
                  <c:v>18282.689655172413</c:v>
                </c:pt>
                <c:pt idx="28">
                  <c:v>5171.875</c:v>
                </c:pt>
                <c:pt idx="29">
                  <c:v>37659</c:v>
                </c:pt>
                <c:pt idx="30">
                  <c:v>12301.214285714286</c:v>
                </c:pt>
                <c:pt idx="31">
                  <c:v>31382.5</c:v>
                </c:pt>
                <c:pt idx="32">
                  <c:v>18154.333333333332</c:v>
                </c:pt>
                <c:pt idx="33">
                  <c:v>7122.7777777777774</c:v>
                </c:pt>
                <c:pt idx="34">
                  <c:v>29057.166666666668</c:v>
                </c:pt>
                <c:pt idx="35">
                  <c:v>14224.6</c:v>
                </c:pt>
                <c:pt idx="36">
                  <c:v>6506.9285714285716</c:v>
                </c:pt>
                <c:pt idx="37">
                  <c:v>8251.65625</c:v>
                </c:pt>
                <c:pt idx="38">
                  <c:v>8285.9166666666661</c:v>
                </c:pt>
                <c:pt idx="39">
                  <c:v>16867.370370370369</c:v>
                </c:pt>
                <c:pt idx="40">
                  <c:v>21770.5</c:v>
                </c:pt>
                <c:pt idx="41">
                  <c:v>6071.666666666667</c:v>
                </c:pt>
                <c:pt idx="42">
                  <c:v>13462.178571428571</c:v>
                </c:pt>
                <c:pt idx="43">
                  <c:v>23325.190476190477</c:v>
                </c:pt>
                <c:pt idx="44">
                  <c:v>9601.8823529411766</c:v>
                </c:pt>
                <c:pt idx="45">
                  <c:v>6400.7894736842109</c:v>
                </c:pt>
                <c:pt idx="46">
                  <c:v>14500.666666666666</c:v>
                </c:pt>
                <c:pt idx="47">
                  <c:v>36347.519999999997</c:v>
                </c:pt>
                <c:pt idx="48">
                  <c:v>8173.2666666666664</c:v>
                </c:pt>
                <c:pt idx="49">
                  <c:v>15171.666666666666</c:v>
                </c:pt>
                <c:pt idx="50">
                  <c:v>4837.4285714285716</c:v>
                </c:pt>
                <c:pt idx="51">
                  <c:v>4241.3076923076924</c:v>
                </c:pt>
                <c:pt idx="52">
                  <c:v>14008.04347826087</c:v>
                </c:pt>
                <c:pt idx="53">
                  <c:v>24437.31818181818</c:v>
                </c:pt>
                <c:pt idx="54">
                  <c:v>4969.3548387096771</c:v>
                </c:pt>
                <c:pt idx="55">
                  <c:v>27132.375</c:v>
                </c:pt>
                <c:pt idx="56">
                  <c:v>20542.545454545456</c:v>
                </c:pt>
                <c:pt idx="57">
                  <c:v>5922.8095238095239</c:v>
                </c:pt>
                <c:pt idx="58">
                  <c:v>17795.454545454544</c:v>
                </c:pt>
                <c:pt idx="59">
                  <c:v>16137.553191489362</c:v>
                </c:pt>
                <c:pt idx="60">
                  <c:v>8036</c:v>
                </c:pt>
                <c:pt idx="61">
                  <c:v>24032.035714285714</c:v>
                </c:pt>
                <c:pt idx="62">
                  <c:v>33574</c:v>
                </c:pt>
                <c:pt idx="63">
                  <c:v>21343.555555555555</c:v>
                </c:pt>
                <c:pt idx="64">
                  <c:v>38158.076923076922</c:v>
                </c:pt>
                <c:pt idx="65">
                  <c:v>13013.476190476191</c:v>
                </c:pt>
                <c:pt idx="66">
                  <c:v>30788.272727272728</c:v>
                </c:pt>
                <c:pt idx="67">
                  <c:v>40846.111111111109</c:v>
                </c:pt>
                <c:pt idx="68">
                  <c:v>60247.857142857145</c:v>
                </c:pt>
                <c:pt idx="69">
                  <c:v>19819.863636363636</c:v>
                </c:pt>
                <c:pt idx="70">
                  <c:v>25506</c:v>
                </c:pt>
                <c:pt idx="71">
                  <c:v>7867</c:v>
                </c:pt>
                <c:pt idx="72">
                  <c:v>15085.357142857143</c:v>
                </c:pt>
                <c:pt idx="73">
                  <c:v>6284.8571428571431</c:v>
                </c:pt>
                <c:pt idx="74">
                  <c:v>7600.7857142857147</c:v>
                </c:pt>
                <c:pt idx="75">
                  <c:v>11533.307692307691</c:v>
                </c:pt>
                <c:pt idx="76">
                  <c:v>6658.083333333333</c:v>
                </c:pt>
                <c:pt idx="77">
                  <c:v>37554.142857142855</c:v>
                </c:pt>
                <c:pt idx="78">
                  <c:v>15507.571428571429</c:v>
                </c:pt>
                <c:pt idx="79">
                  <c:v>11041.3</c:v>
                </c:pt>
                <c:pt idx="80">
                  <c:v>13310.8</c:v>
                </c:pt>
                <c:pt idx="81">
                  <c:v>10977.6</c:v>
                </c:pt>
                <c:pt idx="82">
                  <c:v>10111.6</c:v>
                </c:pt>
                <c:pt idx="83">
                  <c:v>10075.5</c:v>
                </c:pt>
                <c:pt idx="84">
                  <c:v>11859.666666666666</c:v>
                </c:pt>
                <c:pt idx="85">
                  <c:v>801.33333333333337</c:v>
                </c:pt>
                <c:pt idx="86">
                  <c:v>5339.666666666667</c:v>
                </c:pt>
                <c:pt idx="87">
                  <c:v>7807.8</c:v>
                </c:pt>
                <c:pt idx="88">
                  <c:v>1075</c:v>
                </c:pt>
                <c:pt idx="89">
                  <c:v>3677.8571428571427</c:v>
                </c:pt>
                <c:pt idx="90">
                  <c:v>13937</c:v>
                </c:pt>
                <c:pt idx="91">
                  <c:v>4426</c:v>
                </c:pt>
                <c:pt idx="92">
                  <c:v>17618.373797187269</c:v>
                </c:pt>
              </c:numCache>
            </c:numRef>
          </c:yVal>
          <c:smooth val="0"/>
        </c:ser>
        <c:dLbls>
          <c:showLegendKey val="0"/>
          <c:showVal val="0"/>
          <c:showCatName val="0"/>
          <c:showSerName val="0"/>
          <c:showPercent val="0"/>
          <c:showBubbleSize val="0"/>
        </c:dLbls>
        <c:axId val="334186256"/>
        <c:axId val="334189784"/>
      </c:scatterChart>
      <c:valAx>
        <c:axId val="334186256"/>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34189784"/>
        <c:crosses val="autoZero"/>
        <c:crossBetween val="midCat"/>
      </c:valAx>
      <c:valAx>
        <c:axId val="334189784"/>
        <c:scaling>
          <c:orientation val="minMax"/>
        </c:scaling>
        <c:delete val="0"/>
        <c:axPos val="l"/>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34186256"/>
        <c:crosses val="autoZero"/>
        <c:crossBetween val="midCat"/>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46"/>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PIVOTS!$AJ$3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SUBMISSION.xlsx]PIVOTS!PivotTable9</c:name>
    <c:fmtId val="27"/>
  </c:pivotSource>
  <c:chart>
    <c:title>
      <c:tx>
        <c:rich>
          <a:bodyPr rot="0" spcFirstLastPara="1" vertOverflow="ellipsis" vert="horz" wrap="square" anchor="ctr" anchorCtr="1"/>
          <a:lstStyle/>
          <a:p>
            <a:pPr>
              <a:defRPr sz="14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r>
              <a:rPr lang="en-US" sz="1400" b="1">
                <a:solidFill>
                  <a:srgbClr val="FFFF00"/>
                </a:solidFill>
                <a:latin typeface="Clarendon BT" panose="02040704040505020204" pitchFamily="18" charset="0"/>
                <a:cs typeface="Times New Roman" panose="02020603050405020304" pitchFamily="18" charset="0"/>
              </a:rPr>
              <a:t>AVERAGE DISCOUNT</a:t>
            </a:r>
            <a:r>
              <a:rPr lang="en-US" sz="1400" b="1" baseline="0">
                <a:solidFill>
                  <a:srgbClr val="FFFF00"/>
                </a:solidFill>
                <a:latin typeface="Clarendon BT" panose="02040704040505020204" pitchFamily="18" charset="0"/>
                <a:cs typeface="Times New Roman" panose="02020603050405020304" pitchFamily="18" charset="0"/>
              </a:rPr>
              <a:t> PERCENTAGE BY CATEGORY</a:t>
            </a:r>
            <a:endParaRPr lang="en-US" sz="1400" b="1">
              <a:solidFill>
                <a:srgbClr val="FFFF00"/>
              </a:solidFill>
              <a:latin typeface="Clarendon BT" panose="02040704040505020204" pitchFamily="18" charset="0"/>
              <a:cs typeface="Times New Roman" panose="02020603050405020304" pitchFamily="18" charset="0"/>
            </a:endParaRPr>
          </a:p>
        </c:rich>
      </c:tx>
      <c:layout>
        <c:manualLayout>
          <c:xMode val="edge"/>
          <c:yMode val="edge"/>
          <c:x val="0.16239444139199385"/>
          <c:y val="3.8972411096135806E-2"/>
        </c:manualLayout>
      </c:layout>
      <c:overlay val="0"/>
      <c:spPr>
        <a:solidFill>
          <a:schemeClr val="tx1"/>
        </a:solidFill>
        <a:ln>
          <a:noFill/>
        </a:ln>
        <a:effectLst/>
      </c:spPr>
      <c:txPr>
        <a:bodyPr rot="0" spcFirstLastPara="1" vertOverflow="ellipsis" vert="horz" wrap="square" anchor="ctr" anchorCtr="1"/>
        <a:lstStyle/>
        <a:p>
          <a:pPr>
            <a:defRPr sz="14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1.0399257804151582E-2"/>
              <c:y val="1.3888888888888888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1996289020758389E-3"/>
              <c:y val="-2.3148148148148234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97958961417116E-2"/>
          <c:y val="0.17300476844152224"/>
          <c:w val="0.94035348762233828"/>
          <c:h val="0.52796377526955707"/>
        </c:manualLayout>
      </c:layout>
      <c:bar3DChart>
        <c:barDir val="col"/>
        <c:grouping val="clustered"/>
        <c:varyColors val="0"/>
        <c:ser>
          <c:idx val="0"/>
          <c:order val="0"/>
          <c:tx>
            <c:strRef>
              <c:f>PIVOTS!$B$17</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PIVOTS!$A$18:$A$27</c:f>
              <c:strCache>
                <c:ptCount val="9"/>
                <c:pt idx="0">
                  <c:v>Electronics</c:v>
                </c:pt>
                <c:pt idx="1">
                  <c:v>Computers &amp; Accessories</c:v>
                </c:pt>
                <c:pt idx="2">
                  <c:v>Office Products</c:v>
                </c:pt>
                <c:pt idx="3">
                  <c:v>Home &amp; Kitchen</c:v>
                </c:pt>
                <c:pt idx="4">
                  <c:v>Home Improvement</c:v>
                </c:pt>
                <c:pt idx="5">
                  <c:v>Health &amp; Personal Care</c:v>
                </c:pt>
                <c:pt idx="6">
                  <c:v>Musical Instruments</c:v>
                </c:pt>
                <c:pt idx="7">
                  <c:v>Toys &amp; Games</c:v>
                </c:pt>
                <c:pt idx="8">
                  <c:v>Car &amp; Motorbike</c:v>
                </c:pt>
              </c:strCache>
            </c:strRef>
          </c:cat>
          <c:val>
            <c:numRef>
              <c:f>PIVOTS!$B$18:$B$27</c:f>
              <c:numCache>
                <c:formatCode>0%</c:formatCode>
                <c:ptCount val="9"/>
                <c:pt idx="0">
                  <c:v>0.49906122448979562</c:v>
                </c:pt>
                <c:pt idx="1">
                  <c:v>0.53224000000000005</c:v>
                </c:pt>
                <c:pt idx="2">
                  <c:v>0.12354838709677421</c:v>
                </c:pt>
                <c:pt idx="3">
                  <c:v>0.40120535714285727</c:v>
                </c:pt>
                <c:pt idx="4">
                  <c:v>0.57499999999999996</c:v>
                </c:pt>
                <c:pt idx="5">
                  <c:v>0.53</c:v>
                </c:pt>
                <c:pt idx="6">
                  <c:v>0.45999999999999996</c:v>
                </c:pt>
                <c:pt idx="7">
                  <c:v>0</c:v>
                </c:pt>
                <c:pt idx="8">
                  <c:v>0.42</c:v>
                </c:pt>
              </c:numCache>
            </c:numRef>
          </c:val>
        </c:ser>
        <c:dLbls>
          <c:showLegendKey val="0"/>
          <c:showVal val="1"/>
          <c:showCatName val="0"/>
          <c:showSerName val="0"/>
          <c:showPercent val="0"/>
          <c:showBubbleSize val="0"/>
        </c:dLbls>
        <c:gapWidth val="84"/>
        <c:gapDepth val="53"/>
        <c:shape val="box"/>
        <c:axId val="334185080"/>
        <c:axId val="334188216"/>
        <c:axId val="0"/>
      </c:bar3DChart>
      <c:catAx>
        <c:axId val="334185080"/>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400" b="0" i="0" u="none" strike="noStrike" kern="1200" baseline="0">
                <a:solidFill>
                  <a:srgbClr val="FFFF00"/>
                </a:solidFill>
                <a:latin typeface="Times New Roman" panose="02020603050405020304" pitchFamily="18" charset="0"/>
                <a:ea typeface="+mn-ea"/>
                <a:cs typeface="Times New Roman" panose="02020603050405020304" pitchFamily="18" charset="0"/>
              </a:defRPr>
            </a:pPr>
            <a:endParaRPr lang="en-US"/>
          </a:p>
        </c:txPr>
        <c:crossAx val="334188216"/>
        <c:crosses val="autoZero"/>
        <c:auto val="1"/>
        <c:lblAlgn val="ctr"/>
        <c:lblOffset val="100"/>
        <c:noMultiLvlLbl val="0"/>
      </c:catAx>
      <c:valAx>
        <c:axId val="334188216"/>
        <c:scaling>
          <c:orientation val="minMax"/>
        </c:scaling>
        <c:delete val="1"/>
        <c:axPos val="l"/>
        <c:numFmt formatCode="0%" sourceLinked="1"/>
        <c:majorTickMark val="out"/>
        <c:minorTickMark val="none"/>
        <c:tickLblPos val="nextTo"/>
        <c:crossAx val="334185080"/>
        <c:crosses val="autoZero"/>
        <c:crossBetween val="between"/>
      </c:valAx>
      <c:spPr>
        <a:solidFill>
          <a:schemeClr val="accent1">
            <a:lumMod val="5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6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accent1">
        <a:lumMod val="50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SUBMISSION.xlsx]PIVOTS!PivotTable2</c:name>
    <c:fmtId val="16"/>
  </c:pivotSource>
  <c:chart>
    <c:title>
      <c:tx>
        <c:rich>
          <a:bodyPr rot="0" spcFirstLastPara="1" vertOverflow="ellipsis" vert="horz" wrap="square" anchor="ctr" anchorCtr="1"/>
          <a:lstStyle/>
          <a:p>
            <a:pPr>
              <a:defRPr lang="en-US" sz="1920" b="1" i="0" u="none" strike="noStrike" kern="1200" cap="all" spc="100" baseline="0">
                <a:solidFill>
                  <a:srgbClr val="FFFF00"/>
                </a:solidFill>
                <a:effectLst>
                  <a:outerShdw blurRad="50800" dist="38100" dir="5400000" algn="t" rotWithShape="0">
                    <a:prstClr val="black">
                      <a:alpha val="40000"/>
                    </a:prstClr>
                  </a:outerShdw>
                </a:effectLst>
                <a:latin typeface="Clarendon BT" panose="02040704040505020204" pitchFamily="18" charset="0"/>
                <a:ea typeface="+mn-ea"/>
                <a:cs typeface="Times New Roman" panose="02020603050405020304" pitchFamily="18" charset="0"/>
              </a:defRPr>
            </a:pPr>
            <a:r>
              <a:rPr lang="en-US"/>
              <a:t>PRODUCTS LISTED UNDER EACH CATEGORY</a:t>
            </a:r>
          </a:p>
        </c:rich>
      </c:tx>
      <c:overlay val="0"/>
      <c:spPr>
        <a:solidFill>
          <a:schemeClr val="accent3"/>
        </a:solidFill>
        <a:ln>
          <a:noFill/>
        </a:ln>
        <a:effectLst/>
      </c:spPr>
      <c:txPr>
        <a:bodyPr rot="0" spcFirstLastPara="1" vertOverflow="ellipsis" vert="horz" wrap="square" anchor="ctr" anchorCtr="1"/>
        <a:lstStyle/>
        <a:p>
          <a:pPr>
            <a:defRPr lang="en-US" sz="1920" b="1" i="0" u="none" strike="noStrike" kern="1200" cap="all" spc="100" baseline="0">
              <a:solidFill>
                <a:srgbClr val="FFFF00"/>
              </a:solidFill>
              <a:effectLst>
                <a:outerShdw blurRad="50800" dist="38100" dir="5400000" algn="t" rotWithShape="0">
                  <a:prstClr val="black">
                    <a:alpha val="40000"/>
                  </a:prstClr>
                </a:outerShdw>
              </a:effectLst>
              <a:latin typeface="Clarendon BT" panose="020407040405050202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200" b="1" i="0" u="none" strike="noStrike" kern="1200" cap="all" baseline="0">
                  <a:solidFill>
                    <a:schemeClr val="bg1"/>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200" b="1" i="0" u="none" strike="noStrike" kern="1200" cap="all" baseline="0">
                  <a:solidFill>
                    <a:schemeClr val="bg1"/>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673658049380996E-2"/>
          <c:y val="0.19278152818252725"/>
          <c:w val="0.71551436601398277"/>
          <c:h val="0.37272173216620713"/>
        </c:manualLayout>
      </c:layout>
      <c:bar3DChart>
        <c:barDir val="col"/>
        <c:grouping val="clustered"/>
        <c:varyColors val="0"/>
        <c:ser>
          <c:idx val="0"/>
          <c:order val="0"/>
          <c:tx>
            <c:strRef>
              <c:f>PIVOTS!$E$3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PIVOTS!$D$4:$D$13</c:f>
              <c:strCache>
                <c:ptCount val="9"/>
                <c:pt idx="0">
                  <c:v>Electronics</c:v>
                </c:pt>
                <c:pt idx="1">
                  <c:v>Computers &amp; Accessories</c:v>
                </c:pt>
                <c:pt idx="2">
                  <c:v>Office Products</c:v>
                </c:pt>
                <c:pt idx="3">
                  <c:v>Home &amp; Kitchen</c:v>
                </c:pt>
                <c:pt idx="4">
                  <c:v>Home Improvement</c:v>
                </c:pt>
                <c:pt idx="5">
                  <c:v>Health &amp; Personal Care</c:v>
                </c:pt>
                <c:pt idx="6">
                  <c:v>Musical Instruments</c:v>
                </c:pt>
                <c:pt idx="7">
                  <c:v>Toys &amp; Games</c:v>
                </c:pt>
                <c:pt idx="8">
                  <c:v>Car &amp; Motorbike</c:v>
                </c:pt>
              </c:strCache>
            </c:strRef>
          </c:cat>
          <c:val>
            <c:numRef>
              <c:f>PIVOTS!$E$4:$E$13</c:f>
              <c:numCache>
                <c:formatCode>General</c:formatCode>
                <c:ptCount val="9"/>
                <c:pt idx="0">
                  <c:v>490</c:v>
                </c:pt>
                <c:pt idx="1">
                  <c:v>375</c:v>
                </c:pt>
                <c:pt idx="2">
                  <c:v>31</c:v>
                </c:pt>
                <c:pt idx="3">
                  <c:v>448</c:v>
                </c:pt>
                <c:pt idx="4">
                  <c:v>2</c:v>
                </c:pt>
                <c:pt idx="5">
                  <c:v>1</c:v>
                </c:pt>
                <c:pt idx="6">
                  <c:v>2</c:v>
                </c:pt>
                <c:pt idx="7">
                  <c:v>1</c:v>
                </c:pt>
                <c:pt idx="8">
                  <c:v>1</c:v>
                </c:pt>
              </c:numCache>
            </c:numRef>
          </c:val>
        </c:ser>
        <c:dLbls>
          <c:showLegendKey val="0"/>
          <c:showVal val="1"/>
          <c:showCatName val="0"/>
          <c:showSerName val="0"/>
          <c:showPercent val="0"/>
          <c:showBubbleSize val="0"/>
        </c:dLbls>
        <c:gapWidth val="150"/>
        <c:shape val="box"/>
        <c:axId val="334184296"/>
        <c:axId val="334185472"/>
        <c:axId val="0"/>
      </c:bar3DChart>
      <c:catAx>
        <c:axId val="334184296"/>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lgn="ct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crossAx val="334185472"/>
        <c:crosses val="autoZero"/>
        <c:auto val="1"/>
        <c:lblAlgn val="ctr"/>
        <c:lblOffset val="100"/>
        <c:noMultiLvlLbl val="0"/>
      </c:catAx>
      <c:valAx>
        <c:axId val="33418547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crossAx val="334184296"/>
        <c:crosses val="autoZero"/>
        <c:crossBetween val="between"/>
      </c:valAx>
      <c:spPr>
        <a:solidFill>
          <a:schemeClr val="tx1"/>
        </a:solidFill>
        <a:ln>
          <a:noFill/>
        </a:ln>
        <a:effectLst/>
      </c:spPr>
    </c:plotArea>
    <c:legend>
      <c:legendPos val="r"/>
      <c:overlay val="0"/>
      <c:spPr>
        <a:solidFill>
          <a:schemeClr val="tx1"/>
        </a:solidFill>
        <a:ln>
          <a:noFill/>
        </a:ln>
        <a:effectLst/>
      </c:spPr>
      <c:txPr>
        <a:bodyPr rot="0" spcFirstLastPara="1" vertOverflow="ellipsis" vert="horz" wrap="square" anchor="ctr" anchorCtr="1"/>
        <a:lstStyle/>
        <a:p>
          <a:pP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legend>
    <c:plotVisOnly val="1"/>
    <c:dispBlanksAs val="gap"/>
    <c:showDLblsOverMax val="0"/>
  </c:chart>
  <c:spPr>
    <a:solidFill>
      <a:schemeClr val="tx1"/>
    </a:solidFill>
    <a:ln>
      <a:noFill/>
    </a:ln>
    <a:effectLst/>
  </c:spPr>
  <c:txPr>
    <a:bodyPr/>
    <a:lstStyle/>
    <a:p>
      <a:pPr algn="ctr" rtl="0">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SUBMISSION.xlsx]PIVOTS!PivotTable3</c:name>
    <c:fmtId val="5"/>
  </c:pivotSource>
  <c:chart>
    <c:title>
      <c:tx>
        <c:rich>
          <a:bodyPr rot="0" spcFirstLastPara="1" vertOverflow="ellipsis" vert="horz" wrap="square" anchor="ctr" anchorCtr="1"/>
          <a:lstStyle/>
          <a:p>
            <a:pPr>
              <a:defRPr sz="3360" b="0" i="0" u="none" strike="noStrike" kern="1200" cap="all" baseline="0">
                <a:solidFill>
                  <a:schemeClr val="lt1"/>
                </a:solidFill>
                <a:latin typeface="+mn-lt"/>
                <a:ea typeface="+mn-ea"/>
                <a:cs typeface="+mn-cs"/>
              </a:defRPr>
            </a:pPr>
            <a:r>
              <a:rPr lang="en-US"/>
              <a:t>TOTAL NUMBER OF REVIEWS PER CATEGORY</a:t>
            </a:r>
          </a:p>
        </c:rich>
      </c:tx>
      <c:overlay val="0"/>
      <c:spPr>
        <a:solidFill>
          <a:srgbClr val="00B050"/>
        </a:solidFill>
        <a:ln>
          <a:noFill/>
        </a:ln>
        <a:effectLst/>
      </c:spPr>
      <c:txPr>
        <a:bodyPr rot="0" spcFirstLastPara="1" vertOverflow="ellipsis" vert="horz" wrap="square" anchor="ctr" anchorCtr="1"/>
        <a:lstStyle/>
        <a:p>
          <a:pPr>
            <a:defRPr sz="336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805731705558907"/>
          <c:y val="0.16230984985445104"/>
          <c:w val="0.40186434977241015"/>
          <c:h val="0.81470714972389235"/>
        </c:manualLayout>
      </c:layout>
      <c:bar3DChart>
        <c:barDir val="bar"/>
        <c:grouping val="clustered"/>
        <c:varyColors val="0"/>
        <c:ser>
          <c:idx val="0"/>
          <c:order val="0"/>
          <c:tx>
            <c:strRef>
              <c:f>PIVOTS!$H$3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PIVOTS!$G$4:$G$13</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 Care</c:v>
                </c:pt>
                <c:pt idx="8">
                  <c:v>Car &amp; Motorbike</c:v>
                </c:pt>
              </c:strCache>
            </c:strRef>
          </c:cat>
          <c:val>
            <c:numRef>
              <c:f>PIVOTS!$H$4:$H$13</c:f>
              <c:numCache>
                <c:formatCode>_(* #,##0_);_(* \(#,##0\);_(* "-"??_);_(@_)</c:formatCode>
                <c:ptCount val="9"/>
                <c:pt idx="0">
                  <c:v>14208406</c:v>
                </c:pt>
                <c:pt idx="1">
                  <c:v>6335177</c:v>
                </c:pt>
                <c:pt idx="2">
                  <c:v>2991069</c:v>
                </c:pt>
                <c:pt idx="3">
                  <c:v>149675</c:v>
                </c:pt>
                <c:pt idx="4">
                  <c:v>88882</c:v>
                </c:pt>
                <c:pt idx="5">
                  <c:v>15867</c:v>
                </c:pt>
                <c:pt idx="6">
                  <c:v>8566</c:v>
                </c:pt>
                <c:pt idx="7">
                  <c:v>3663</c:v>
                </c:pt>
                <c:pt idx="8">
                  <c:v>1118</c:v>
                </c:pt>
              </c:numCache>
            </c:numRef>
          </c:val>
        </c:ser>
        <c:dLbls>
          <c:showLegendKey val="0"/>
          <c:showVal val="1"/>
          <c:showCatName val="0"/>
          <c:showSerName val="0"/>
          <c:showPercent val="0"/>
          <c:showBubbleSize val="0"/>
        </c:dLbls>
        <c:gapWidth val="84"/>
        <c:gapDepth val="53"/>
        <c:shape val="box"/>
        <c:axId val="334185864"/>
        <c:axId val="334186648"/>
        <c:axId val="0"/>
      </c:bar3DChart>
      <c:catAx>
        <c:axId val="334185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lt1">
                    <a:lumMod val="75000"/>
                  </a:schemeClr>
                </a:solidFill>
                <a:latin typeface="+mn-lt"/>
                <a:ea typeface="+mn-ea"/>
                <a:cs typeface="+mn-cs"/>
              </a:defRPr>
            </a:pPr>
            <a:endParaRPr lang="en-US"/>
          </a:p>
        </c:txPr>
        <c:crossAx val="334186648"/>
        <c:crosses val="autoZero"/>
        <c:auto val="1"/>
        <c:lblAlgn val="ctr"/>
        <c:lblOffset val="100"/>
        <c:noMultiLvlLbl val="0"/>
      </c:catAx>
      <c:valAx>
        <c:axId val="334186648"/>
        <c:scaling>
          <c:orientation val="minMax"/>
        </c:scaling>
        <c:delete val="1"/>
        <c:axPos val="b"/>
        <c:numFmt formatCode="_(* #,##0_);_(* \(#,##0\);_(* &quot;-&quot;??_);_(@_)" sourceLinked="1"/>
        <c:majorTickMark val="out"/>
        <c:minorTickMark val="none"/>
        <c:tickLblPos val="nextTo"/>
        <c:crossAx val="334185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8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sz="2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35480008843387"/>
          <c:y val="9.554050403893688E-2"/>
          <c:w val="0.79222434992602164"/>
          <c:h val="0.66199077542491658"/>
        </c:manualLayout>
      </c:layout>
      <c:bar3DChart>
        <c:barDir val="col"/>
        <c:grouping val="clustered"/>
        <c:varyColors val="0"/>
        <c:ser>
          <c:idx val="0"/>
          <c:order val="0"/>
          <c:tx>
            <c:strRef>
              <c:f>PIVOTS!$K$3</c:f>
              <c:strCache>
                <c:ptCount val="1"/>
                <c:pt idx="0">
                  <c:v>Average of Actual Price</c:v>
                </c:pt>
              </c:strCache>
            </c:strRef>
          </c:tx>
          <c:spPr>
            <a:solidFill>
              <a:schemeClr val="accent1"/>
            </a:solidFill>
            <a:ln>
              <a:noFill/>
            </a:ln>
            <a:effectLst/>
            <a:sp3d/>
          </c:spPr>
          <c:invertIfNegative val="0"/>
          <c:cat>
            <c:strRef>
              <c:f>PIVOTS!$J$4:$J$13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PIVOTS!$K$4:$K$13</c:f>
              <c:numCache>
                <c:formatCode>_(* #,##0_);_(* \(#,##0\);_(* "-"??_);_(@_)</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ser>
        <c:ser>
          <c:idx val="1"/>
          <c:order val="1"/>
          <c:tx>
            <c:strRef>
              <c:f>PIVOTS!$L$3</c:f>
              <c:strCache>
                <c:ptCount val="1"/>
                <c:pt idx="0">
                  <c:v>Average of discounted_price</c:v>
                </c:pt>
              </c:strCache>
            </c:strRef>
          </c:tx>
          <c:spPr>
            <a:solidFill>
              <a:schemeClr val="accent2"/>
            </a:solidFill>
            <a:ln>
              <a:noFill/>
            </a:ln>
            <a:effectLst/>
            <a:sp3d/>
          </c:spPr>
          <c:invertIfNegative val="0"/>
          <c:cat>
            <c:strRef>
              <c:f>PIVOTS!$J$4:$J$13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PIVOTS!$L$4:$L$13</c:f>
              <c:numCache>
                <c:formatCode>_(* #,##0_);_(* \(#,##0\);_(* "-"??_);_(@_)</c:formatCode>
                <c:ptCount val="9"/>
                <c:pt idx="0">
                  <c:v>1625</c:v>
                </c:pt>
                <c:pt idx="1">
                  <c:v>1173.0826400000001</c:v>
                </c:pt>
                <c:pt idx="2">
                  <c:v>5757.0829183673468</c:v>
                </c:pt>
                <c:pt idx="3">
                  <c:v>3599</c:v>
                </c:pt>
                <c:pt idx="4">
                  <c:v>2199.9279464285714</c:v>
                </c:pt>
                <c:pt idx="5">
                  <c:v>1681</c:v>
                </c:pt>
                <c:pt idx="6">
                  <c:v>8744.5</c:v>
                </c:pt>
                <c:pt idx="7">
                  <c:v>880.80645161290317</c:v>
                </c:pt>
                <c:pt idx="8">
                  <c:v>179</c:v>
                </c:pt>
              </c:numCache>
            </c:numRef>
          </c:val>
        </c:ser>
        <c:dLbls>
          <c:showLegendKey val="0"/>
          <c:showVal val="0"/>
          <c:showCatName val="0"/>
          <c:showSerName val="0"/>
          <c:showPercent val="0"/>
          <c:showBubbleSize val="0"/>
        </c:dLbls>
        <c:gapWidth val="150"/>
        <c:shape val="box"/>
        <c:axId val="341477568"/>
        <c:axId val="341472080"/>
        <c:axId val="0"/>
      </c:bar3DChart>
      <c:catAx>
        <c:axId val="34147756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lgn="ctr">
              <a:defRPr sz="2000" b="0" i="0" u="none" strike="noStrike" kern="1200" baseline="0">
                <a:solidFill>
                  <a:srgbClr val="FFFF00"/>
                </a:solidFill>
                <a:latin typeface="Rockwell" panose="02060603020205020403" pitchFamily="18" charset="0"/>
                <a:ea typeface="+mn-ea"/>
                <a:cs typeface="+mn-cs"/>
              </a:defRPr>
            </a:pPr>
            <a:endParaRPr lang="en-US"/>
          </a:p>
        </c:txPr>
        <c:crossAx val="341472080"/>
        <c:crosses val="autoZero"/>
        <c:auto val="1"/>
        <c:lblAlgn val="ctr"/>
        <c:lblOffset val="100"/>
        <c:noMultiLvlLbl val="0"/>
      </c:catAx>
      <c:valAx>
        <c:axId val="3414720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rgbClr val="FFFF00"/>
                </a:solidFill>
                <a:latin typeface="Bahnschrift Light Condensed" panose="020B0502040204020203" pitchFamily="34" charset="0"/>
                <a:ea typeface="+mn-ea"/>
                <a:cs typeface="+mn-cs"/>
              </a:defRPr>
            </a:pPr>
            <a:endParaRPr lang="en-US"/>
          </a:p>
        </c:txPr>
        <c:crossAx val="341477568"/>
        <c:crosses val="autoZero"/>
        <c:crossBetween val="between"/>
      </c:valAx>
      <c:spPr>
        <a:noFill/>
        <a:ln>
          <a:noFill/>
        </a:ln>
        <a:effectLst/>
      </c:spPr>
    </c:plotArea>
    <c:legend>
      <c:legendPos val="tr"/>
      <c:layout>
        <c:manualLayout>
          <c:xMode val="edge"/>
          <c:yMode val="edge"/>
          <c:x val="0.71630542879711767"/>
          <c:y val="2.2740239024782657E-2"/>
          <c:w val="0.18381728201901329"/>
          <c:h val="4.8232685200064275E-2"/>
        </c:manualLayout>
      </c:layout>
      <c:overlay val="0"/>
      <c:spPr>
        <a:noFill/>
        <a:ln>
          <a:noFill/>
        </a:ln>
        <a:effectLst>
          <a:outerShdw blurRad="50800" dist="50800" dir="5400000" sx="10000" sy="10000" algn="ctr" rotWithShape="0">
            <a:srgbClr val="000000">
              <a:alpha val="43137"/>
            </a:srgbClr>
          </a:outerShdw>
        </a:effectLst>
      </c:spPr>
      <c:txPr>
        <a:bodyPr rot="0" spcFirstLastPara="1" vertOverflow="ellipsis" vert="horz" wrap="square" anchor="ctr" anchorCtr="1"/>
        <a:lstStyle/>
        <a:p>
          <a:pPr>
            <a:defRPr sz="800" b="0" i="0" u="none" strike="noStrike" kern="1200" baseline="0">
              <a:solidFill>
                <a:srgbClr val="FFFF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SUBMISSION.xlsx]PIVOTS!PivotTable6</c:name>
    <c:fmtId val="16"/>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Hv BT" panose="020B0804020202020204" pitchFamily="34" charset="0"/>
                <a:ea typeface="+mn-ea"/>
                <a:cs typeface="+mn-cs"/>
              </a:defRPr>
            </a:pPr>
            <a:r>
              <a:rPr lang="en-US">
                <a:solidFill>
                  <a:srgbClr val="FFFF00"/>
                </a:solidFill>
                <a:latin typeface="Swis721 Hv BT" panose="020B0804020202020204" pitchFamily="34" charset="0"/>
              </a:rPr>
              <a:t>DISTRIBUTION OF PRODUCT RATING</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Hv BT" panose="020B0804020202020204" pitchFamily="34" charset="0"/>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chemeClr val="accent2"/>
          </a:solidFill>
          <a:ln>
            <a:noFill/>
          </a:ln>
          <a:effectLst>
            <a:outerShdw blurRad="57150" dist="19050" dir="5400000" algn="ctr" rotWithShape="0">
              <a:srgbClr val="000000">
                <a:alpha val="63000"/>
              </a:srgbClr>
            </a:outerShdw>
          </a:effectLst>
          <a:sp3d/>
        </c:spPr>
        <c:marker>
          <c:symbol val="none"/>
        </c:marker>
      </c:pivotFmt>
      <c:pivotFmt>
        <c:idx val="2"/>
        <c:spPr>
          <a:solidFill>
            <a:schemeClr val="accent2"/>
          </a:soli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PIVOTS!$S$3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strRef>
              <c:f>PIVOTS!$R$4:$R$30</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PIVOTS!$S$4:$S$30</c:f>
              <c:numCache>
                <c:formatCode>_(* #,##0_);_(* \(#,##0\);_(* "-"??_);_(@_)</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ser>
        <c:dLbls>
          <c:showLegendKey val="0"/>
          <c:showVal val="0"/>
          <c:showCatName val="0"/>
          <c:showSerName val="0"/>
          <c:showPercent val="0"/>
          <c:showBubbleSize val="0"/>
        </c:dLbls>
        <c:gapWidth val="150"/>
        <c:shape val="box"/>
        <c:axId val="341470904"/>
        <c:axId val="341477176"/>
        <c:axId val="0"/>
      </c:bar3DChart>
      <c:catAx>
        <c:axId val="341470904"/>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crossAx val="341477176"/>
        <c:crosses val="autoZero"/>
        <c:auto val="1"/>
        <c:lblAlgn val="ctr"/>
        <c:lblOffset val="100"/>
        <c:noMultiLvlLbl val="0"/>
      </c:catAx>
      <c:valAx>
        <c:axId val="341477176"/>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crossAx val="341470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SUBMISSION.xlsx]PIVOTS!PivotTable7</c:name>
    <c:fmtId val="53"/>
  </c:pivotSource>
  <c:chart>
    <c:title>
      <c:tx>
        <c:rich>
          <a:bodyPr rot="0" spcFirstLastPara="1" vertOverflow="ellipsis" vert="horz" wrap="square" anchor="ctr" anchorCtr="1"/>
          <a:lstStyle/>
          <a:p>
            <a:pPr algn="r">
              <a:defRPr lang="en-US" sz="1440" b="0" i="0" u="none" strike="noStrike" kern="1200" cap="none" baseline="0">
                <a:solidFill>
                  <a:srgbClr val="FFFF00"/>
                </a:solidFill>
                <a:latin typeface="Swis721 Hv BT" panose="020B0804020202020204" pitchFamily="34" charset="0"/>
                <a:ea typeface="+mn-ea"/>
                <a:cs typeface="+mn-cs"/>
              </a:defRPr>
            </a:pPr>
            <a:r>
              <a:rPr lang="en-US">
                <a:solidFill>
                  <a:srgbClr val="FFFF00"/>
                </a:solidFill>
              </a:rPr>
              <a:t>TOTAL POTENTIAL REVENUE BY CATEGORY</a:t>
            </a:r>
          </a:p>
        </c:rich>
      </c:tx>
      <c:overlay val="0"/>
      <c:spPr>
        <a:solidFill>
          <a:schemeClr val="tx1"/>
        </a:solidFill>
        <a:ln>
          <a:noFill/>
        </a:ln>
        <a:effectLst/>
      </c:spPr>
      <c:txPr>
        <a:bodyPr rot="0" spcFirstLastPara="1" vertOverflow="ellipsis" vert="horz" wrap="square" anchor="ctr" anchorCtr="1"/>
        <a:lstStyle/>
        <a:p>
          <a:pPr algn="r">
            <a:defRPr lang="en-US" sz="1440" b="0" i="0" u="none" strike="noStrike" kern="1200" cap="none" baseline="0">
              <a:solidFill>
                <a:srgbClr val="FFFF00"/>
              </a:solidFill>
              <a:latin typeface="Swis721 Hv BT" panose="020B0804020202020204" pitchFamily="34" charset="0"/>
              <a:ea typeface="+mn-ea"/>
              <a:cs typeface="+mn-cs"/>
            </a:defRPr>
          </a:pPr>
          <a:endParaRPr lang="en-US"/>
        </a:p>
      </c:txPr>
    </c:title>
    <c:autoTitleDeleted val="0"/>
    <c:pivotFmts>
      <c:pivotFmt>
        <c:idx val="0"/>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09790104446911"/>
          <c:y val="0.14605311766117288"/>
          <c:w val="0.63711395787207814"/>
          <c:h val="0.41035125496948394"/>
        </c:manualLayout>
      </c:layout>
      <c:barChart>
        <c:barDir val="col"/>
        <c:grouping val="clustered"/>
        <c:varyColors val="0"/>
        <c:ser>
          <c:idx val="0"/>
          <c:order val="0"/>
          <c:tx>
            <c:strRef>
              <c:f>PIVOTS!$W$3</c:f>
              <c:strCache>
                <c:ptCount val="1"/>
                <c:pt idx="0">
                  <c:v>Total</c:v>
                </c:pt>
              </c:strCache>
            </c:strRef>
          </c:tx>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PIVOTS!$V$4:$V$13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PIVOTS!$W$4:$W$13</c:f>
              <c:numCache>
                <c:formatCode>[$₹-4009]\ #,##0,,,.\3"B"</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er>
        <c:dLbls>
          <c:dLblPos val="ctr"/>
          <c:showLegendKey val="0"/>
          <c:showVal val="1"/>
          <c:showCatName val="0"/>
          <c:showSerName val="0"/>
          <c:showPercent val="0"/>
          <c:showBubbleSize val="0"/>
        </c:dLbls>
        <c:gapWidth val="315"/>
        <c:overlap val="-40"/>
        <c:axId val="341474824"/>
        <c:axId val="341475216"/>
      </c:barChart>
      <c:catAx>
        <c:axId val="341474824"/>
        <c:scaling>
          <c:orientation val="minMax"/>
        </c:scaling>
        <c:delete val="0"/>
        <c:axPos val="b"/>
        <c:numFmt formatCode="General" sourceLinked="1"/>
        <c:majorTickMark val="none"/>
        <c:minorTickMark val="none"/>
        <c:tickLblPos val="nextTo"/>
        <c:spPr>
          <a:noFill/>
          <a:ln>
            <a:noFill/>
          </a:ln>
          <a:effectLst>
            <a:outerShdw blurRad="50800" dist="50800" dir="5400000" algn="ctr" rotWithShape="0">
              <a:schemeClr val="tx1"/>
            </a:outerShdw>
          </a:effectLst>
        </c:spPr>
        <c:txPr>
          <a:bodyPr rot="4080000" spcFirstLastPara="1" vertOverflow="ellipsis" wrap="square" anchor="ctr" anchorCtr="1"/>
          <a:lstStyle/>
          <a:p>
            <a:pPr>
              <a:defRPr lang="en-US" sz="1200" b="0" i="0" u="none" strike="noStrike" kern="1200" baseline="0">
                <a:solidFill>
                  <a:schemeClr val="bg1"/>
                </a:solidFill>
                <a:latin typeface="Swis721 Hv BT" panose="020B0804020202020204" pitchFamily="34" charset="0"/>
                <a:ea typeface="+mn-ea"/>
                <a:cs typeface="+mn-cs"/>
              </a:defRPr>
            </a:pPr>
            <a:endParaRPr lang="en-US"/>
          </a:p>
        </c:txPr>
        <c:crossAx val="341475216"/>
        <c:crosses val="autoZero"/>
        <c:auto val="1"/>
        <c:lblAlgn val="ctr"/>
        <c:lblOffset val="100"/>
        <c:noMultiLvlLbl val="0"/>
      </c:catAx>
      <c:valAx>
        <c:axId val="341475216"/>
        <c:scaling>
          <c:orientation val="minMax"/>
        </c:scaling>
        <c:delete val="0"/>
        <c:axPos val="l"/>
        <c:numFmt formatCode="[$₹-4009]\ #,##0,,,.\3&quot;B&quot;"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bg1"/>
                </a:solidFill>
                <a:latin typeface="Swis721 Hv BT" panose="020B0804020202020204" pitchFamily="34" charset="0"/>
                <a:ea typeface="+mn-ea"/>
                <a:cs typeface="+mn-cs"/>
              </a:defRPr>
            </a:pPr>
            <a:endParaRPr lang="en-US"/>
          </a:p>
        </c:txPr>
        <c:crossAx val="341474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lgn="ct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SUBMISSION.xlsx]PIVOTS!PivotTable8</c:name>
    <c:fmtId val="3"/>
  </c:pivotSource>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Bookman Old Style" panose="02050604050505020204" pitchFamily="18" charset="0"/>
                <a:ea typeface="+mn-ea"/>
                <a:cs typeface="+mn-cs"/>
              </a:defRPr>
            </a:pPr>
            <a:r>
              <a:rPr lang="en-US" sz="1800" b="1">
                <a:solidFill>
                  <a:schemeClr val="bg1"/>
                </a:solidFill>
                <a:latin typeface="Bookman Old Style" panose="02050604050505020204" pitchFamily="18" charset="0"/>
              </a:rPr>
              <a:t>NUMBER OF UNIQUE PRODUCTS PER PRICE RANGE BUCKET</a:t>
            </a:r>
          </a:p>
        </c:rich>
      </c:tx>
      <c:overlay val="0"/>
      <c:spPr>
        <a:solidFill>
          <a:schemeClr val="accent1"/>
        </a:solid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Bookman Old Style" panose="02050604050505020204" pitchFamily="18"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rgbClr val="FFFF00"/>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PIVOTS!$AA$3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rgbClr val="FFFF00"/>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PIVOTS!$Z$4:$Z$7</c:f>
              <c:strCache>
                <c:ptCount val="3"/>
                <c:pt idx="0">
                  <c:v>₹200 - ₹500</c:v>
                </c:pt>
                <c:pt idx="1">
                  <c:v>&lt;₹200</c:v>
                </c:pt>
                <c:pt idx="2">
                  <c:v>&gt;₹500</c:v>
                </c:pt>
              </c:strCache>
            </c:strRef>
          </c:cat>
          <c:val>
            <c:numRef>
              <c:f>PIVOTS!$AA$4:$AA$7</c:f>
              <c:numCache>
                <c:formatCode>_(* #,##0_);_(* \(#,##0\);_(* "-"??_);_(@_)</c:formatCode>
                <c:ptCount val="3"/>
                <c:pt idx="0">
                  <c:v>355</c:v>
                </c:pt>
                <c:pt idx="1">
                  <c:v>190</c:v>
                </c:pt>
                <c:pt idx="2">
                  <c:v>806</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tx1"/>
        </a:solidFill>
        <a:ln>
          <a:noFill/>
        </a:ln>
        <a:effectLst/>
      </c:spPr>
      <c:txPr>
        <a:bodyPr rot="0" spcFirstLastPara="1" vertOverflow="ellipsis" vert="horz" wrap="square" anchor="ctr" anchorCtr="1"/>
        <a:lstStyle/>
        <a:p>
          <a:pPr>
            <a:defRPr sz="2800" b="0" i="0" u="none" strike="noStrike" kern="1200" baseline="0">
              <a:solidFill>
                <a:srgbClr val="FFFF00"/>
              </a:solidFill>
              <a:latin typeface="Bahnschrift Condensed" panose="020B0502040204020203" pitchFamily="34"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43"/>
  </c:pivotSource>
  <c:chart>
    <c:title>
      <c:tx>
        <c:rich>
          <a:bodyPr rot="0" spcFirstLastPara="1" vertOverflow="ellipsis" vert="horz" wrap="square" anchor="ctr" anchorCtr="1"/>
          <a:lstStyle/>
          <a:p>
            <a:pPr>
              <a:defRPr sz="1400" b="1" i="0" u="none" strike="noStrike" kern="1200" cap="all" spc="120" normalizeH="0" baseline="0">
                <a:solidFill>
                  <a:srgbClr val="FFFF00"/>
                </a:solidFill>
                <a:latin typeface="Franklin Gothic Demi Cond" panose="020B0706030402020204" pitchFamily="34" charset="0"/>
                <a:ea typeface="+mn-ea"/>
                <a:cs typeface="+mn-cs"/>
              </a:defRPr>
            </a:pPr>
            <a:r>
              <a:rPr lang="en-US" sz="1400">
                <a:solidFill>
                  <a:srgbClr val="FFFF00"/>
                </a:solidFill>
                <a:latin typeface="Franklin Gothic Demi Cond" panose="020B0706030402020204" pitchFamily="34" charset="0"/>
              </a:rPr>
              <a:t>PRODUCT CATEGORIES WITH THE HIGHEST DISCOUNT</a:t>
            </a:r>
          </a:p>
        </c:rich>
      </c:tx>
      <c:overlay val="0"/>
      <c:spPr>
        <a:solidFill>
          <a:srgbClr val="FF0000"/>
        </a:solidFill>
        <a:ln>
          <a:noFill/>
        </a:ln>
        <a:effectLst/>
      </c:spPr>
      <c:txPr>
        <a:bodyPr rot="0" spcFirstLastPara="1" vertOverflow="ellipsis" vert="horz" wrap="square" anchor="ctr" anchorCtr="1"/>
        <a:lstStyle/>
        <a:p>
          <a:pPr>
            <a:defRPr sz="1400" b="1" i="0" u="none" strike="noStrike" kern="1200" cap="all" spc="120" normalizeH="0" baseline="0">
              <a:solidFill>
                <a:srgbClr val="FFFF00"/>
              </a:solidFill>
              <a:latin typeface="Franklin Gothic Demi Cond" panose="020B0706030402020204" pitchFamily="34" charset="0"/>
              <a:ea typeface="+mn-ea"/>
              <a:cs typeface="+mn-cs"/>
            </a:defRPr>
          </a:pPr>
          <a:endParaRPr lang="en-US"/>
        </a:p>
      </c:txPr>
    </c:title>
    <c:autoTitleDeleted val="0"/>
    <c:pivotFmts>
      <c:pivotFmt>
        <c:idx val="0"/>
        <c:spPr>
          <a:solidFill>
            <a:schemeClr val="accent6"/>
          </a:solidFill>
          <a:ln>
            <a:noFill/>
          </a:ln>
          <a:effectLst/>
          <a:sp3d/>
        </c:spPr>
        <c:marker>
          <c:symbol val="diamond"/>
          <c:size val="6"/>
          <c:spPr>
            <a:solidFill>
              <a:schemeClr val="accent1"/>
            </a:solidFill>
            <a:ln w="9525">
              <a:solidFill>
                <a:schemeClr val="accent1"/>
              </a:solidFill>
              <a:round/>
            </a:ln>
            <a:effectLst/>
          </c:spPr>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dLbl>
          <c:idx val="0"/>
          <c:layout>
            <c:manualLayout>
              <c:x val="0.17336937232096541"/>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dLbl>
          <c:idx val="0"/>
          <c:layout>
            <c:manualLayout>
              <c:x val="0.14643820768858243"/>
              <c:y val="-6.957384921703398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dLbl>
          <c:idx val="0"/>
          <c:layout>
            <c:manualLayout>
              <c:x val="0.13970541653048668"/>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dLbl>
          <c:idx val="0"/>
          <c:layout>
            <c:manualLayout>
              <c:x val="0.20871652590096806"/>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dLbl>
          <c:idx val="0"/>
          <c:layout>
            <c:manualLayout>
              <c:x val="0.1329726253723908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dLbl>
          <c:idx val="0"/>
          <c:layout>
            <c:manualLayout>
              <c:x val="0.2120829214800159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dLbl>
          <c:idx val="0"/>
          <c:layout>
            <c:manualLayout>
              <c:x val="0.21376611926953987"/>
              <c:y val="-6.957384921703525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dLbl>
          <c:idx val="0"/>
          <c:layout>
            <c:manualLayout>
              <c:x val="0.10940785631905584"/>
              <c:y val="-3.478692460851826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sp3d/>
        </c:spPr>
        <c:dLbl>
          <c:idx val="0"/>
          <c:layout>
            <c:manualLayout>
              <c:x val="0.10940785631905584"/>
              <c:y val="-3.478692460851826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sp3d/>
        </c:spPr>
        <c:dLbl>
          <c:idx val="0"/>
          <c:layout>
            <c:manualLayout>
              <c:x val="0.21376611926953987"/>
              <c:y val="-6.957384921703525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sp3d/>
        </c:spPr>
        <c:dLbl>
          <c:idx val="0"/>
          <c:layout>
            <c:manualLayout>
              <c:x val="0.2120829214800159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sp3d/>
        </c:spPr>
        <c:dLbl>
          <c:idx val="0"/>
          <c:layout>
            <c:manualLayout>
              <c:x val="0.1329726253723908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a:sp3d/>
        </c:spPr>
        <c:dLbl>
          <c:idx val="0"/>
          <c:layout>
            <c:manualLayout>
              <c:x val="0.20871652590096806"/>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sp3d/>
        </c:spPr>
        <c:dLbl>
          <c:idx val="0"/>
          <c:layout>
            <c:manualLayout>
              <c:x val="0.13970541653048668"/>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a:sp3d/>
        </c:spPr>
        <c:dLbl>
          <c:idx val="0"/>
          <c:layout>
            <c:manualLayout>
              <c:x val="0.14643820768858243"/>
              <c:y val="-6.957384921703398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a:sp3d/>
        </c:spPr>
        <c:dLbl>
          <c:idx val="0"/>
          <c:layout>
            <c:manualLayout>
              <c:x val="0.17336937232096541"/>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a:sp3d/>
        </c:spPr>
        <c:dLbl>
          <c:idx val="0"/>
          <c:layout>
            <c:manualLayout>
              <c:x val="0.10940785631905584"/>
              <c:y val="-3.478692460851826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a:sp3d/>
        </c:spPr>
        <c:dLbl>
          <c:idx val="0"/>
          <c:layout>
            <c:manualLayout>
              <c:x val="0.21376611926953987"/>
              <c:y val="-6.957384921703525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a:sp3d/>
        </c:spPr>
        <c:dLbl>
          <c:idx val="0"/>
          <c:layout>
            <c:manualLayout>
              <c:x val="0.2120829214800159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a:sp3d/>
        </c:spPr>
        <c:dLbl>
          <c:idx val="0"/>
          <c:layout>
            <c:manualLayout>
              <c:x val="0.1329726253723908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a:sp3d/>
        </c:spPr>
        <c:dLbl>
          <c:idx val="0"/>
          <c:layout>
            <c:manualLayout>
              <c:x val="0.20871652590096806"/>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a:sp3d/>
        </c:spPr>
        <c:dLbl>
          <c:idx val="0"/>
          <c:layout>
            <c:manualLayout>
              <c:x val="0.13970541653048668"/>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a:sp3d/>
        </c:spPr>
        <c:dLbl>
          <c:idx val="0"/>
          <c:layout>
            <c:manualLayout>
              <c:x val="0.14643820768858243"/>
              <c:y val="-6.957384921703398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a:sp3d/>
        </c:spPr>
        <c:dLbl>
          <c:idx val="0"/>
          <c:layout>
            <c:manualLayout>
              <c:x val="0.17336937232096541"/>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PIVOTS!$AJ$3</c:f>
              <c:strCache>
                <c:ptCount val="1"/>
                <c:pt idx="0">
                  <c:v>Total</c:v>
                </c:pt>
              </c:strCache>
            </c:strRef>
          </c:tx>
          <c:spPr>
            <a:solidFill>
              <a:schemeClr val="accent1"/>
            </a:solidFill>
            <a:ln>
              <a:noFill/>
            </a:ln>
            <a:effectLst/>
            <a:sp3d/>
          </c:spPr>
          <c:invertIfNegative val="0"/>
          <c:dLbls>
            <c:delete val="1"/>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showLegendKey val="0"/>
          <c:showVal val="1"/>
          <c:showCatName val="0"/>
          <c:showSerName val="0"/>
          <c:showPercent val="0"/>
          <c:showBubbleSize val="0"/>
        </c:dLbls>
        <c:gapWidth val="79"/>
        <c:shape val="box"/>
        <c:axId val="341472864"/>
        <c:axId val="341471296"/>
        <c:axId val="0"/>
      </c:bar3DChart>
      <c:catAx>
        <c:axId val="34147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cap="all" spc="120" normalizeH="0" baseline="0">
                <a:solidFill>
                  <a:srgbClr val="FFFF00"/>
                </a:solidFill>
                <a:latin typeface="Swis721 Hv BT" panose="020B0804020202020204" pitchFamily="34" charset="0"/>
                <a:ea typeface="+mn-ea"/>
                <a:cs typeface="+mn-cs"/>
              </a:defRPr>
            </a:pPr>
            <a:endParaRPr lang="en-US"/>
          </a:p>
        </c:txPr>
        <c:crossAx val="341471296"/>
        <c:crosses val="autoZero"/>
        <c:auto val="1"/>
        <c:lblAlgn val="ctr"/>
        <c:lblOffset val="100"/>
        <c:noMultiLvlLbl val="0"/>
      </c:catAx>
      <c:valAx>
        <c:axId val="341471296"/>
        <c:scaling>
          <c:orientation val="minMax"/>
        </c:scaling>
        <c:delete val="1"/>
        <c:axPos val="b"/>
        <c:numFmt formatCode="General" sourceLinked="1"/>
        <c:majorTickMark val="none"/>
        <c:minorTickMark val="none"/>
        <c:tickLblPos val="nextTo"/>
        <c:crossAx val="341472864"/>
        <c:crosses val="autoZero"/>
        <c:crossBetween val="between"/>
      </c:valAx>
      <c:spPr>
        <a:noFill/>
        <a:ln>
          <a:noFill/>
        </a:ln>
        <a:effectLst/>
      </c:spPr>
    </c:plotArea>
    <c:plotVisOnly val="1"/>
    <c:dispBlanksAs val="gap"/>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SUBMISSION.xlsx]PIVOTS!PivotTable16</c:name>
    <c:fmtId val="30"/>
  </c:pivotSource>
  <c:chart>
    <c:title>
      <c:tx>
        <c:rich>
          <a:bodyPr rot="0" spcFirstLastPara="1" vertOverflow="ellipsis" vert="horz" wrap="square" anchor="ctr" anchorCtr="1"/>
          <a:lstStyle/>
          <a:p>
            <a:pPr>
              <a:defRPr sz="1050" b="0" i="0" u="none" strike="noStrike" kern="1200" cap="all" baseline="0">
                <a:solidFill>
                  <a:schemeClr val="accent3"/>
                </a:solidFill>
                <a:latin typeface="Berlin Sans FB Demi" panose="020E0802020502020306" pitchFamily="34" charset="0"/>
                <a:ea typeface="+mn-ea"/>
                <a:cs typeface="Times New Roman" panose="02020603050405020304" pitchFamily="18" charset="0"/>
              </a:defRPr>
            </a:pPr>
            <a:r>
              <a:rPr lang="en-US" sz="1050">
                <a:solidFill>
                  <a:schemeClr val="accent3"/>
                </a:solidFill>
                <a:latin typeface="Berlin Sans FB Demi" panose="020E0802020502020306" pitchFamily="34" charset="0"/>
                <a:cs typeface="Times New Roman" panose="02020603050405020304" pitchFamily="18" charset="0"/>
              </a:rPr>
              <a:t>TOP 5 PRODUCTS FOR RATING AND REVIEW COMBINED</a:t>
            </a:r>
          </a:p>
        </c:rich>
      </c:tx>
      <c:overlay val="0"/>
      <c:spPr>
        <a:solidFill>
          <a:srgbClr val="FFFF00"/>
        </a:solidFill>
        <a:ln>
          <a:noFill/>
        </a:ln>
        <a:effectLst/>
      </c:spPr>
      <c:txPr>
        <a:bodyPr rot="0" spcFirstLastPara="1" vertOverflow="ellipsis" vert="horz" wrap="square" anchor="ctr" anchorCtr="1"/>
        <a:lstStyle/>
        <a:p>
          <a:pPr>
            <a:defRPr sz="1050" b="0" i="0" u="none" strike="noStrike" kern="1200" cap="all" baseline="0">
              <a:solidFill>
                <a:schemeClr val="accent3"/>
              </a:solidFill>
              <a:latin typeface="Berlin Sans FB Demi" panose="020E0802020502020306" pitchFamily="34" charset="0"/>
              <a:ea typeface="+mn-ea"/>
              <a:cs typeface="Times New Roman" panose="02020603050405020304" pitchFamily="18" charset="0"/>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206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206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206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PIVOTS!$AV$3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PIVOTS!$AU$4:$AU$9</c:f>
              <c:strCache>
                <c:ptCount val="5"/>
                <c:pt idx="0">
                  <c:v>B014I8SSD0</c:v>
                </c:pt>
                <c:pt idx="1">
                  <c:v>B014I8SX4Y</c:v>
                </c:pt>
                <c:pt idx="2">
                  <c:v>B07GPXXNNG</c:v>
                </c:pt>
                <c:pt idx="3">
                  <c:v>B07GQD4K6L</c:v>
                </c:pt>
                <c:pt idx="4">
                  <c:v>B07KSMBL2H</c:v>
                </c:pt>
              </c:strCache>
            </c:strRef>
          </c:cat>
          <c:val>
            <c:numRef>
              <c:f>PIVOTS!$AV$4:$AV$9</c:f>
              <c:numCache>
                <c:formatCode>General</c:formatCode>
                <c:ptCount val="5"/>
                <c:pt idx="0">
                  <c:v>431.37299999999999</c:v>
                </c:pt>
                <c:pt idx="1">
                  <c:v>431.37299999999999</c:v>
                </c:pt>
                <c:pt idx="2">
                  <c:v>367.81300000000005</c:v>
                </c:pt>
                <c:pt idx="3">
                  <c:v>367.81300000000005</c:v>
                </c:pt>
                <c:pt idx="4">
                  <c:v>431.37299999999999</c:v>
                </c:pt>
              </c:numCache>
            </c:numRef>
          </c:val>
        </c:ser>
        <c:dLbls>
          <c:showLegendKey val="0"/>
          <c:showVal val="1"/>
          <c:showCatName val="0"/>
          <c:showSerName val="0"/>
          <c:showPercent val="0"/>
          <c:showBubbleSize val="0"/>
        </c:dLbls>
        <c:gapWidth val="84"/>
        <c:gapDepth val="53"/>
        <c:shape val="box"/>
        <c:axId val="341474432"/>
        <c:axId val="341473256"/>
        <c:axId val="0"/>
      </c:bar3DChart>
      <c:catAx>
        <c:axId val="341474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FFFF00"/>
                </a:solidFill>
                <a:latin typeface="Swis721 Hv BT" panose="020B0804020202020204" pitchFamily="34" charset="0"/>
                <a:ea typeface="+mn-ea"/>
                <a:cs typeface="+mn-cs"/>
              </a:defRPr>
            </a:pPr>
            <a:endParaRPr lang="en-US"/>
          </a:p>
        </c:txPr>
        <c:crossAx val="341473256"/>
        <c:crosses val="autoZero"/>
        <c:auto val="1"/>
        <c:lblAlgn val="ctr"/>
        <c:lblOffset val="100"/>
        <c:noMultiLvlLbl val="0"/>
      </c:catAx>
      <c:valAx>
        <c:axId val="341473256"/>
        <c:scaling>
          <c:orientation val="minMax"/>
        </c:scaling>
        <c:delete val="1"/>
        <c:axPos val="l"/>
        <c:numFmt formatCode="General" sourceLinked="1"/>
        <c:majorTickMark val="out"/>
        <c:minorTickMark val="none"/>
        <c:tickLblPos val="nextTo"/>
        <c:crossAx val="34147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tx1"/>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RELATIONSHIP BETWEEN RATING AND LEVEL OF DISCOUNT</a:t>
            </a:r>
          </a:p>
        </c:rich>
      </c:tx>
      <c:layout>
        <c:manualLayout>
          <c:xMode val="edge"/>
          <c:yMode val="edge"/>
          <c:x val="0.13833333333333334"/>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8.190862828969471E-2"/>
          <c:y val="0.18084291187739462"/>
          <c:w val="0.88428004827653528"/>
          <c:h val="0.63220412103659451"/>
        </c:manualLayout>
      </c:layout>
      <c:scatterChart>
        <c:scatterStyle val="lineMarker"/>
        <c:varyColors val="0"/>
        <c:ser>
          <c:idx val="0"/>
          <c:order val="0"/>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yVal>
            <c:numRef>
              <c:f>amazon!$M$2:$M$1352</c:f>
              <c:numCache>
                <c:formatCode>0%</c:formatCode>
                <c:ptCount val="1351"/>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0.4</c:v>
                </c:pt>
                <c:pt idx="283">
                  <c:v>0.56999999999999995</c:v>
                </c:pt>
                <c:pt idx="284">
                  <c:v>0.88</c:v>
                </c:pt>
                <c:pt idx="285">
                  <c:v>0.46</c:v>
                </c:pt>
                <c:pt idx="286">
                  <c:v>0.75</c:v>
                </c:pt>
                <c:pt idx="287">
                  <c:v>0.5</c:v>
                </c:pt>
                <c:pt idx="288">
                  <c:v>0.59</c:v>
                </c:pt>
                <c:pt idx="289">
                  <c:v>0.48</c:v>
                </c:pt>
                <c:pt idx="290">
                  <c:v>0.59</c:v>
                </c:pt>
                <c:pt idx="291">
                  <c:v>0.4</c:v>
                </c:pt>
                <c:pt idx="292">
                  <c:v>0.7</c:v>
                </c:pt>
                <c:pt idx="293">
                  <c:v>0.61</c:v>
                </c:pt>
                <c:pt idx="294">
                  <c:v>0.41</c:v>
                </c:pt>
                <c:pt idx="295">
                  <c:v>0.5</c:v>
                </c:pt>
                <c:pt idx="296">
                  <c:v>0.5</c:v>
                </c:pt>
                <c:pt idx="297">
                  <c:v>0.59</c:v>
                </c:pt>
                <c:pt idx="298">
                  <c:v>0.52</c:v>
                </c:pt>
                <c:pt idx="299">
                  <c:v>0.71</c:v>
                </c:pt>
                <c:pt idx="300">
                  <c:v>0.62</c:v>
                </c:pt>
                <c:pt idx="301">
                  <c:v>0.63</c:v>
                </c:pt>
                <c:pt idx="302">
                  <c:v>0.78</c:v>
                </c:pt>
                <c:pt idx="303">
                  <c:v>0.8</c:v>
                </c:pt>
                <c:pt idx="304">
                  <c:v>0.45</c:v>
                </c:pt>
                <c:pt idx="305">
                  <c:v>0.37</c:v>
                </c:pt>
                <c:pt idx="306">
                  <c:v>0.15</c:v>
                </c:pt>
                <c:pt idx="307">
                  <c:v>0.45</c:v>
                </c:pt>
                <c:pt idx="308">
                  <c:v>0.66</c:v>
                </c:pt>
                <c:pt idx="309">
                  <c:v>0.35</c:v>
                </c:pt>
                <c:pt idx="310">
                  <c:v>0.63</c:v>
                </c:pt>
                <c:pt idx="311">
                  <c:v>0.23</c:v>
                </c:pt>
                <c:pt idx="312">
                  <c:v>0.78</c:v>
                </c:pt>
                <c:pt idx="313">
                  <c:v>0.61</c:v>
                </c:pt>
                <c:pt idx="314">
                  <c:v>0.59</c:v>
                </c:pt>
                <c:pt idx="315">
                  <c:v>0.63</c:v>
                </c:pt>
                <c:pt idx="316">
                  <c:v>0.38</c:v>
                </c:pt>
                <c:pt idx="317">
                  <c:v>0.54</c:v>
                </c:pt>
                <c:pt idx="318">
                  <c:v>0.6</c:v>
                </c:pt>
                <c:pt idx="319">
                  <c:v>0.5</c:v>
                </c:pt>
                <c:pt idx="320">
                  <c:v>0</c:v>
                </c:pt>
                <c:pt idx="321">
                  <c:v>0.56999999999999995</c:v>
                </c:pt>
                <c:pt idx="322">
                  <c:v>0.52</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0.91</c:v>
                </c:pt>
                <c:pt idx="363">
                  <c:v>0.78</c:v>
                </c:pt>
                <c:pt idx="364">
                  <c:v>0.32</c:v>
                </c:pt>
                <c:pt idx="365">
                  <c:v>0.21</c:v>
                </c:pt>
                <c:pt idx="366">
                  <c:v>0.91</c:v>
                </c:pt>
                <c:pt idx="367">
                  <c:v>0.23</c:v>
                </c:pt>
                <c:pt idx="368">
                  <c:v>0.24</c:v>
                </c:pt>
                <c:pt idx="369">
                  <c:v>0.91</c:v>
                </c:pt>
                <c:pt idx="370">
                  <c:v>0.25</c:v>
                </c:pt>
                <c:pt idx="371">
                  <c:v>0.72</c:v>
                </c:pt>
                <c:pt idx="372">
                  <c:v>0.76</c:v>
                </c:pt>
                <c:pt idx="373">
                  <c:v>0.5</c:v>
                </c:pt>
                <c:pt idx="374">
                  <c:v>0.18</c:v>
                </c:pt>
                <c:pt idx="375">
                  <c:v>0.91</c:v>
                </c:pt>
                <c:pt idx="376">
                  <c:v>0.25</c:v>
                </c:pt>
                <c:pt idx="377">
                  <c:v>0.49</c:v>
                </c:pt>
                <c:pt idx="378">
                  <c:v>0.19</c:v>
                </c:pt>
                <c:pt idx="379">
                  <c:v>0.66</c:v>
                </c:pt>
                <c:pt idx="380">
                  <c:v>0.8</c:v>
                </c:pt>
                <c:pt idx="381">
                  <c:v>0.26</c:v>
                </c:pt>
                <c:pt idx="382">
                  <c:v>0.2</c:v>
                </c:pt>
                <c:pt idx="383">
                  <c:v>0.37</c:v>
                </c:pt>
                <c:pt idx="384">
                  <c:v>0.43</c:v>
                </c:pt>
                <c:pt idx="385">
                  <c:v>0.5</c:v>
                </c:pt>
                <c:pt idx="386">
                  <c:v>0.75</c:v>
                </c:pt>
                <c:pt idx="387">
                  <c:v>0.17</c:v>
                </c:pt>
                <c:pt idx="388">
                  <c:v>0.71</c:v>
                </c:pt>
                <c:pt idx="389">
                  <c:v>0.8</c:v>
                </c:pt>
                <c:pt idx="390">
                  <c:v>0.71</c:v>
                </c:pt>
                <c:pt idx="391">
                  <c:v>0.65</c:v>
                </c:pt>
                <c:pt idx="392">
                  <c:v>0.28000000000000003</c:v>
                </c:pt>
                <c:pt idx="393">
                  <c:v>0.62</c:v>
                </c:pt>
                <c:pt idx="394">
                  <c:v>0.3</c:v>
                </c:pt>
                <c:pt idx="395">
                  <c:v>0.6</c:v>
                </c:pt>
                <c:pt idx="396">
                  <c:v>0.8</c:v>
                </c:pt>
                <c:pt idx="397">
                  <c:v>0.7</c:v>
                </c:pt>
                <c:pt idx="398">
                  <c:v>0</c:v>
                </c:pt>
                <c:pt idx="399">
                  <c:v>0.9</c:v>
                </c:pt>
                <c:pt idx="400">
                  <c:v>0.84</c:v>
                </c:pt>
                <c:pt idx="401">
                  <c:v>0.27</c:v>
                </c:pt>
                <c:pt idx="402">
                  <c:v>0.1</c:v>
                </c:pt>
                <c:pt idx="403">
                  <c:v>0.32</c:v>
                </c:pt>
                <c:pt idx="404">
                  <c:v>0.6</c:v>
                </c:pt>
                <c:pt idx="405">
                  <c:v>0.38</c:v>
                </c:pt>
                <c:pt idx="406">
                  <c:v>0.19</c:v>
                </c:pt>
                <c:pt idx="407">
                  <c:v>0.67</c:v>
                </c:pt>
                <c:pt idx="408">
                  <c:v>0.68</c:v>
                </c:pt>
                <c:pt idx="409">
                  <c:v>0.28000000000000003</c:v>
                </c:pt>
                <c:pt idx="410">
                  <c:v>0.27</c:v>
                </c:pt>
                <c:pt idx="411">
                  <c:v>0.62</c:v>
                </c:pt>
                <c:pt idx="412">
                  <c:v>0.75</c:v>
                </c:pt>
                <c:pt idx="413">
                  <c:v>0.35</c:v>
                </c:pt>
                <c:pt idx="414">
                  <c:v>0.28000000000000003</c:v>
                </c:pt>
                <c:pt idx="415">
                  <c:v>0.6</c:v>
                </c:pt>
                <c:pt idx="416">
                  <c:v>0.28000000000000003</c:v>
                </c:pt>
                <c:pt idx="417">
                  <c:v>0.22</c:v>
                </c:pt>
                <c:pt idx="418">
                  <c:v>0.62</c:v>
                </c:pt>
                <c:pt idx="419">
                  <c:v>0.42</c:v>
                </c:pt>
                <c:pt idx="420">
                  <c:v>0.76</c:v>
                </c:pt>
                <c:pt idx="421">
                  <c:v>0.77</c:v>
                </c:pt>
                <c:pt idx="422">
                  <c:v>0.26</c:v>
                </c:pt>
                <c:pt idx="423">
                  <c:v>0.18</c:v>
                </c:pt>
                <c:pt idx="424">
                  <c:v>0.21</c:v>
                </c:pt>
                <c:pt idx="425">
                  <c:v>0.6</c:v>
                </c:pt>
                <c:pt idx="426">
                  <c:v>0.81</c:v>
                </c:pt>
                <c:pt idx="427">
                  <c:v>0.06</c:v>
                </c:pt>
                <c:pt idx="428">
                  <c:v>0.48</c:v>
                </c:pt>
                <c:pt idx="429">
                  <c:v>0.22</c:v>
                </c:pt>
                <c:pt idx="430">
                  <c:v>0.3</c:v>
                </c:pt>
                <c:pt idx="431">
                  <c:v>0.38</c:v>
                </c:pt>
                <c:pt idx="432">
                  <c:v>0.28000000000000003</c:v>
                </c:pt>
                <c:pt idx="433">
                  <c:v>0.26</c:v>
                </c:pt>
                <c:pt idx="434">
                  <c:v>0.66</c:v>
                </c:pt>
                <c:pt idx="435">
                  <c:v>0.68</c:v>
                </c:pt>
                <c:pt idx="436">
                  <c:v>0.22</c:v>
                </c:pt>
                <c:pt idx="437">
                  <c:v>0.3</c:v>
                </c:pt>
                <c:pt idx="438">
                  <c:v>0.5</c:v>
                </c:pt>
                <c:pt idx="439">
                  <c:v>0.22</c:v>
                </c:pt>
                <c:pt idx="440">
                  <c:v>0.18</c:v>
                </c:pt>
                <c:pt idx="441">
                  <c:v>0.14000000000000001</c:v>
                </c:pt>
                <c:pt idx="442">
                  <c:v>0.79</c:v>
                </c:pt>
                <c:pt idx="443">
                  <c:v>0.75</c:v>
                </c:pt>
                <c:pt idx="444">
                  <c:v>0.66</c:v>
                </c:pt>
                <c:pt idx="445">
                  <c:v>0.65</c:v>
                </c:pt>
                <c:pt idx="446">
                  <c:v>0.52</c:v>
                </c:pt>
                <c:pt idx="447">
                  <c:v>0.62</c:v>
                </c:pt>
                <c:pt idx="448">
                  <c:v>0.78</c:v>
                </c:pt>
                <c:pt idx="449">
                  <c:v>0.21</c:v>
                </c:pt>
                <c:pt idx="450">
                  <c:v>0</c:v>
                </c:pt>
                <c:pt idx="451">
                  <c:v>0.66</c:v>
                </c:pt>
                <c:pt idx="452">
                  <c:v>0.22</c:v>
                </c:pt>
                <c:pt idx="453">
                  <c:v>0.75</c:v>
                </c:pt>
                <c:pt idx="454">
                  <c:v>0.19</c:v>
                </c:pt>
                <c:pt idx="455">
                  <c:v>0.7</c:v>
                </c:pt>
                <c:pt idx="456">
                  <c:v>0.81</c:v>
                </c:pt>
                <c:pt idx="457">
                  <c:v>0.82</c:v>
                </c:pt>
                <c:pt idx="458">
                  <c:v>0.33</c:v>
                </c:pt>
                <c:pt idx="459">
                  <c:v>0.54</c:v>
                </c:pt>
                <c:pt idx="460">
                  <c:v>0.65</c:v>
                </c:pt>
                <c:pt idx="461">
                  <c:v>0.28000000000000003</c:v>
                </c:pt>
                <c:pt idx="462">
                  <c:v>0.65</c:v>
                </c:pt>
                <c:pt idx="463">
                  <c:v>0.17</c:v>
                </c:pt>
                <c:pt idx="464">
                  <c:v>0.78</c:v>
                </c:pt>
                <c:pt idx="465">
                  <c:v>0.81</c:v>
                </c:pt>
                <c:pt idx="466">
                  <c:v>0.44</c:v>
                </c:pt>
                <c:pt idx="467">
                  <c:v>0.44</c:v>
                </c:pt>
                <c:pt idx="468">
                  <c:v>0.85</c:v>
                </c:pt>
                <c:pt idx="469">
                  <c:v>0.26</c:v>
                </c:pt>
                <c:pt idx="470">
                  <c:v>0.13</c:v>
                </c:pt>
                <c:pt idx="471">
                  <c:v>0.6</c:v>
                </c:pt>
                <c:pt idx="472">
                  <c:v>0.77</c:v>
                </c:pt>
                <c:pt idx="473">
                  <c:v>0.4</c:v>
                </c:pt>
                <c:pt idx="474">
                  <c:v>0.82</c:v>
                </c:pt>
                <c:pt idx="475">
                  <c:v>0.74</c:v>
                </c:pt>
                <c:pt idx="476">
                  <c:v>0.79</c:v>
                </c:pt>
                <c:pt idx="477">
                  <c:v>0.3</c:v>
                </c:pt>
                <c:pt idx="478">
                  <c:v>0.04</c:v>
                </c:pt>
                <c:pt idx="479">
                  <c:v>0.19</c:v>
                </c:pt>
                <c:pt idx="480">
                  <c:v>0.28999999999999998</c:v>
                </c:pt>
                <c:pt idx="481">
                  <c:v>0.32</c:v>
                </c:pt>
                <c:pt idx="482">
                  <c:v>0.5</c:v>
                </c:pt>
                <c:pt idx="483">
                  <c:v>0.67</c:v>
                </c:pt>
                <c:pt idx="484">
                  <c:v>0.78</c:v>
                </c:pt>
                <c:pt idx="485">
                  <c:v>0.43</c:v>
                </c:pt>
                <c:pt idx="486">
                  <c:v>0.8</c:v>
                </c:pt>
                <c:pt idx="487">
                  <c:v>0.32</c:v>
                </c:pt>
                <c:pt idx="488">
                  <c:v>0.7</c:v>
                </c:pt>
                <c:pt idx="489">
                  <c:v>0.19</c:v>
                </c:pt>
                <c:pt idx="490">
                  <c:v>0.76</c:v>
                </c:pt>
                <c:pt idx="491">
                  <c:v>0.28999999999999998</c:v>
                </c:pt>
                <c:pt idx="492">
                  <c:v>0.57999999999999996</c:v>
                </c:pt>
                <c:pt idx="493">
                  <c:v>0.14000000000000001</c:v>
                </c:pt>
                <c:pt idx="494">
                  <c:v>0.85</c:v>
                </c:pt>
                <c:pt idx="495">
                  <c:v>0.57999999999999996</c:v>
                </c:pt>
                <c:pt idx="496">
                  <c:v>0.75</c:v>
                </c:pt>
                <c:pt idx="497">
                  <c:v>0.84</c:v>
                </c:pt>
                <c:pt idx="498">
                  <c:v>0.13</c:v>
                </c:pt>
                <c:pt idx="499">
                  <c:v>0.05</c:v>
                </c:pt>
                <c:pt idx="500">
                  <c:v>0.8</c:v>
                </c:pt>
                <c:pt idx="501">
                  <c:v>0.69</c:v>
                </c:pt>
                <c:pt idx="502">
                  <c:v>0.66</c:v>
                </c:pt>
                <c:pt idx="503">
                  <c:v>0.74</c:v>
                </c:pt>
                <c:pt idx="504">
                  <c:v>0.7</c:v>
                </c:pt>
                <c:pt idx="505">
                  <c:v>0.57999999999999996</c:v>
                </c:pt>
                <c:pt idx="506">
                  <c:v>0.35</c:v>
                </c:pt>
                <c:pt idx="507">
                  <c:v>0.46</c:v>
                </c:pt>
                <c:pt idx="508">
                  <c:v>0.19</c:v>
                </c:pt>
                <c:pt idx="509">
                  <c:v>0.1</c:v>
                </c:pt>
                <c:pt idx="510">
                  <c:v>0.13</c:v>
                </c:pt>
                <c:pt idx="511">
                  <c:v>0.56999999999999995</c:v>
                </c:pt>
                <c:pt idx="512">
                  <c:v>0.53</c:v>
                </c:pt>
                <c:pt idx="513">
                  <c:v>0.73</c:v>
                </c:pt>
                <c:pt idx="514">
                  <c:v>0.8</c:v>
                </c:pt>
                <c:pt idx="515">
                  <c:v>0</c:v>
                </c:pt>
                <c:pt idx="516">
                  <c:v>0.28000000000000003</c:v>
                </c:pt>
                <c:pt idx="517">
                  <c:v>0.9</c:v>
                </c:pt>
                <c:pt idx="518">
                  <c:v>0.27</c:v>
                </c:pt>
                <c:pt idx="519">
                  <c:v>0.25</c:v>
                </c:pt>
                <c:pt idx="520">
                  <c:v>0.86</c:v>
                </c:pt>
                <c:pt idx="521">
                  <c:v>0.33</c:v>
                </c:pt>
                <c:pt idx="522">
                  <c:v>0.75</c:v>
                </c:pt>
                <c:pt idx="523">
                  <c:v>0.5</c:v>
                </c:pt>
                <c:pt idx="524">
                  <c:v>0.74</c:v>
                </c:pt>
                <c:pt idx="525">
                  <c:v>0.74</c:v>
                </c:pt>
                <c:pt idx="526">
                  <c:v>0.54</c:v>
                </c:pt>
                <c:pt idx="527">
                  <c:v>0.88</c:v>
                </c:pt>
                <c:pt idx="528">
                  <c:v>0.43</c:v>
                </c:pt>
                <c:pt idx="529">
                  <c:v>0.32</c:v>
                </c:pt>
                <c:pt idx="530">
                  <c:v>0.38</c:v>
                </c:pt>
                <c:pt idx="531">
                  <c:v>0.42</c:v>
                </c:pt>
                <c:pt idx="532">
                  <c:v>0.9</c:v>
                </c:pt>
                <c:pt idx="533">
                  <c:v>0.21</c:v>
                </c:pt>
                <c:pt idx="534">
                  <c:v>0.81</c:v>
                </c:pt>
                <c:pt idx="535">
                  <c:v>0.16</c:v>
                </c:pt>
                <c:pt idx="536">
                  <c:v>0.75</c:v>
                </c:pt>
                <c:pt idx="537">
                  <c:v>0.74</c:v>
                </c:pt>
                <c:pt idx="538">
                  <c:v>0.6</c:v>
                </c:pt>
                <c:pt idx="539">
                  <c:v>0.21</c:v>
                </c:pt>
                <c:pt idx="540">
                  <c:v>0.73</c:v>
                </c:pt>
                <c:pt idx="541">
                  <c:v>0.49</c:v>
                </c:pt>
                <c:pt idx="542">
                  <c:v>0.55000000000000004</c:v>
                </c:pt>
                <c:pt idx="543">
                  <c:v>0.28999999999999998</c:v>
                </c:pt>
                <c:pt idx="544">
                  <c:v>0.5</c:v>
                </c:pt>
                <c:pt idx="545">
                  <c:v>0.78</c:v>
                </c:pt>
                <c:pt idx="546">
                  <c:v>0.56000000000000005</c:v>
                </c:pt>
                <c:pt idx="547">
                  <c:v>0.56999999999999995</c:v>
                </c:pt>
                <c:pt idx="548">
                  <c:v>0.17</c:v>
                </c:pt>
                <c:pt idx="549">
                  <c:v>0.82</c:v>
                </c:pt>
                <c:pt idx="550">
                  <c:v>0.75</c:v>
                </c:pt>
                <c:pt idx="551">
                  <c:v>0.79</c:v>
                </c:pt>
                <c:pt idx="552">
                  <c:v>0.28000000000000003</c:v>
                </c:pt>
                <c:pt idx="553">
                  <c:v>0.72</c:v>
                </c:pt>
                <c:pt idx="554">
                  <c:v>0.63</c:v>
                </c:pt>
                <c:pt idx="555">
                  <c:v>0.63</c:v>
                </c:pt>
                <c:pt idx="556">
                  <c:v>0.67</c:v>
                </c:pt>
                <c:pt idx="557">
                  <c:v>0.56000000000000005</c:v>
                </c:pt>
                <c:pt idx="558">
                  <c:v>0.33</c:v>
                </c:pt>
                <c:pt idx="559">
                  <c:v>0.08</c:v>
                </c:pt>
                <c:pt idx="560">
                  <c:v>0.56999999999999995</c:v>
                </c:pt>
                <c:pt idx="561">
                  <c:v>0.62</c:v>
                </c:pt>
                <c:pt idx="562">
                  <c:v>0.65</c:v>
                </c:pt>
                <c:pt idx="563">
                  <c:v>0.77</c:v>
                </c:pt>
                <c:pt idx="564">
                  <c:v>0.63</c:v>
                </c:pt>
                <c:pt idx="565">
                  <c:v>0.69</c:v>
                </c:pt>
                <c:pt idx="566">
                  <c:v>0.5</c:v>
                </c:pt>
                <c:pt idx="567">
                  <c:v>0.9</c:v>
                </c:pt>
                <c:pt idx="568">
                  <c:v>0.68</c:v>
                </c:pt>
                <c:pt idx="569">
                  <c:v>0.59</c:v>
                </c:pt>
                <c:pt idx="570">
                  <c:v>0.5</c:v>
                </c:pt>
                <c:pt idx="571">
                  <c:v>0.67</c:v>
                </c:pt>
                <c:pt idx="572">
                  <c:v>0.69</c:v>
                </c:pt>
                <c:pt idx="573">
                  <c:v>0.54</c:v>
                </c:pt>
                <c:pt idx="574">
                  <c:v>0.6</c:v>
                </c:pt>
                <c:pt idx="575">
                  <c:v>0.16</c:v>
                </c:pt>
                <c:pt idx="576">
                  <c:v>0</c:v>
                </c:pt>
                <c:pt idx="577">
                  <c:v>0.21</c:v>
                </c:pt>
                <c:pt idx="578">
                  <c:v>0.65</c:v>
                </c:pt>
                <c:pt idx="579">
                  <c:v>0.69</c:v>
                </c:pt>
                <c:pt idx="580">
                  <c:v>0.44</c:v>
                </c:pt>
                <c:pt idx="581">
                  <c:v>0.18</c:v>
                </c:pt>
                <c:pt idx="582">
                  <c:v>0.75</c:v>
                </c:pt>
                <c:pt idx="583">
                  <c:v>0.33</c:v>
                </c:pt>
                <c:pt idx="584">
                  <c:v>0.3</c:v>
                </c:pt>
                <c:pt idx="585">
                  <c:v>0.8</c:v>
                </c:pt>
                <c:pt idx="586">
                  <c:v>0.75</c:v>
                </c:pt>
                <c:pt idx="587">
                  <c:v>0.62</c:v>
                </c:pt>
                <c:pt idx="588">
                  <c:v>0.62</c:v>
                </c:pt>
                <c:pt idx="589">
                  <c:v>0</c:v>
                </c:pt>
                <c:pt idx="590">
                  <c:v>0.66</c:v>
                </c:pt>
                <c:pt idx="591">
                  <c:v>0.69</c:v>
                </c:pt>
                <c:pt idx="592">
                  <c:v>0.6</c:v>
                </c:pt>
                <c:pt idx="593">
                  <c:v>0.06</c:v>
                </c:pt>
                <c:pt idx="594">
                  <c:v>0.87</c:v>
                </c:pt>
                <c:pt idx="595">
                  <c:v>0.64</c:v>
                </c:pt>
                <c:pt idx="596">
                  <c:v>0.76</c:v>
                </c:pt>
                <c:pt idx="597">
                  <c:v>0.56000000000000005</c:v>
                </c:pt>
                <c:pt idx="598">
                  <c:v>0.83</c:v>
                </c:pt>
                <c:pt idx="599">
                  <c:v>0.17</c:v>
                </c:pt>
                <c:pt idx="600">
                  <c:v>0.27</c:v>
                </c:pt>
                <c:pt idx="601">
                  <c:v>0.15</c:v>
                </c:pt>
                <c:pt idx="602">
                  <c:v>0.87</c:v>
                </c:pt>
                <c:pt idx="603">
                  <c:v>0.67</c:v>
                </c:pt>
                <c:pt idx="604">
                  <c:v>0.78</c:v>
                </c:pt>
                <c:pt idx="605">
                  <c:v>0.8</c:v>
                </c:pt>
                <c:pt idx="606">
                  <c:v>0.05</c:v>
                </c:pt>
                <c:pt idx="607">
                  <c:v>0.6</c:v>
                </c:pt>
                <c:pt idx="608">
                  <c:v>0.43</c:v>
                </c:pt>
                <c:pt idx="609">
                  <c:v>0.66</c:v>
                </c:pt>
                <c:pt idx="610">
                  <c:v>0.5</c:v>
                </c:pt>
                <c:pt idx="611">
                  <c:v>0.64</c:v>
                </c:pt>
                <c:pt idx="612">
                  <c:v>0.28000000000000003</c:v>
                </c:pt>
                <c:pt idx="613">
                  <c:v>0.8</c:v>
                </c:pt>
                <c:pt idx="614">
                  <c:v>0.18</c:v>
                </c:pt>
                <c:pt idx="615">
                  <c:v>0.54</c:v>
                </c:pt>
                <c:pt idx="616">
                  <c:v>0.52</c:v>
                </c:pt>
                <c:pt idx="617">
                  <c:v>0.54</c:v>
                </c:pt>
                <c:pt idx="618">
                  <c:v>0.1</c:v>
                </c:pt>
                <c:pt idx="619">
                  <c:v>0.56000000000000005</c:v>
                </c:pt>
                <c:pt idx="620">
                  <c:v>0.6</c:v>
                </c:pt>
                <c:pt idx="621">
                  <c:v>0.43</c:v>
                </c:pt>
                <c:pt idx="622">
                  <c:v>0.24</c:v>
                </c:pt>
                <c:pt idx="623">
                  <c:v>0.56999999999999995</c:v>
                </c:pt>
                <c:pt idx="624">
                  <c:v>0.5</c:v>
                </c:pt>
                <c:pt idx="625">
                  <c:v>0.55000000000000004</c:v>
                </c:pt>
                <c:pt idx="626">
                  <c:v>0.38</c:v>
                </c:pt>
                <c:pt idx="627">
                  <c:v>0.02</c:v>
                </c:pt>
                <c:pt idx="628">
                  <c:v>0.33</c:v>
                </c:pt>
                <c:pt idx="629">
                  <c:v>0.2</c:v>
                </c:pt>
                <c:pt idx="630">
                  <c:v>0.47</c:v>
                </c:pt>
                <c:pt idx="631">
                  <c:v>0.33</c:v>
                </c:pt>
                <c:pt idx="632">
                  <c:v>0.56999999999999995</c:v>
                </c:pt>
                <c:pt idx="633">
                  <c:v>0.94</c:v>
                </c:pt>
                <c:pt idx="634">
                  <c:v>0.04</c:v>
                </c:pt>
                <c:pt idx="635">
                  <c:v>0.06</c:v>
                </c:pt>
                <c:pt idx="636">
                  <c:v>0.38</c:v>
                </c:pt>
                <c:pt idx="637">
                  <c:v>0.41</c:v>
                </c:pt>
                <c:pt idx="638">
                  <c:v>0.75</c:v>
                </c:pt>
                <c:pt idx="639">
                  <c:v>0</c:v>
                </c:pt>
                <c:pt idx="640">
                  <c:v>0.6</c:v>
                </c:pt>
                <c:pt idx="641">
                  <c:v>0.63</c:v>
                </c:pt>
                <c:pt idx="642">
                  <c:v>0.15</c:v>
                </c:pt>
                <c:pt idx="643">
                  <c:v>0.47</c:v>
                </c:pt>
                <c:pt idx="644">
                  <c:v>0.54</c:v>
                </c:pt>
                <c:pt idx="645">
                  <c:v>0</c:v>
                </c:pt>
                <c:pt idx="646">
                  <c:v>0.43</c:v>
                </c:pt>
                <c:pt idx="647">
                  <c:v>0.45</c:v>
                </c:pt>
                <c:pt idx="648">
                  <c:v>0.36</c:v>
                </c:pt>
                <c:pt idx="649">
                  <c:v>0.5</c:v>
                </c:pt>
                <c:pt idx="650">
                  <c:v>0.4</c:v>
                </c:pt>
                <c:pt idx="651">
                  <c:v>0.59</c:v>
                </c:pt>
                <c:pt idx="652">
                  <c:v>0.24</c:v>
                </c:pt>
                <c:pt idx="653">
                  <c:v>0.8</c:v>
                </c:pt>
                <c:pt idx="654">
                  <c:v>0.2</c:v>
                </c:pt>
                <c:pt idx="655">
                  <c:v>0.26</c:v>
                </c:pt>
                <c:pt idx="656">
                  <c:v>0.5</c:v>
                </c:pt>
                <c:pt idx="657">
                  <c:v>0.14000000000000001</c:v>
                </c:pt>
                <c:pt idx="658">
                  <c:v>0.4</c:v>
                </c:pt>
                <c:pt idx="659">
                  <c:v>0.55000000000000004</c:v>
                </c:pt>
                <c:pt idx="660">
                  <c:v>0.33</c:v>
                </c:pt>
                <c:pt idx="661">
                  <c:v>0.73</c:v>
                </c:pt>
                <c:pt idx="662">
                  <c:v>0.57999999999999996</c:v>
                </c:pt>
                <c:pt idx="663">
                  <c:v>0.3</c:v>
                </c:pt>
                <c:pt idx="664">
                  <c:v>0.32</c:v>
                </c:pt>
                <c:pt idx="665">
                  <c:v>0.25</c:v>
                </c:pt>
                <c:pt idx="666">
                  <c:v>0.83</c:v>
                </c:pt>
                <c:pt idx="667">
                  <c:v>0</c:v>
                </c:pt>
                <c:pt idx="668">
                  <c:v>0.85</c:v>
                </c:pt>
                <c:pt idx="669">
                  <c:v>0.63</c:v>
                </c:pt>
                <c:pt idx="670">
                  <c:v>0.71</c:v>
                </c:pt>
                <c:pt idx="671">
                  <c:v>0.64</c:v>
                </c:pt>
                <c:pt idx="672">
                  <c:v>0.7</c:v>
                </c:pt>
                <c:pt idx="673">
                  <c:v>0.43</c:v>
                </c:pt>
                <c:pt idx="674">
                  <c:v>0.25</c:v>
                </c:pt>
                <c:pt idx="675">
                  <c:v>0.53</c:v>
                </c:pt>
                <c:pt idx="676">
                  <c:v>0.75</c:v>
                </c:pt>
                <c:pt idx="677">
                  <c:v>0.12</c:v>
                </c:pt>
                <c:pt idx="678">
                  <c:v>0.54</c:v>
                </c:pt>
                <c:pt idx="679">
                  <c:v>0.43</c:v>
                </c:pt>
                <c:pt idx="680">
                  <c:v>0.55000000000000004</c:v>
                </c:pt>
                <c:pt idx="681">
                  <c:v>0.55000000000000004</c:v>
                </c:pt>
                <c:pt idx="682">
                  <c:v>0.45</c:v>
                </c:pt>
                <c:pt idx="683">
                  <c:v>0.36</c:v>
                </c:pt>
                <c:pt idx="684">
                  <c:v>0</c:v>
                </c:pt>
                <c:pt idx="685">
                  <c:v>0.8</c:v>
                </c:pt>
                <c:pt idx="686">
                  <c:v>0.28000000000000003</c:v>
                </c:pt>
                <c:pt idx="687">
                  <c:v>0.3</c:v>
                </c:pt>
                <c:pt idx="688">
                  <c:v>0.2</c:v>
                </c:pt>
                <c:pt idx="689">
                  <c:v>0.14000000000000001</c:v>
                </c:pt>
                <c:pt idx="690">
                  <c:v>0.19</c:v>
                </c:pt>
                <c:pt idx="691">
                  <c:v>0.56000000000000005</c:v>
                </c:pt>
                <c:pt idx="692">
                  <c:v>0.2</c:v>
                </c:pt>
                <c:pt idx="693">
                  <c:v>0.6</c:v>
                </c:pt>
                <c:pt idx="694">
                  <c:v>0.66</c:v>
                </c:pt>
                <c:pt idx="695">
                  <c:v>0.39</c:v>
                </c:pt>
                <c:pt idx="696">
                  <c:v>0.6</c:v>
                </c:pt>
                <c:pt idx="697">
                  <c:v>0.8</c:v>
                </c:pt>
                <c:pt idx="698">
                  <c:v>0.8</c:v>
                </c:pt>
                <c:pt idx="699">
                  <c:v>0.5</c:v>
                </c:pt>
                <c:pt idx="700">
                  <c:v>0.49</c:v>
                </c:pt>
                <c:pt idx="701">
                  <c:v>0.2</c:v>
                </c:pt>
                <c:pt idx="702">
                  <c:v>0.31</c:v>
                </c:pt>
                <c:pt idx="703">
                  <c:v>0.66</c:v>
                </c:pt>
                <c:pt idx="704">
                  <c:v>0.85</c:v>
                </c:pt>
                <c:pt idx="705">
                  <c:v>0.85</c:v>
                </c:pt>
                <c:pt idx="706">
                  <c:v>0.73</c:v>
                </c:pt>
                <c:pt idx="707">
                  <c:v>0.1</c:v>
                </c:pt>
                <c:pt idx="708">
                  <c:v>0.56999999999999995</c:v>
                </c:pt>
                <c:pt idx="709">
                  <c:v>0.77</c:v>
                </c:pt>
                <c:pt idx="710">
                  <c:v>0.76</c:v>
                </c:pt>
                <c:pt idx="711">
                  <c:v>0.44</c:v>
                </c:pt>
                <c:pt idx="712">
                  <c:v>0.51</c:v>
                </c:pt>
                <c:pt idx="713">
                  <c:v>0.22</c:v>
                </c:pt>
                <c:pt idx="714">
                  <c:v>0.51</c:v>
                </c:pt>
                <c:pt idx="715">
                  <c:v>0.7</c:v>
                </c:pt>
                <c:pt idx="716">
                  <c:v>0.24</c:v>
                </c:pt>
                <c:pt idx="717">
                  <c:v>0.23</c:v>
                </c:pt>
                <c:pt idx="718">
                  <c:v>0.38</c:v>
                </c:pt>
                <c:pt idx="719">
                  <c:v>0.55000000000000004</c:v>
                </c:pt>
                <c:pt idx="720">
                  <c:v>0.5</c:v>
                </c:pt>
                <c:pt idx="721">
                  <c:v>0.77</c:v>
                </c:pt>
                <c:pt idx="722">
                  <c:v>0.4</c:v>
                </c:pt>
                <c:pt idx="723">
                  <c:v>0.32</c:v>
                </c:pt>
                <c:pt idx="724">
                  <c:v>0.44</c:v>
                </c:pt>
                <c:pt idx="725">
                  <c:v>0.7</c:v>
                </c:pt>
                <c:pt idx="726">
                  <c:v>0.64</c:v>
                </c:pt>
                <c:pt idx="727">
                  <c:v>0.56999999999999995</c:v>
                </c:pt>
                <c:pt idx="728">
                  <c:v>0.6</c:v>
                </c:pt>
                <c:pt idx="729">
                  <c:v>0.62</c:v>
                </c:pt>
                <c:pt idx="730">
                  <c:v>0</c:v>
                </c:pt>
                <c:pt idx="731">
                  <c:v>0.5</c:v>
                </c:pt>
                <c:pt idx="732">
                  <c:v>0.41</c:v>
                </c:pt>
                <c:pt idx="733">
                  <c:v>0.11</c:v>
                </c:pt>
                <c:pt idx="734">
                  <c:v>0.3</c:v>
                </c:pt>
                <c:pt idx="735">
                  <c:v>0.67</c:v>
                </c:pt>
                <c:pt idx="736">
                  <c:v>0.5</c:v>
                </c:pt>
                <c:pt idx="737">
                  <c:v>0.28000000000000003</c:v>
                </c:pt>
                <c:pt idx="738">
                  <c:v>0.38</c:v>
                </c:pt>
                <c:pt idx="739">
                  <c:v>0.59</c:v>
                </c:pt>
                <c:pt idx="740">
                  <c:v>0.22</c:v>
                </c:pt>
                <c:pt idx="741">
                  <c:v>0.46</c:v>
                </c:pt>
                <c:pt idx="742">
                  <c:v>0.55000000000000004</c:v>
                </c:pt>
                <c:pt idx="743">
                  <c:v>0.21</c:v>
                </c:pt>
                <c:pt idx="744">
                  <c:v>0.38</c:v>
                </c:pt>
                <c:pt idx="745">
                  <c:v>0.49</c:v>
                </c:pt>
                <c:pt idx="746">
                  <c:v>0</c:v>
                </c:pt>
                <c:pt idx="747">
                  <c:v>0.75</c:v>
                </c:pt>
                <c:pt idx="748">
                  <c:v>0.35</c:v>
                </c:pt>
                <c:pt idx="749">
                  <c:v>0.64</c:v>
                </c:pt>
                <c:pt idx="750">
                  <c:v>0.41</c:v>
                </c:pt>
                <c:pt idx="751">
                  <c:v>0.65</c:v>
                </c:pt>
                <c:pt idx="752">
                  <c:v>0.42</c:v>
                </c:pt>
                <c:pt idx="753">
                  <c:v>0.22</c:v>
                </c:pt>
                <c:pt idx="754">
                  <c:v>0.21</c:v>
                </c:pt>
                <c:pt idx="755">
                  <c:v>0</c:v>
                </c:pt>
                <c:pt idx="756">
                  <c:v>0.6</c:v>
                </c:pt>
                <c:pt idx="757">
                  <c:v>0.85</c:v>
                </c:pt>
                <c:pt idx="758">
                  <c:v>0.69</c:v>
                </c:pt>
                <c:pt idx="759">
                  <c:v>0.38</c:v>
                </c:pt>
                <c:pt idx="760">
                  <c:v>0.43</c:v>
                </c:pt>
                <c:pt idx="761">
                  <c:v>0.18</c:v>
                </c:pt>
                <c:pt idx="762">
                  <c:v>0.62</c:v>
                </c:pt>
                <c:pt idx="763">
                  <c:v>0.25</c:v>
                </c:pt>
                <c:pt idx="764">
                  <c:v>0.63</c:v>
                </c:pt>
                <c:pt idx="765">
                  <c:v>0.05</c:v>
                </c:pt>
                <c:pt idx="766">
                  <c:v>0</c:v>
                </c:pt>
                <c:pt idx="767">
                  <c:v>0.35</c:v>
                </c:pt>
                <c:pt idx="768">
                  <c:v>0</c:v>
                </c:pt>
                <c:pt idx="769">
                  <c:v>0.4</c:v>
                </c:pt>
                <c:pt idx="770">
                  <c:v>0.79</c:v>
                </c:pt>
                <c:pt idx="771">
                  <c:v>0.15</c:v>
                </c:pt>
                <c:pt idx="772">
                  <c:v>0.54</c:v>
                </c:pt>
                <c:pt idx="773">
                  <c:v>0.62</c:v>
                </c:pt>
                <c:pt idx="774">
                  <c:v>0.6</c:v>
                </c:pt>
                <c:pt idx="775">
                  <c:v>0.57999999999999996</c:v>
                </c:pt>
                <c:pt idx="776">
                  <c:v>0.8</c:v>
                </c:pt>
                <c:pt idx="777">
                  <c:v>0.48</c:v>
                </c:pt>
                <c:pt idx="778">
                  <c:v>0.75</c:v>
                </c:pt>
                <c:pt idx="779">
                  <c:v>0.5</c:v>
                </c:pt>
                <c:pt idx="780">
                  <c:v>0.82</c:v>
                </c:pt>
                <c:pt idx="781">
                  <c:v>0.02</c:v>
                </c:pt>
                <c:pt idx="782">
                  <c:v>0.88</c:v>
                </c:pt>
                <c:pt idx="783">
                  <c:v>0.65</c:v>
                </c:pt>
                <c:pt idx="784">
                  <c:v>0.56999999999999995</c:v>
                </c:pt>
                <c:pt idx="785">
                  <c:v>0.08</c:v>
                </c:pt>
                <c:pt idx="786">
                  <c:v>0.5</c:v>
                </c:pt>
                <c:pt idx="787">
                  <c:v>0.7</c:v>
                </c:pt>
                <c:pt idx="788">
                  <c:v>0.3</c:v>
                </c:pt>
                <c:pt idx="789">
                  <c:v>0.66</c:v>
                </c:pt>
                <c:pt idx="790">
                  <c:v>0.1</c:v>
                </c:pt>
                <c:pt idx="791">
                  <c:v>0.43</c:v>
                </c:pt>
                <c:pt idx="792">
                  <c:v>0.4</c:v>
                </c:pt>
                <c:pt idx="793">
                  <c:v>0.53</c:v>
                </c:pt>
                <c:pt idx="794">
                  <c:v>0.63</c:v>
                </c:pt>
                <c:pt idx="795">
                  <c:v>0.78</c:v>
                </c:pt>
                <c:pt idx="796">
                  <c:v>0.21</c:v>
                </c:pt>
                <c:pt idx="797">
                  <c:v>0</c:v>
                </c:pt>
                <c:pt idx="798">
                  <c:v>0.23</c:v>
                </c:pt>
                <c:pt idx="799">
                  <c:v>0.62</c:v>
                </c:pt>
                <c:pt idx="800">
                  <c:v>0.76</c:v>
                </c:pt>
                <c:pt idx="801">
                  <c:v>0.56999999999999995</c:v>
                </c:pt>
                <c:pt idx="802">
                  <c:v>0</c:v>
                </c:pt>
                <c:pt idx="803">
                  <c:v>0.1</c:v>
                </c:pt>
                <c:pt idx="804">
                  <c:v>0.66</c:v>
                </c:pt>
                <c:pt idx="805">
                  <c:v>0.25</c:v>
                </c:pt>
                <c:pt idx="806">
                  <c:v>0.25</c:v>
                </c:pt>
                <c:pt idx="807">
                  <c:v>0.65</c:v>
                </c:pt>
                <c:pt idx="808">
                  <c:v>0.64</c:v>
                </c:pt>
                <c:pt idx="809">
                  <c:v>0.38</c:v>
                </c:pt>
                <c:pt idx="810">
                  <c:v>0.42</c:v>
                </c:pt>
                <c:pt idx="811">
                  <c:v>0.13</c:v>
                </c:pt>
                <c:pt idx="812">
                  <c:v>0.55000000000000004</c:v>
                </c:pt>
                <c:pt idx="813">
                  <c:v>0.35</c:v>
                </c:pt>
                <c:pt idx="814">
                  <c:v>0.24</c:v>
                </c:pt>
                <c:pt idx="815">
                  <c:v>0.18</c:v>
                </c:pt>
                <c:pt idx="816">
                  <c:v>0.57999999999999996</c:v>
                </c:pt>
                <c:pt idx="817">
                  <c:v>0.6</c:v>
                </c:pt>
                <c:pt idx="818">
                  <c:v>0.69</c:v>
                </c:pt>
                <c:pt idx="819">
                  <c:v>0.42</c:v>
                </c:pt>
                <c:pt idx="820">
                  <c:v>0.25</c:v>
                </c:pt>
                <c:pt idx="821">
                  <c:v>0.34</c:v>
                </c:pt>
                <c:pt idx="822">
                  <c:v>0.74</c:v>
                </c:pt>
                <c:pt idx="823">
                  <c:v>0.23</c:v>
                </c:pt>
                <c:pt idx="824">
                  <c:v>0.15</c:v>
                </c:pt>
                <c:pt idx="825">
                  <c:v>0.9</c:v>
                </c:pt>
                <c:pt idx="826">
                  <c:v>0.1</c:v>
                </c:pt>
                <c:pt idx="827">
                  <c:v>0.47</c:v>
                </c:pt>
                <c:pt idx="828">
                  <c:v>0.55000000000000004</c:v>
                </c:pt>
                <c:pt idx="829">
                  <c:v>0</c:v>
                </c:pt>
                <c:pt idx="830">
                  <c:v>0.6</c:v>
                </c:pt>
                <c:pt idx="831">
                  <c:v>0.56000000000000005</c:v>
                </c:pt>
                <c:pt idx="832">
                  <c:v>0.53</c:v>
                </c:pt>
                <c:pt idx="833">
                  <c:v>0.16</c:v>
                </c:pt>
                <c:pt idx="834">
                  <c:v>0.76</c:v>
                </c:pt>
                <c:pt idx="835">
                  <c:v>0.78</c:v>
                </c:pt>
                <c:pt idx="836">
                  <c:v>0.75</c:v>
                </c:pt>
                <c:pt idx="837">
                  <c:v>0.36</c:v>
                </c:pt>
                <c:pt idx="838">
                  <c:v>0.68</c:v>
                </c:pt>
                <c:pt idx="839">
                  <c:v>0.5</c:v>
                </c:pt>
                <c:pt idx="840">
                  <c:v>0.4</c:v>
                </c:pt>
                <c:pt idx="841">
                  <c:v>0.56000000000000005</c:v>
                </c:pt>
                <c:pt idx="842">
                  <c:v>0.36</c:v>
                </c:pt>
                <c:pt idx="843">
                  <c:v>0.73</c:v>
                </c:pt>
                <c:pt idx="844">
                  <c:v>0.57999999999999996</c:v>
                </c:pt>
                <c:pt idx="845">
                  <c:v>0.66</c:v>
                </c:pt>
                <c:pt idx="846">
                  <c:v>0.25</c:v>
                </c:pt>
                <c:pt idx="847">
                  <c:v>0.8</c:v>
                </c:pt>
                <c:pt idx="848">
                  <c:v>0.75</c:v>
                </c:pt>
                <c:pt idx="849">
                  <c:v>0.53</c:v>
                </c:pt>
                <c:pt idx="850">
                  <c:v>0.46</c:v>
                </c:pt>
                <c:pt idx="851">
                  <c:v>0</c:v>
                </c:pt>
                <c:pt idx="852">
                  <c:v>0.5</c:v>
                </c:pt>
                <c:pt idx="853">
                  <c:v>0</c:v>
                </c:pt>
                <c:pt idx="854">
                  <c:v>0.76</c:v>
                </c:pt>
                <c:pt idx="855">
                  <c:v>0.24</c:v>
                </c:pt>
                <c:pt idx="856">
                  <c:v>0.38</c:v>
                </c:pt>
                <c:pt idx="857">
                  <c:v>0.16</c:v>
                </c:pt>
                <c:pt idx="858">
                  <c:v>0.48</c:v>
                </c:pt>
                <c:pt idx="859">
                  <c:v>0.59</c:v>
                </c:pt>
                <c:pt idx="860">
                  <c:v>0.34</c:v>
                </c:pt>
                <c:pt idx="861">
                  <c:v>0.31</c:v>
                </c:pt>
                <c:pt idx="862">
                  <c:v>0</c:v>
                </c:pt>
                <c:pt idx="863">
                  <c:v>0.17</c:v>
                </c:pt>
                <c:pt idx="864">
                  <c:v>0.17</c:v>
                </c:pt>
                <c:pt idx="865">
                  <c:v>0.34</c:v>
                </c:pt>
                <c:pt idx="866">
                  <c:v>0.14000000000000001</c:v>
                </c:pt>
                <c:pt idx="867">
                  <c:v>0</c:v>
                </c:pt>
                <c:pt idx="868">
                  <c:v>0.51</c:v>
                </c:pt>
                <c:pt idx="869">
                  <c:v>0.69</c:v>
                </c:pt>
                <c:pt idx="870">
                  <c:v>0</c:v>
                </c:pt>
                <c:pt idx="871">
                  <c:v>0.28999999999999998</c:v>
                </c:pt>
                <c:pt idx="872">
                  <c:v>0.25</c:v>
                </c:pt>
                <c:pt idx="873">
                  <c:v>0.8</c:v>
                </c:pt>
                <c:pt idx="874">
                  <c:v>0.5</c:v>
                </c:pt>
                <c:pt idx="875">
                  <c:v>0.79</c:v>
                </c:pt>
                <c:pt idx="876">
                  <c:v>0.57999999999999996</c:v>
                </c:pt>
                <c:pt idx="877">
                  <c:v>0</c:v>
                </c:pt>
                <c:pt idx="878">
                  <c:v>0.14000000000000001</c:v>
                </c:pt>
                <c:pt idx="879">
                  <c:v>0.48</c:v>
                </c:pt>
                <c:pt idx="880">
                  <c:v>0.73</c:v>
                </c:pt>
                <c:pt idx="881">
                  <c:v>0.62</c:v>
                </c:pt>
                <c:pt idx="882">
                  <c:v>0.47</c:v>
                </c:pt>
                <c:pt idx="883">
                  <c:v>0.1</c:v>
                </c:pt>
                <c:pt idx="884">
                  <c:v>0.55000000000000004</c:v>
                </c:pt>
                <c:pt idx="885">
                  <c:v>0.36</c:v>
                </c:pt>
                <c:pt idx="886">
                  <c:v>0.5</c:v>
                </c:pt>
                <c:pt idx="887">
                  <c:v>0</c:v>
                </c:pt>
                <c:pt idx="888">
                  <c:v>0.56000000000000005</c:v>
                </c:pt>
                <c:pt idx="889">
                  <c:v>0.7</c:v>
                </c:pt>
                <c:pt idx="890">
                  <c:v>0.27</c:v>
                </c:pt>
                <c:pt idx="891">
                  <c:v>0</c:v>
                </c:pt>
                <c:pt idx="892">
                  <c:v>0.56999999999999995</c:v>
                </c:pt>
                <c:pt idx="893">
                  <c:v>0</c:v>
                </c:pt>
                <c:pt idx="894">
                  <c:v>0</c:v>
                </c:pt>
                <c:pt idx="895">
                  <c:v>0.75</c:v>
                </c:pt>
                <c:pt idx="896">
                  <c:v>0.13</c:v>
                </c:pt>
                <c:pt idx="897">
                  <c:v>0.46</c:v>
                </c:pt>
                <c:pt idx="898">
                  <c:v>0.65</c:v>
                </c:pt>
                <c:pt idx="899">
                  <c:v>0.05</c:v>
                </c:pt>
                <c:pt idx="900">
                  <c:v>0.64</c:v>
                </c:pt>
                <c:pt idx="901">
                  <c:v>0.38</c:v>
                </c:pt>
                <c:pt idx="902">
                  <c:v>0.66</c:v>
                </c:pt>
                <c:pt idx="903">
                  <c:v>0.6</c:v>
                </c:pt>
                <c:pt idx="904">
                  <c:v>0.7</c:v>
                </c:pt>
                <c:pt idx="905">
                  <c:v>0.5</c:v>
                </c:pt>
                <c:pt idx="906">
                  <c:v>0.48</c:v>
                </c:pt>
                <c:pt idx="907">
                  <c:v>0.28999999999999998</c:v>
                </c:pt>
                <c:pt idx="908">
                  <c:v>0.4</c:v>
                </c:pt>
                <c:pt idx="909">
                  <c:v>0.54</c:v>
                </c:pt>
                <c:pt idx="910">
                  <c:v>0.9</c:v>
                </c:pt>
                <c:pt idx="911">
                  <c:v>0.41</c:v>
                </c:pt>
                <c:pt idx="912">
                  <c:v>0.6</c:v>
                </c:pt>
                <c:pt idx="913">
                  <c:v>0.4</c:v>
                </c:pt>
                <c:pt idx="914">
                  <c:v>0.1</c:v>
                </c:pt>
                <c:pt idx="915">
                  <c:v>0.48</c:v>
                </c:pt>
                <c:pt idx="916">
                  <c:v>0.47</c:v>
                </c:pt>
                <c:pt idx="917">
                  <c:v>0.22</c:v>
                </c:pt>
                <c:pt idx="918">
                  <c:v>0.5</c:v>
                </c:pt>
                <c:pt idx="919">
                  <c:v>0.11</c:v>
                </c:pt>
                <c:pt idx="920">
                  <c:v>0.5</c:v>
                </c:pt>
                <c:pt idx="921">
                  <c:v>0.55000000000000004</c:v>
                </c:pt>
                <c:pt idx="922">
                  <c:v>0.48</c:v>
                </c:pt>
                <c:pt idx="923">
                  <c:v>0.42</c:v>
                </c:pt>
                <c:pt idx="924">
                  <c:v>0.53</c:v>
                </c:pt>
                <c:pt idx="925">
                  <c:v>0.46</c:v>
                </c:pt>
                <c:pt idx="926">
                  <c:v>0.56000000000000005</c:v>
                </c:pt>
                <c:pt idx="927">
                  <c:v>0.4</c:v>
                </c:pt>
                <c:pt idx="928">
                  <c:v>0.57999999999999996</c:v>
                </c:pt>
                <c:pt idx="929">
                  <c:v>0.63</c:v>
                </c:pt>
                <c:pt idx="930">
                  <c:v>0.24</c:v>
                </c:pt>
                <c:pt idx="931">
                  <c:v>0.38</c:v>
                </c:pt>
                <c:pt idx="932">
                  <c:v>0.45</c:v>
                </c:pt>
                <c:pt idx="933">
                  <c:v>0.5</c:v>
                </c:pt>
                <c:pt idx="934">
                  <c:v>0.8</c:v>
                </c:pt>
                <c:pt idx="935">
                  <c:v>0.25</c:v>
                </c:pt>
                <c:pt idx="936">
                  <c:v>0.56000000000000005</c:v>
                </c:pt>
                <c:pt idx="937">
                  <c:v>0.41</c:v>
                </c:pt>
                <c:pt idx="938">
                  <c:v>0.55000000000000004</c:v>
                </c:pt>
                <c:pt idx="939">
                  <c:v>0.65</c:v>
                </c:pt>
                <c:pt idx="940">
                  <c:v>0.08</c:v>
                </c:pt>
                <c:pt idx="941">
                  <c:v>0.44</c:v>
                </c:pt>
                <c:pt idx="942">
                  <c:v>0.55000000000000004</c:v>
                </c:pt>
                <c:pt idx="943">
                  <c:v>0.48</c:v>
                </c:pt>
                <c:pt idx="944">
                  <c:v>0.61</c:v>
                </c:pt>
                <c:pt idx="945">
                  <c:v>0.12</c:v>
                </c:pt>
                <c:pt idx="946">
                  <c:v>0.37</c:v>
                </c:pt>
                <c:pt idx="947">
                  <c:v>0.21</c:v>
                </c:pt>
                <c:pt idx="948">
                  <c:v>0.39</c:v>
                </c:pt>
                <c:pt idx="949">
                  <c:v>0.5</c:v>
                </c:pt>
                <c:pt idx="950">
                  <c:v>0.26</c:v>
                </c:pt>
                <c:pt idx="951">
                  <c:v>0.34</c:v>
                </c:pt>
                <c:pt idx="952">
                  <c:v>0.4</c:v>
                </c:pt>
                <c:pt idx="953">
                  <c:v>0.62</c:v>
                </c:pt>
                <c:pt idx="954">
                  <c:v>0.54</c:v>
                </c:pt>
                <c:pt idx="955">
                  <c:v>0.42</c:v>
                </c:pt>
                <c:pt idx="956">
                  <c:v>0</c:v>
                </c:pt>
                <c:pt idx="957">
                  <c:v>0.5</c:v>
                </c:pt>
                <c:pt idx="958">
                  <c:v>0.55000000000000004</c:v>
                </c:pt>
                <c:pt idx="959">
                  <c:v>0.14000000000000001</c:v>
                </c:pt>
                <c:pt idx="960">
                  <c:v>0.45</c:v>
                </c:pt>
                <c:pt idx="961">
                  <c:v>0.11</c:v>
                </c:pt>
                <c:pt idx="962">
                  <c:v>0.59</c:v>
                </c:pt>
                <c:pt idx="963">
                  <c:v>0.24</c:v>
                </c:pt>
                <c:pt idx="964">
                  <c:v>0.6</c:v>
                </c:pt>
                <c:pt idx="965">
                  <c:v>0.46</c:v>
                </c:pt>
                <c:pt idx="966">
                  <c:v>0.39</c:v>
                </c:pt>
                <c:pt idx="967">
                  <c:v>0.33</c:v>
                </c:pt>
                <c:pt idx="968">
                  <c:v>0.4</c:v>
                </c:pt>
                <c:pt idx="969">
                  <c:v>0.27</c:v>
                </c:pt>
                <c:pt idx="970">
                  <c:v>0.37</c:v>
                </c:pt>
                <c:pt idx="971">
                  <c:v>0.48</c:v>
                </c:pt>
                <c:pt idx="972">
                  <c:v>0.65</c:v>
                </c:pt>
                <c:pt idx="973">
                  <c:v>0.38</c:v>
                </c:pt>
                <c:pt idx="974">
                  <c:v>0.47</c:v>
                </c:pt>
                <c:pt idx="975">
                  <c:v>0.48</c:v>
                </c:pt>
                <c:pt idx="976">
                  <c:v>0.34</c:v>
                </c:pt>
                <c:pt idx="977">
                  <c:v>0.6</c:v>
                </c:pt>
                <c:pt idx="978">
                  <c:v>0</c:v>
                </c:pt>
                <c:pt idx="979">
                  <c:v>0.44</c:v>
                </c:pt>
                <c:pt idx="980">
                  <c:v>0.61</c:v>
                </c:pt>
                <c:pt idx="981">
                  <c:v>0.34</c:v>
                </c:pt>
                <c:pt idx="982">
                  <c:v>0.26</c:v>
                </c:pt>
                <c:pt idx="983">
                  <c:v>0.28000000000000003</c:v>
                </c:pt>
                <c:pt idx="984">
                  <c:v>0.5</c:v>
                </c:pt>
                <c:pt idx="985">
                  <c:v>0.51</c:v>
                </c:pt>
                <c:pt idx="986">
                  <c:v>0.2</c:v>
                </c:pt>
                <c:pt idx="987">
                  <c:v>0.36</c:v>
                </c:pt>
                <c:pt idx="988">
                  <c:v>0.47</c:v>
                </c:pt>
                <c:pt idx="989">
                  <c:v>0.14000000000000001</c:v>
                </c:pt>
                <c:pt idx="990">
                  <c:v>0.16</c:v>
                </c:pt>
                <c:pt idx="991">
                  <c:v>0.71</c:v>
                </c:pt>
                <c:pt idx="992">
                  <c:v>0.42</c:v>
                </c:pt>
                <c:pt idx="993">
                  <c:v>0.24</c:v>
                </c:pt>
                <c:pt idx="994">
                  <c:v>0.23</c:v>
                </c:pt>
                <c:pt idx="995">
                  <c:v>0</c:v>
                </c:pt>
                <c:pt idx="996">
                  <c:v>0.35</c:v>
                </c:pt>
                <c:pt idx="997">
                  <c:v>0.26</c:v>
                </c:pt>
                <c:pt idx="998">
                  <c:v>0.14000000000000001</c:v>
                </c:pt>
                <c:pt idx="999">
                  <c:v>0.11</c:v>
                </c:pt>
                <c:pt idx="1000">
                  <c:v>0.54</c:v>
                </c:pt>
                <c:pt idx="1001">
                  <c:v>0.51</c:v>
                </c:pt>
                <c:pt idx="1002">
                  <c:v>0.18</c:v>
                </c:pt>
                <c:pt idx="1003">
                  <c:v>0.56999999999999995</c:v>
                </c:pt>
                <c:pt idx="1004">
                  <c:v>0.16</c:v>
                </c:pt>
                <c:pt idx="1005">
                  <c:v>0.71</c:v>
                </c:pt>
                <c:pt idx="1006">
                  <c:v>0.39</c:v>
                </c:pt>
                <c:pt idx="1007">
                  <c:v>0.4</c:v>
                </c:pt>
                <c:pt idx="1008">
                  <c:v>0.33</c:v>
                </c:pt>
                <c:pt idx="1009">
                  <c:v>0.35</c:v>
                </c:pt>
                <c:pt idx="1010">
                  <c:v>0.41</c:v>
                </c:pt>
                <c:pt idx="1011">
                  <c:v>0.46</c:v>
                </c:pt>
                <c:pt idx="1012">
                  <c:v>0</c:v>
                </c:pt>
                <c:pt idx="1013">
                  <c:v>0</c:v>
                </c:pt>
                <c:pt idx="1014">
                  <c:v>0.48</c:v>
                </c:pt>
                <c:pt idx="1015">
                  <c:v>0.62</c:v>
                </c:pt>
                <c:pt idx="1016">
                  <c:v>0.47</c:v>
                </c:pt>
                <c:pt idx="1017">
                  <c:v>0.36</c:v>
                </c:pt>
                <c:pt idx="1018">
                  <c:v>0.45</c:v>
                </c:pt>
                <c:pt idx="1019">
                  <c:v>0.2</c:v>
                </c:pt>
                <c:pt idx="1020">
                  <c:v>0.48</c:v>
                </c:pt>
                <c:pt idx="1021">
                  <c:v>0.28999999999999998</c:v>
                </c:pt>
                <c:pt idx="1022">
                  <c:v>0.6</c:v>
                </c:pt>
                <c:pt idx="1023">
                  <c:v>0.26</c:v>
                </c:pt>
                <c:pt idx="1024">
                  <c:v>0.33</c:v>
                </c:pt>
                <c:pt idx="1025">
                  <c:v>0.1</c:v>
                </c:pt>
                <c:pt idx="1026">
                  <c:v>0.55000000000000004</c:v>
                </c:pt>
                <c:pt idx="1027">
                  <c:v>0.59</c:v>
                </c:pt>
                <c:pt idx="1028">
                  <c:v>0.31</c:v>
                </c:pt>
                <c:pt idx="1029">
                  <c:v>0.28000000000000003</c:v>
                </c:pt>
                <c:pt idx="1030">
                  <c:v>0.2</c:v>
                </c:pt>
                <c:pt idx="1031">
                  <c:v>0.62</c:v>
                </c:pt>
                <c:pt idx="1032">
                  <c:v>0.48</c:v>
                </c:pt>
                <c:pt idx="1033">
                  <c:v>0.38</c:v>
                </c:pt>
                <c:pt idx="1034">
                  <c:v>0.41</c:v>
                </c:pt>
                <c:pt idx="1035">
                  <c:v>0.52</c:v>
                </c:pt>
                <c:pt idx="1036">
                  <c:v>0.18</c:v>
                </c:pt>
                <c:pt idx="1037">
                  <c:v>0.78</c:v>
                </c:pt>
                <c:pt idx="1038">
                  <c:v>0.31</c:v>
                </c:pt>
                <c:pt idx="1039">
                  <c:v>0.48</c:v>
                </c:pt>
                <c:pt idx="1040">
                  <c:v>0.48</c:v>
                </c:pt>
                <c:pt idx="1041">
                  <c:v>0.42</c:v>
                </c:pt>
                <c:pt idx="1042">
                  <c:v>0.51</c:v>
                </c:pt>
                <c:pt idx="1043">
                  <c:v>0.45</c:v>
                </c:pt>
                <c:pt idx="1044">
                  <c:v>0.55000000000000004</c:v>
                </c:pt>
                <c:pt idx="1045">
                  <c:v>0</c:v>
                </c:pt>
                <c:pt idx="1046">
                  <c:v>0.47</c:v>
                </c:pt>
                <c:pt idx="1047">
                  <c:v>0.43</c:v>
                </c:pt>
                <c:pt idx="1048">
                  <c:v>0.52</c:v>
                </c:pt>
                <c:pt idx="1049">
                  <c:v>0</c:v>
                </c:pt>
                <c:pt idx="1050">
                  <c:v>0.51</c:v>
                </c:pt>
                <c:pt idx="1051">
                  <c:v>0.32</c:v>
                </c:pt>
                <c:pt idx="1052">
                  <c:v>0.47</c:v>
                </c:pt>
                <c:pt idx="1053">
                  <c:v>0.39</c:v>
                </c:pt>
                <c:pt idx="1054">
                  <c:v>0.49</c:v>
                </c:pt>
                <c:pt idx="1055">
                  <c:v>0.49</c:v>
                </c:pt>
                <c:pt idx="1056">
                  <c:v>0.4</c:v>
                </c:pt>
                <c:pt idx="1057">
                  <c:v>0.23</c:v>
                </c:pt>
                <c:pt idx="1058">
                  <c:v>0</c:v>
                </c:pt>
                <c:pt idx="1059">
                  <c:v>0.31</c:v>
                </c:pt>
                <c:pt idx="1060">
                  <c:v>0.6</c:v>
                </c:pt>
                <c:pt idx="1061">
                  <c:v>0.4</c:v>
                </c:pt>
                <c:pt idx="1062">
                  <c:v>0.2</c:v>
                </c:pt>
                <c:pt idx="1063">
                  <c:v>0.47</c:v>
                </c:pt>
                <c:pt idx="1064">
                  <c:v>0.79</c:v>
                </c:pt>
                <c:pt idx="1065">
                  <c:v>0</c:v>
                </c:pt>
                <c:pt idx="1066">
                  <c:v>0.76</c:v>
                </c:pt>
                <c:pt idx="1067">
                  <c:v>0.11</c:v>
                </c:pt>
                <c:pt idx="1068">
                  <c:v>0.35</c:v>
                </c:pt>
                <c:pt idx="1069">
                  <c:v>0.49</c:v>
                </c:pt>
                <c:pt idx="1070">
                  <c:v>0.6</c:v>
                </c:pt>
                <c:pt idx="1071">
                  <c:v>0.42</c:v>
                </c:pt>
                <c:pt idx="1072">
                  <c:v>0.55000000000000004</c:v>
                </c:pt>
                <c:pt idx="1073">
                  <c:v>0.26</c:v>
                </c:pt>
                <c:pt idx="1074">
                  <c:v>0.24</c:v>
                </c:pt>
                <c:pt idx="1075">
                  <c:v>0.41</c:v>
                </c:pt>
                <c:pt idx="1076">
                  <c:v>0.36</c:v>
                </c:pt>
                <c:pt idx="1077">
                  <c:v>0.49</c:v>
                </c:pt>
                <c:pt idx="1078">
                  <c:v>0.74</c:v>
                </c:pt>
                <c:pt idx="1079">
                  <c:v>0.57999999999999996</c:v>
                </c:pt>
                <c:pt idx="1080">
                  <c:v>0.28999999999999998</c:v>
                </c:pt>
                <c:pt idx="1081">
                  <c:v>0.37</c:v>
                </c:pt>
                <c:pt idx="1082">
                  <c:v>0.38</c:v>
                </c:pt>
                <c:pt idx="1083">
                  <c:v>0.6</c:v>
                </c:pt>
                <c:pt idx="1084">
                  <c:v>0.64</c:v>
                </c:pt>
                <c:pt idx="1085">
                  <c:v>0.44</c:v>
                </c:pt>
                <c:pt idx="1086">
                  <c:v>0.57999999999999996</c:v>
                </c:pt>
                <c:pt idx="1087">
                  <c:v>0.35</c:v>
                </c:pt>
                <c:pt idx="1088">
                  <c:v>0.53</c:v>
                </c:pt>
                <c:pt idx="1089">
                  <c:v>0.28999999999999998</c:v>
                </c:pt>
                <c:pt idx="1090">
                  <c:v>0.15</c:v>
                </c:pt>
                <c:pt idx="1091">
                  <c:v>0.12</c:v>
                </c:pt>
                <c:pt idx="1092">
                  <c:v>0.37</c:v>
                </c:pt>
                <c:pt idx="1093">
                  <c:v>0.43</c:v>
                </c:pt>
                <c:pt idx="1094">
                  <c:v>0.49</c:v>
                </c:pt>
                <c:pt idx="1095">
                  <c:v>0.77</c:v>
                </c:pt>
                <c:pt idx="1096">
                  <c:v>0.53</c:v>
                </c:pt>
                <c:pt idx="1097">
                  <c:v>0.11</c:v>
                </c:pt>
                <c:pt idx="1098">
                  <c:v>0.46</c:v>
                </c:pt>
                <c:pt idx="1099">
                  <c:v>0.61</c:v>
                </c:pt>
                <c:pt idx="1100">
                  <c:v>0.5</c:v>
                </c:pt>
                <c:pt idx="1101">
                  <c:v>0.27</c:v>
                </c:pt>
                <c:pt idx="1102">
                  <c:v>0.49</c:v>
                </c:pt>
                <c:pt idx="1103">
                  <c:v>0.28999999999999998</c:v>
                </c:pt>
                <c:pt idx="1104">
                  <c:v>0.41</c:v>
                </c:pt>
                <c:pt idx="1105">
                  <c:v>0.28000000000000003</c:v>
                </c:pt>
                <c:pt idx="1106">
                  <c:v>0</c:v>
                </c:pt>
                <c:pt idx="1107">
                  <c:v>0.56000000000000005</c:v>
                </c:pt>
                <c:pt idx="1108">
                  <c:v>0.39</c:v>
                </c:pt>
                <c:pt idx="1109">
                  <c:v>0.46</c:v>
                </c:pt>
                <c:pt idx="1110">
                  <c:v>0.62</c:v>
                </c:pt>
                <c:pt idx="1111">
                  <c:v>0.2</c:v>
                </c:pt>
                <c:pt idx="1112">
                  <c:v>0.5</c:v>
                </c:pt>
                <c:pt idx="1113">
                  <c:v>0.43</c:v>
                </c:pt>
                <c:pt idx="1114">
                  <c:v>0.66</c:v>
                </c:pt>
                <c:pt idx="1115">
                  <c:v>0.62</c:v>
                </c:pt>
                <c:pt idx="1116">
                  <c:v>0.39</c:v>
                </c:pt>
                <c:pt idx="1117">
                  <c:v>0.7</c:v>
                </c:pt>
                <c:pt idx="1118">
                  <c:v>0.38</c:v>
                </c:pt>
                <c:pt idx="1119">
                  <c:v>0.41</c:v>
                </c:pt>
                <c:pt idx="1120">
                  <c:v>0.28000000000000003</c:v>
                </c:pt>
                <c:pt idx="1121">
                  <c:v>0.04</c:v>
                </c:pt>
                <c:pt idx="1122">
                  <c:v>0.13</c:v>
                </c:pt>
                <c:pt idx="1123">
                  <c:v>0.2</c:v>
                </c:pt>
                <c:pt idx="1124">
                  <c:v>0.47</c:v>
                </c:pt>
                <c:pt idx="1125">
                  <c:v>0.19</c:v>
                </c:pt>
                <c:pt idx="1126">
                  <c:v>0.34</c:v>
                </c:pt>
                <c:pt idx="1127">
                  <c:v>0.55000000000000004</c:v>
                </c:pt>
                <c:pt idx="1128">
                  <c:v>0.22</c:v>
                </c:pt>
                <c:pt idx="1129">
                  <c:v>0.49</c:v>
                </c:pt>
                <c:pt idx="1130">
                  <c:v>0.68</c:v>
                </c:pt>
                <c:pt idx="1131">
                  <c:v>0.53</c:v>
                </c:pt>
                <c:pt idx="1132">
                  <c:v>0.27</c:v>
                </c:pt>
                <c:pt idx="1133">
                  <c:v>0.38</c:v>
                </c:pt>
                <c:pt idx="1134">
                  <c:v>0.31</c:v>
                </c:pt>
                <c:pt idx="1135">
                  <c:v>0.52</c:v>
                </c:pt>
                <c:pt idx="1136">
                  <c:v>0.12</c:v>
                </c:pt>
                <c:pt idx="1137">
                  <c:v>0.39</c:v>
                </c:pt>
                <c:pt idx="1138">
                  <c:v>0.39</c:v>
                </c:pt>
                <c:pt idx="1139">
                  <c:v>0.33</c:v>
                </c:pt>
                <c:pt idx="1140">
                  <c:v>7.0000000000000007E-2</c:v>
                </c:pt>
                <c:pt idx="1141">
                  <c:v>0.55000000000000004</c:v>
                </c:pt>
                <c:pt idx="1142">
                  <c:v>0.57999999999999996</c:v>
                </c:pt>
                <c:pt idx="1143">
                  <c:v>0.51</c:v>
                </c:pt>
                <c:pt idx="1144">
                  <c:v>0.17</c:v>
                </c:pt>
                <c:pt idx="1145">
                  <c:v>0.5</c:v>
                </c:pt>
                <c:pt idx="1146">
                  <c:v>0.55000000000000004</c:v>
                </c:pt>
                <c:pt idx="1147">
                  <c:v>0.41</c:v>
                </c:pt>
                <c:pt idx="1148">
                  <c:v>0.15</c:v>
                </c:pt>
                <c:pt idx="1149">
                  <c:v>0.06</c:v>
                </c:pt>
                <c:pt idx="1150">
                  <c:v>0.17</c:v>
                </c:pt>
                <c:pt idx="1151">
                  <c:v>0.73</c:v>
                </c:pt>
                <c:pt idx="1152">
                  <c:v>0</c:v>
                </c:pt>
                <c:pt idx="1153">
                  <c:v>0.61</c:v>
                </c:pt>
                <c:pt idx="1154">
                  <c:v>0.54</c:v>
                </c:pt>
                <c:pt idx="1155">
                  <c:v>0.16</c:v>
                </c:pt>
                <c:pt idx="1156">
                  <c:v>0.52</c:v>
                </c:pt>
                <c:pt idx="1157">
                  <c:v>0.4</c:v>
                </c:pt>
                <c:pt idx="1158">
                  <c:v>0.37</c:v>
                </c:pt>
                <c:pt idx="1159">
                  <c:v>0.56000000000000005</c:v>
                </c:pt>
                <c:pt idx="1160">
                  <c:v>0.18</c:v>
                </c:pt>
                <c:pt idx="1161">
                  <c:v>0.55000000000000004</c:v>
                </c:pt>
                <c:pt idx="1162">
                  <c:v>0.41</c:v>
                </c:pt>
                <c:pt idx="1163">
                  <c:v>0.14000000000000001</c:v>
                </c:pt>
                <c:pt idx="1164">
                  <c:v>0.37</c:v>
                </c:pt>
                <c:pt idx="1165">
                  <c:v>0.46</c:v>
                </c:pt>
                <c:pt idx="1166">
                  <c:v>0.56999999999999995</c:v>
                </c:pt>
                <c:pt idx="1167">
                  <c:v>0.55000000000000004</c:v>
                </c:pt>
                <c:pt idx="1168">
                  <c:v>0.63</c:v>
                </c:pt>
                <c:pt idx="1169">
                  <c:v>0.77</c:v>
                </c:pt>
                <c:pt idx="1170">
                  <c:v>0.24</c:v>
                </c:pt>
                <c:pt idx="1171">
                  <c:v>0.26</c:v>
                </c:pt>
                <c:pt idx="1172">
                  <c:v>0.8</c:v>
                </c:pt>
                <c:pt idx="1173">
                  <c:v>0.5</c:v>
                </c:pt>
                <c:pt idx="1174">
                  <c:v>0.38</c:v>
                </c:pt>
                <c:pt idx="1175">
                  <c:v>0.44</c:v>
                </c:pt>
                <c:pt idx="1176">
                  <c:v>0.67</c:v>
                </c:pt>
                <c:pt idx="1177">
                  <c:v>0.22</c:v>
                </c:pt>
                <c:pt idx="1178">
                  <c:v>0.45</c:v>
                </c:pt>
                <c:pt idx="1179">
                  <c:v>0.4</c:v>
                </c:pt>
                <c:pt idx="1180">
                  <c:v>0.25</c:v>
                </c:pt>
                <c:pt idx="1181">
                  <c:v>0.52</c:v>
                </c:pt>
                <c:pt idx="1182">
                  <c:v>0.75</c:v>
                </c:pt>
                <c:pt idx="1183">
                  <c:v>0.44</c:v>
                </c:pt>
                <c:pt idx="1184">
                  <c:v>0.48</c:v>
                </c:pt>
                <c:pt idx="1185">
                  <c:v>0.03</c:v>
                </c:pt>
                <c:pt idx="1186">
                  <c:v>0.21</c:v>
                </c:pt>
                <c:pt idx="1187">
                  <c:v>0</c:v>
                </c:pt>
                <c:pt idx="1188">
                  <c:v>0.48</c:v>
                </c:pt>
                <c:pt idx="1189">
                  <c:v>0.53</c:v>
                </c:pt>
                <c:pt idx="1190">
                  <c:v>0.03</c:v>
                </c:pt>
                <c:pt idx="1191">
                  <c:v>0.52</c:v>
                </c:pt>
                <c:pt idx="1192">
                  <c:v>0.48</c:v>
                </c:pt>
                <c:pt idx="1193">
                  <c:v>0.28000000000000003</c:v>
                </c:pt>
                <c:pt idx="1194">
                  <c:v>0.57999999999999996</c:v>
                </c:pt>
                <c:pt idx="1195">
                  <c:v>0.43</c:v>
                </c:pt>
                <c:pt idx="1196">
                  <c:v>0.49</c:v>
                </c:pt>
                <c:pt idx="1197">
                  <c:v>0.77</c:v>
                </c:pt>
                <c:pt idx="1198">
                  <c:v>0.56999999999999995</c:v>
                </c:pt>
                <c:pt idx="1199">
                  <c:v>0.5</c:v>
                </c:pt>
                <c:pt idx="1200">
                  <c:v>0.73</c:v>
                </c:pt>
                <c:pt idx="1201">
                  <c:v>0.45</c:v>
                </c:pt>
                <c:pt idx="1202">
                  <c:v>0.4</c:v>
                </c:pt>
                <c:pt idx="1203">
                  <c:v>0.57999999999999996</c:v>
                </c:pt>
                <c:pt idx="1204">
                  <c:v>0.33</c:v>
                </c:pt>
                <c:pt idx="1205">
                  <c:v>0.28000000000000003</c:v>
                </c:pt>
                <c:pt idx="1206">
                  <c:v>0.45</c:v>
                </c:pt>
                <c:pt idx="1207">
                  <c:v>0.68</c:v>
                </c:pt>
                <c:pt idx="1208">
                  <c:v>0.35</c:v>
                </c:pt>
                <c:pt idx="1209">
                  <c:v>0.4</c:v>
                </c:pt>
                <c:pt idx="1210">
                  <c:v>0.62</c:v>
                </c:pt>
                <c:pt idx="1211">
                  <c:v>0.25</c:v>
                </c:pt>
                <c:pt idx="1212">
                  <c:v>0.27</c:v>
                </c:pt>
                <c:pt idx="1213">
                  <c:v>0.62</c:v>
                </c:pt>
                <c:pt idx="1214">
                  <c:v>0.41</c:v>
                </c:pt>
                <c:pt idx="1215">
                  <c:v>0.53</c:v>
                </c:pt>
                <c:pt idx="1216">
                  <c:v>0.21</c:v>
                </c:pt>
                <c:pt idx="1217">
                  <c:v>0.33</c:v>
                </c:pt>
                <c:pt idx="1218">
                  <c:v>0.55000000000000004</c:v>
                </c:pt>
                <c:pt idx="1219">
                  <c:v>0.47</c:v>
                </c:pt>
                <c:pt idx="1220">
                  <c:v>0.18</c:v>
                </c:pt>
                <c:pt idx="1221">
                  <c:v>0.37</c:v>
                </c:pt>
                <c:pt idx="1222">
                  <c:v>0.37</c:v>
                </c:pt>
                <c:pt idx="1223">
                  <c:v>0.51</c:v>
                </c:pt>
                <c:pt idx="1224">
                  <c:v>0.28000000000000003</c:v>
                </c:pt>
                <c:pt idx="1225">
                  <c:v>0.09</c:v>
                </c:pt>
                <c:pt idx="1226">
                  <c:v>0.3</c:v>
                </c:pt>
                <c:pt idx="1227">
                  <c:v>0.57999999999999996</c:v>
                </c:pt>
                <c:pt idx="1228">
                  <c:v>0.14000000000000001</c:v>
                </c:pt>
                <c:pt idx="1229">
                  <c:v>0.53</c:v>
                </c:pt>
                <c:pt idx="1230">
                  <c:v>0.5</c:v>
                </c:pt>
                <c:pt idx="1231">
                  <c:v>0.38</c:v>
                </c:pt>
                <c:pt idx="1232">
                  <c:v>0.6</c:v>
                </c:pt>
                <c:pt idx="1233">
                  <c:v>0.43</c:v>
                </c:pt>
                <c:pt idx="1234">
                  <c:v>0.41</c:v>
                </c:pt>
                <c:pt idx="1235">
                  <c:v>0.43</c:v>
                </c:pt>
                <c:pt idx="1236">
                  <c:v>0.49</c:v>
                </c:pt>
                <c:pt idx="1237">
                  <c:v>0.43</c:v>
                </c:pt>
                <c:pt idx="1238">
                  <c:v>0</c:v>
                </c:pt>
                <c:pt idx="1239">
                  <c:v>0.46</c:v>
                </c:pt>
                <c:pt idx="1240">
                  <c:v>0.54</c:v>
                </c:pt>
                <c:pt idx="1241">
                  <c:v>0.08</c:v>
                </c:pt>
                <c:pt idx="1242">
                  <c:v>0.45</c:v>
                </c:pt>
                <c:pt idx="1243">
                  <c:v>0.43</c:v>
                </c:pt>
                <c:pt idx="1244">
                  <c:v>0.28999999999999998</c:v>
                </c:pt>
                <c:pt idx="1245">
                  <c:v>0.55000000000000004</c:v>
                </c:pt>
                <c:pt idx="1246">
                  <c:v>0.64</c:v>
                </c:pt>
                <c:pt idx="1247">
                  <c:v>0.51</c:v>
                </c:pt>
                <c:pt idx="1248">
                  <c:v>0.76</c:v>
                </c:pt>
                <c:pt idx="1249">
                  <c:v>0.39</c:v>
                </c:pt>
                <c:pt idx="1250">
                  <c:v>0.34</c:v>
                </c:pt>
                <c:pt idx="1251">
                  <c:v>0.41</c:v>
                </c:pt>
                <c:pt idx="1252">
                  <c:v>0.54</c:v>
                </c:pt>
                <c:pt idx="1253">
                  <c:v>0.5</c:v>
                </c:pt>
                <c:pt idx="1254">
                  <c:v>0.28999999999999998</c:v>
                </c:pt>
                <c:pt idx="1255">
                  <c:v>0.38</c:v>
                </c:pt>
                <c:pt idx="1256">
                  <c:v>0.69</c:v>
                </c:pt>
                <c:pt idx="1257">
                  <c:v>0.22</c:v>
                </c:pt>
                <c:pt idx="1258">
                  <c:v>0.6</c:v>
                </c:pt>
                <c:pt idx="1259">
                  <c:v>0.86</c:v>
                </c:pt>
                <c:pt idx="1260">
                  <c:v>0.31</c:v>
                </c:pt>
                <c:pt idx="1261">
                  <c:v>0.71</c:v>
                </c:pt>
                <c:pt idx="1262">
                  <c:v>0.53</c:v>
                </c:pt>
                <c:pt idx="1263">
                  <c:v>0.08</c:v>
                </c:pt>
                <c:pt idx="1264">
                  <c:v>0.28000000000000003</c:v>
                </c:pt>
                <c:pt idx="1265">
                  <c:v>0.45</c:v>
                </c:pt>
                <c:pt idx="1266">
                  <c:v>0.44</c:v>
                </c:pt>
                <c:pt idx="1267">
                  <c:v>0.33</c:v>
                </c:pt>
                <c:pt idx="1268">
                  <c:v>0.35</c:v>
                </c:pt>
                <c:pt idx="1269">
                  <c:v>0.04</c:v>
                </c:pt>
                <c:pt idx="1270">
                  <c:v>0.31</c:v>
                </c:pt>
                <c:pt idx="1271">
                  <c:v>0.56999999999999995</c:v>
                </c:pt>
                <c:pt idx="1272">
                  <c:v>0.62</c:v>
                </c:pt>
                <c:pt idx="1273">
                  <c:v>0.17</c:v>
                </c:pt>
                <c:pt idx="1274">
                  <c:v>0.28999999999999998</c:v>
                </c:pt>
                <c:pt idx="1275">
                  <c:v>0.5</c:v>
                </c:pt>
                <c:pt idx="1276">
                  <c:v>0.53</c:v>
                </c:pt>
                <c:pt idx="1277">
                  <c:v>0.45</c:v>
                </c:pt>
                <c:pt idx="1278">
                  <c:v>0.56999999999999995</c:v>
                </c:pt>
                <c:pt idx="1279">
                  <c:v>0.62</c:v>
                </c:pt>
                <c:pt idx="1280">
                  <c:v>0.25</c:v>
                </c:pt>
                <c:pt idx="1281">
                  <c:v>0.45</c:v>
                </c:pt>
                <c:pt idx="1282">
                  <c:v>0.27</c:v>
                </c:pt>
                <c:pt idx="1283">
                  <c:v>0.26</c:v>
                </c:pt>
                <c:pt idx="1284">
                  <c:v>0.48</c:v>
                </c:pt>
                <c:pt idx="1285">
                  <c:v>0.33</c:v>
                </c:pt>
                <c:pt idx="1286">
                  <c:v>0.54</c:v>
                </c:pt>
                <c:pt idx="1287">
                  <c:v>0.3</c:v>
                </c:pt>
                <c:pt idx="1288">
                  <c:v>0.46</c:v>
                </c:pt>
                <c:pt idx="1289">
                  <c:v>0.37</c:v>
                </c:pt>
                <c:pt idx="1290">
                  <c:v>0.43</c:v>
                </c:pt>
                <c:pt idx="1291">
                  <c:v>0.78</c:v>
                </c:pt>
                <c:pt idx="1292">
                  <c:v>0.5</c:v>
                </c:pt>
                <c:pt idx="1293">
                  <c:v>0.24</c:v>
                </c:pt>
                <c:pt idx="1294">
                  <c:v>0.03</c:v>
                </c:pt>
                <c:pt idx="1295">
                  <c:v>0.33</c:v>
                </c:pt>
                <c:pt idx="1296">
                  <c:v>0.49</c:v>
                </c:pt>
                <c:pt idx="1297">
                  <c:v>0.27</c:v>
                </c:pt>
                <c:pt idx="1298">
                  <c:v>0.4</c:v>
                </c:pt>
                <c:pt idx="1299">
                  <c:v>0.8</c:v>
                </c:pt>
                <c:pt idx="1300">
                  <c:v>0.51</c:v>
                </c:pt>
                <c:pt idx="1301">
                  <c:v>0.33</c:v>
                </c:pt>
                <c:pt idx="1302">
                  <c:v>0.35</c:v>
                </c:pt>
                <c:pt idx="1303">
                  <c:v>0.59</c:v>
                </c:pt>
                <c:pt idx="1304">
                  <c:v>0.55000000000000004</c:v>
                </c:pt>
                <c:pt idx="1305">
                  <c:v>0.59</c:v>
                </c:pt>
                <c:pt idx="1306">
                  <c:v>0.59</c:v>
                </c:pt>
                <c:pt idx="1307">
                  <c:v>0.11</c:v>
                </c:pt>
                <c:pt idx="1308">
                  <c:v>0.38</c:v>
                </c:pt>
                <c:pt idx="1309">
                  <c:v>0.59</c:v>
                </c:pt>
                <c:pt idx="1310">
                  <c:v>0.6</c:v>
                </c:pt>
                <c:pt idx="1311">
                  <c:v>0.24</c:v>
                </c:pt>
                <c:pt idx="1312">
                  <c:v>0.31</c:v>
                </c:pt>
                <c:pt idx="1313">
                  <c:v>0.37</c:v>
                </c:pt>
                <c:pt idx="1314">
                  <c:v>0.15</c:v>
                </c:pt>
                <c:pt idx="1315">
                  <c:v>0.48</c:v>
                </c:pt>
                <c:pt idx="1316">
                  <c:v>0.46</c:v>
                </c:pt>
                <c:pt idx="1317">
                  <c:v>0.5</c:v>
                </c:pt>
                <c:pt idx="1318">
                  <c:v>0.12</c:v>
                </c:pt>
                <c:pt idx="1319">
                  <c:v>0.33</c:v>
                </c:pt>
                <c:pt idx="1320">
                  <c:v>0.44</c:v>
                </c:pt>
                <c:pt idx="1321">
                  <c:v>0.38</c:v>
                </c:pt>
                <c:pt idx="1322">
                  <c:v>0.4</c:v>
                </c:pt>
                <c:pt idx="1323">
                  <c:v>0.5</c:v>
                </c:pt>
                <c:pt idx="1324">
                  <c:v>0.18</c:v>
                </c:pt>
                <c:pt idx="1325">
                  <c:v>0.28000000000000003</c:v>
                </c:pt>
                <c:pt idx="1326">
                  <c:v>0.17</c:v>
                </c:pt>
                <c:pt idx="1327">
                  <c:v>0.49</c:v>
                </c:pt>
                <c:pt idx="1328">
                  <c:v>0.38</c:v>
                </c:pt>
                <c:pt idx="1329">
                  <c:v>0.39</c:v>
                </c:pt>
                <c:pt idx="1330">
                  <c:v>0.43</c:v>
                </c:pt>
                <c:pt idx="1331">
                  <c:v>0.43</c:v>
                </c:pt>
                <c:pt idx="1332">
                  <c:v>0.72</c:v>
                </c:pt>
                <c:pt idx="1333">
                  <c:v>0.55000000000000004</c:v>
                </c:pt>
                <c:pt idx="1334">
                  <c:v>0.32</c:v>
                </c:pt>
                <c:pt idx="1335">
                  <c:v>0.56999999999999995</c:v>
                </c:pt>
                <c:pt idx="1336">
                  <c:v>0.28999999999999998</c:v>
                </c:pt>
                <c:pt idx="1337">
                  <c:v>0.5</c:v>
                </c:pt>
                <c:pt idx="1338">
                  <c:v>0.3</c:v>
                </c:pt>
                <c:pt idx="1339">
                  <c:v>0.59</c:v>
                </c:pt>
                <c:pt idx="1340">
                  <c:v>0</c:v>
                </c:pt>
                <c:pt idx="1341">
                  <c:v>0.59</c:v>
                </c:pt>
                <c:pt idx="1342">
                  <c:v>0.8</c:v>
                </c:pt>
                <c:pt idx="1343">
                  <c:v>0.59</c:v>
                </c:pt>
                <c:pt idx="1344">
                  <c:v>0.25</c:v>
                </c:pt>
                <c:pt idx="1345">
                  <c:v>0.28000000000000003</c:v>
                </c:pt>
                <c:pt idx="1346">
                  <c:v>0.26</c:v>
                </c:pt>
                <c:pt idx="1347">
                  <c:v>0.22</c:v>
                </c:pt>
                <c:pt idx="1348">
                  <c:v>0.16</c:v>
                </c:pt>
                <c:pt idx="1349">
                  <c:v>0.8</c:v>
                </c:pt>
                <c:pt idx="1350">
                  <c:v>0.75</c:v>
                </c:pt>
              </c:numCache>
            </c:numRef>
          </c:yVal>
          <c:smooth val="0"/>
        </c:ser>
        <c:dLbls>
          <c:showLegendKey val="0"/>
          <c:showVal val="0"/>
          <c:showCatName val="0"/>
          <c:showSerName val="0"/>
          <c:showPercent val="0"/>
          <c:showBubbleSize val="0"/>
        </c:dLbls>
        <c:axId val="341474040"/>
        <c:axId val="341476392"/>
      </c:scatterChart>
      <c:valAx>
        <c:axId val="34147404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476392"/>
        <c:crosses val="autoZero"/>
        <c:crossBetween val="midCat"/>
      </c:valAx>
      <c:valAx>
        <c:axId val="341476392"/>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474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18"/>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Blk BT" panose="020B0904030502020204" pitchFamily="34" charset="0"/>
                <a:ea typeface="+mn-ea"/>
                <a:cs typeface="+mn-cs"/>
              </a:defRPr>
            </a:pPr>
            <a:r>
              <a:rPr lang="en-US">
                <a:solidFill>
                  <a:srgbClr val="FFFF00"/>
                </a:solidFill>
                <a:latin typeface="Swis721 Blk BT" panose="020B0904030502020204" pitchFamily="34" charset="0"/>
              </a:rPr>
              <a:t>PRODUCTS WITH HIGHEST AVERAGE RATING</a:t>
            </a:r>
          </a:p>
        </c:rich>
      </c:tx>
      <c:overlay val="0"/>
      <c:spPr>
        <a:solidFill>
          <a:srgbClr val="FF0000"/>
        </a:solid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Blk BT" panose="020B09040305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a:sp3d/>
        </c:spPr>
        <c:dLbl>
          <c:idx val="0"/>
          <c:spPr>
            <a:solidFill>
              <a:srgbClr val="FFFF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00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a:sp3d/>
        </c:spPr>
        <c:dLbl>
          <c:idx val="0"/>
          <c:spPr>
            <a:solidFill>
              <a:srgbClr val="FFFF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00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FFF00"/>
          </a:solidFill>
          <a:ln>
            <a:noFill/>
          </a:ln>
          <a:effectLst>
            <a:outerShdw blurRad="57150" dist="19050" dir="5400000" algn="ctr" rotWithShape="0">
              <a:srgbClr val="000000">
                <a:alpha val="63000"/>
              </a:srgbClr>
            </a:outerShdw>
          </a:effectLst>
          <a:sp3d/>
        </c:spPr>
        <c:dLbl>
          <c:idx val="0"/>
          <c:spPr>
            <a:solidFill>
              <a:srgbClr val="FFFF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00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a:sp3d/>
        </c:spPr>
        <c:dLbl>
          <c:idx val="0"/>
          <c:spPr>
            <a:solidFill>
              <a:srgbClr val="FF00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FF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rgbClr val="FF00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FF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Text" lastClr="0000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FF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solidFill>
            <a:srgbClr val="FFFF00"/>
          </a:solidFill>
          <a:ln>
            <a:noFill/>
          </a:ln>
          <a:effectLst>
            <a:outerShdw blurRad="57150" dist="19050" dir="5400000" algn="ctr" rotWithShape="0">
              <a:srgbClr val="000000">
                <a:alpha val="63000"/>
              </a:srgbClr>
            </a:outerShdw>
          </a:effectLst>
          <a:sp3d/>
        </c:spPr>
      </c:pivotFmt>
      <c:pivotFmt>
        <c:idx val="13"/>
        <c:spPr>
          <a:solidFill>
            <a:srgbClr val="FFFF00"/>
          </a:solidFill>
          <a:ln>
            <a:noFill/>
          </a:ln>
          <a:effectLst>
            <a:outerShdw blurRad="57150" dist="19050" dir="5400000" algn="ctr" rotWithShape="0">
              <a:srgbClr val="000000">
                <a:alpha val="63000"/>
              </a:srgbClr>
            </a:outerShdw>
          </a:effectLst>
          <a:sp3d/>
        </c:spPr>
      </c:pivotFmt>
      <c:pivotFmt>
        <c:idx val="14"/>
        <c:spPr>
          <a:solidFill>
            <a:srgbClr val="FFFF00"/>
          </a:solidFill>
          <a:ln>
            <a:noFill/>
          </a:ln>
          <a:effectLst>
            <a:outerShdw blurRad="57150" dist="19050" dir="5400000" algn="ctr" rotWithShape="0">
              <a:srgbClr val="000000">
                <a:alpha val="63000"/>
              </a:srgbClr>
            </a:outerShdw>
          </a:effectLst>
          <a:sp3d/>
        </c:spPr>
      </c:pivotFmt>
      <c:pivotFmt>
        <c:idx val="15"/>
        <c:spPr>
          <a:solidFill>
            <a:srgbClr val="FF0000"/>
          </a:soli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solidFill>
            <a:srgbClr val="FFFF00"/>
          </a:solidFill>
          <a:ln>
            <a:noFill/>
          </a:ln>
          <a:effectLst>
            <a:outerShdw blurRad="57150" dist="19050" dir="5400000" algn="ctr" rotWithShape="0">
              <a:srgbClr val="000000">
                <a:alpha val="63000"/>
              </a:srgbClr>
            </a:outerShdw>
          </a:effectLst>
          <a:sp3d/>
        </c:spPr>
      </c:pivotFmt>
      <c:pivotFmt>
        <c:idx val="18"/>
        <c:spPr>
          <a:solidFill>
            <a:srgbClr val="FFFF00"/>
          </a:solidFill>
          <a:ln>
            <a:noFill/>
          </a:ln>
          <a:effectLst>
            <a:outerShdw blurRad="57150" dist="19050" dir="5400000" algn="ctr" rotWithShape="0">
              <a:srgbClr val="000000">
                <a:alpha val="63000"/>
              </a:srgbClr>
            </a:outerShdw>
          </a:effectLst>
          <a:sp3d/>
        </c:spPr>
      </c:pivotFmt>
      <c:pivotFmt>
        <c:idx val="19"/>
        <c:spPr>
          <a:solidFill>
            <a:srgbClr val="FFFF00"/>
          </a:solidFill>
          <a:ln>
            <a:noFill/>
          </a:ln>
          <a:effectLst>
            <a:outerShdw blurRad="57150" dist="19050" dir="5400000" algn="ctr" rotWithShape="0">
              <a:srgbClr val="000000">
                <a:alpha val="63000"/>
              </a:srgbClr>
            </a:outerShdw>
          </a:effectLst>
          <a:sp3d/>
        </c:spPr>
      </c:pivotFmt>
      <c:pivotFmt>
        <c:idx val="20"/>
        <c:spPr>
          <a:solidFill>
            <a:srgbClr val="FF0000"/>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PIVOTS!$AJ$3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dPt>
          <c:dPt>
            <c:idx val="1"/>
            <c:invertIfNegative val="0"/>
            <c:bubble3D val="0"/>
          </c:dPt>
          <c:dPt>
            <c:idx val="2"/>
            <c:invertIfNegative val="0"/>
            <c:bubble3D val="0"/>
          </c:dPt>
          <c:dPt>
            <c:idx val="3"/>
            <c:invertIfNegative val="0"/>
            <c:bubble3D val="0"/>
          </c:dPt>
          <c:dLbls>
            <c:delete val="1"/>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showLegendKey val="0"/>
          <c:showVal val="1"/>
          <c:showCatName val="0"/>
          <c:showSerName val="0"/>
          <c:showPercent val="0"/>
          <c:showBubbleSize val="0"/>
        </c:dLbls>
        <c:gapWidth val="150"/>
        <c:shape val="box"/>
        <c:axId val="342545216"/>
        <c:axId val="342550312"/>
        <c:axId val="0"/>
      </c:bar3DChart>
      <c:catAx>
        <c:axId val="342545216"/>
        <c:scaling>
          <c:orientation val="minMax"/>
        </c:scaling>
        <c:delete val="0"/>
        <c:axPos val="b"/>
        <c:numFmt formatCode="General" sourceLinked="1"/>
        <c:majorTickMark val="out"/>
        <c:minorTickMark val="none"/>
        <c:tickLblPos val="nextTo"/>
        <c:spPr>
          <a:noFill/>
          <a:ln>
            <a:noFill/>
          </a:ln>
          <a:effectLst/>
        </c:spPr>
        <c:txPr>
          <a:bodyPr rot="3420000" spcFirstLastPara="1" vertOverflow="ellipsis" wrap="square" anchor="ctr" anchorCtr="1"/>
          <a:lstStyle/>
          <a:p>
            <a:pPr>
              <a:defRPr sz="900" b="0" i="0" u="none" strike="noStrike" kern="1200" baseline="0">
                <a:solidFill>
                  <a:srgbClr val="FFFF00"/>
                </a:solidFill>
                <a:latin typeface="Cascadia Code SemiBold" panose="020B0609020000020004" pitchFamily="49" charset="0"/>
                <a:ea typeface="+mn-ea"/>
                <a:cs typeface="Cascadia Code SemiBold" panose="020B0609020000020004" pitchFamily="49" charset="0"/>
              </a:defRPr>
            </a:pPr>
            <a:endParaRPr lang="en-US"/>
          </a:p>
        </c:txPr>
        <c:crossAx val="342550312"/>
        <c:crosses val="autoZero"/>
        <c:auto val="1"/>
        <c:lblAlgn val="ctr"/>
        <c:lblOffset val="100"/>
        <c:noMultiLvlLbl val="0"/>
      </c:catAx>
      <c:valAx>
        <c:axId val="3425503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254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20"/>
  </c:pivotSource>
  <c:chart>
    <c:title>
      <c:tx>
        <c:rich>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r>
              <a:rPr lang="en-US" sz="1400" b="0" i="0" cap="all" baseline="0">
                <a:solidFill>
                  <a:srgbClr val="FF0000"/>
                </a:solidFill>
                <a:effectLst/>
                <a:latin typeface="Bernard MT Condensed" panose="02050806060905020404" pitchFamily="18" charset="0"/>
              </a:rPr>
              <a:t>TOP 5 PRODUCTS FOR RATING AND REVIEW COMBINED</a:t>
            </a:r>
            <a:endParaRPr lang="en-US" sz="1400">
              <a:solidFill>
                <a:srgbClr val="FF0000"/>
              </a:solidFill>
              <a:effectLst/>
              <a:latin typeface="Bernard MT Condensed" panose="02050806060905020404" pitchFamily="18" charset="0"/>
            </a:endParaRP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PIVOTS!$AJ$3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showLegendKey val="0"/>
          <c:showVal val="0"/>
          <c:showCatName val="0"/>
          <c:showSerName val="0"/>
          <c:showPercent val="0"/>
          <c:showBubbleSize val="0"/>
          <c:showLeaderLines val="1"/>
        </c:dLbls>
      </c:pie3DChart>
      <c:spPr>
        <a:noFill/>
        <a:ln>
          <a:noFill/>
        </a:ln>
        <a:effectLst/>
      </c:spPr>
    </c:plotArea>
    <c:legend>
      <c:legendPos val="r"/>
      <c:overlay val="0"/>
      <c:spPr>
        <a:solidFill>
          <a:srgbClr val="FFFF00"/>
        </a:solidFill>
        <a:ln>
          <a:noFill/>
        </a:ln>
        <a:effectLst/>
      </c:spPr>
      <c:txPr>
        <a:bodyPr rot="0" spcFirstLastPara="1" vertOverflow="ellipsis" vert="horz" wrap="square" anchor="ctr" anchorCtr="1"/>
        <a:lstStyle/>
        <a:p>
          <a:pPr>
            <a:defRPr sz="900" b="0" i="0" u="none" strike="noStrike" kern="1200" baseline="0">
              <a:solidFill>
                <a:srgbClr val="FF0000"/>
              </a:solidFill>
              <a:latin typeface="Arial Black" panose="020B0A040201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23"/>
  </c:pivotSource>
  <c:chart>
    <c:title>
      <c:tx>
        <c:rich>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r>
              <a:rPr lang="en-US" sz="1400" b="0" i="0" cap="all" baseline="0">
                <a:solidFill>
                  <a:srgbClr val="FF0000"/>
                </a:solidFill>
                <a:effectLst/>
                <a:latin typeface="Bernard MT Condensed" panose="02050806060905020404" pitchFamily="18" charset="0"/>
              </a:rPr>
              <a:t>TOP 5 PRODUCTS FOR RATING AND REVIEW COMBINED</a:t>
            </a:r>
            <a:endParaRPr lang="en-US" sz="1400">
              <a:solidFill>
                <a:srgbClr val="FF0000"/>
              </a:solidFill>
              <a:effectLst/>
              <a:latin typeface="Bernard MT Condensed" panose="02050806060905020404" pitchFamily="18" charset="0"/>
            </a:endParaRP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20015019300143E-2"/>
          <c:y val="0.22150581485689727"/>
          <c:w val="0.68437077327889806"/>
          <c:h val="0.76637251090640679"/>
        </c:manualLayout>
      </c:layout>
      <c:pie3DChart>
        <c:varyColors val="1"/>
        <c:ser>
          <c:idx val="0"/>
          <c:order val="0"/>
          <c:tx>
            <c:strRef>
              <c:f>PIVOTS!$AJ$3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showLegendKey val="0"/>
          <c:showVal val="0"/>
          <c:showCatName val="0"/>
          <c:showSerName val="0"/>
          <c:showPercent val="0"/>
          <c:showBubbleSize val="0"/>
          <c:showLeaderLines val="1"/>
        </c:dLbls>
      </c:pie3DChart>
      <c:spPr>
        <a:noFill/>
        <a:ln>
          <a:noFill/>
        </a:ln>
        <a:effectLst/>
      </c:spPr>
    </c:plotArea>
    <c:legend>
      <c:legendPos val="r"/>
      <c:overlay val="0"/>
      <c:spPr>
        <a:solidFill>
          <a:srgbClr val="FFFF00"/>
        </a:solidFill>
        <a:ln>
          <a:noFill/>
        </a:ln>
        <a:effectLst/>
      </c:spPr>
      <c:txPr>
        <a:bodyPr rot="0" spcFirstLastPara="1" vertOverflow="ellipsis" vert="horz" wrap="square" anchor="ctr" anchorCtr="1"/>
        <a:lstStyle/>
        <a:p>
          <a:pPr>
            <a:defRPr sz="900" b="0" i="0" u="none" strike="noStrike" kern="1200" baseline="0">
              <a:solidFill>
                <a:srgbClr val="FF0000"/>
              </a:solidFill>
              <a:latin typeface="Arial Black" panose="020B0A040201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25"/>
  </c:pivotSource>
  <c:chart>
    <c:title>
      <c:tx>
        <c:rich>
          <a:bodyPr rot="0" spcFirstLastPara="1" vertOverflow="ellipsis" vert="horz" wrap="square" anchor="ctr" anchorCtr="1"/>
          <a:lstStyle/>
          <a:p>
            <a:pPr>
              <a:defRPr sz="1600" b="1" i="0" u="none" strike="noStrike" kern="1200" cap="all" baseline="0">
                <a:solidFill>
                  <a:srgbClr val="FFFF00"/>
                </a:solidFill>
                <a:latin typeface="Century" panose="02040604050505020304" pitchFamily="18" charset="0"/>
                <a:ea typeface="+mn-ea"/>
                <a:cs typeface="+mn-cs"/>
              </a:defRPr>
            </a:pPr>
            <a:r>
              <a:rPr lang="en-US" sz="1600" b="1">
                <a:solidFill>
                  <a:srgbClr val="FFFF00"/>
                </a:solidFill>
                <a:latin typeface="Century" panose="02040604050505020304" pitchFamily="18" charset="0"/>
              </a:rPr>
              <a:t>TOP 5 PRODUCTS FOR RATING AND REVIEW COMBINED</a:t>
            </a:r>
          </a:p>
        </c:rich>
      </c:tx>
      <c:overlay val="0"/>
      <c:spPr>
        <a:solidFill>
          <a:srgbClr val="FF0000"/>
        </a:solidFill>
        <a:ln>
          <a:noFill/>
        </a:ln>
        <a:effectLst/>
      </c:sp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pPr>
            <a:solidFill>
              <a:schemeClr val="accent1"/>
            </a:solidFill>
            <a:ln w="9525">
              <a:solidFill>
                <a:schemeClr val="lt1"/>
              </a:solidFill>
            </a:ln>
            <a:effectLst/>
          </c:spPr>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8"/>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9"/>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Lbl>
          <c:idx val="0"/>
          <c:spPr>
            <a:solidFill>
              <a:schemeClr val="accent3">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8"/>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9"/>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20"/>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21"/>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22"/>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989846371576281E-2"/>
          <c:y val="0.27726417982366369"/>
          <c:w val="0.95001015362842367"/>
          <c:h val="0.67697556593668762"/>
        </c:manualLayout>
      </c:layout>
      <c:pie3DChart>
        <c:varyColors val="1"/>
        <c:ser>
          <c:idx val="0"/>
          <c:order val="0"/>
          <c:tx>
            <c:strRef>
              <c:f>PIVOTS!$AJ$3</c:f>
              <c:strCache>
                <c:ptCount val="1"/>
                <c:pt idx="0">
                  <c:v>Total</c:v>
                </c:pt>
              </c:strCache>
            </c:strRef>
          </c:tx>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idx val="0"/>
            <c:bubble3D val="0"/>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Pt>
          <c:dPt>
            <c:idx val="3"/>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Pt>
          <c:dPt>
            <c:idx val="4"/>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Pt>
          <c:dPt>
            <c:idx val="5"/>
            <c:bubble3D val="0"/>
          </c:dPt>
          <c:dPt>
            <c:idx val="6"/>
            <c:bubble3D val="0"/>
          </c:dPt>
          <c:dPt>
            <c:idx val="7"/>
            <c:bubble3D val="0"/>
          </c:dPt>
          <c:dPt>
            <c:idx val="8"/>
            <c:bubble3D val="0"/>
          </c:dPt>
          <c:dPt>
            <c:idx val="9"/>
            <c:bubble3D val="0"/>
          </c:dPt>
          <c:dLbls>
            <c:dLbl>
              <c:idx val="4"/>
              <c:spPr>
                <a:solidFill>
                  <a:schemeClr val="accent3">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dLbl>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t"/>
      <c:legendEntry>
        <c:idx val="0"/>
        <c:txPr>
          <a:bodyPr rot="0" spcFirstLastPara="1" vertOverflow="ellipsis" vert="horz" wrap="square" anchor="ctr" anchorCtr="1"/>
          <a:lstStyle/>
          <a:p>
            <a:pPr>
              <a:defRPr sz="1800" b="0" i="0" u="none" strike="noStrike" kern="1200" baseline="0">
                <a:solidFill>
                  <a:schemeClr val="accent1"/>
                </a:solidFill>
                <a:latin typeface="Bahnschrift SemiBold" panose="020B0502040204020203" pitchFamily="34" charset="0"/>
                <a:ea typeface="+mn-ea"/>
                <a:cs typeface="+mn-cs"/>
              </a:defRPr>
            </a:pPr>
            <a:endParaRPr lang="en-US"/>
          </a:p>
        </c:txPr>
      </c:legendEntry>
      <c:legendEntry>
        <c:idx val="2"/>
        <c:txPr>
          <a:bodyPr rot="0" spcFirstLastPara="1" vertOverflow="ellipsis" vert="horz" wrap="square" anchor="ctr" anchorCtr="1"/>
          <a:lstStyle/>
          <a:p>
            <a:pPr>
              <a:defRPr sz="1800" b="0" i="0" u="none" strike="noStrike" kern="1200" baseline="0">
                <a:solidFill>
                  <a:schemeClr val="accent3"/>
                </a:solidFill>
                <a:latin typeface="Bahnschrift SemiBold" panose="020B0502040204020203" pitchFamily="34" charset="0"/>
                <a:ea typeface="+mn-ea"/>
                <a:cs typeface="+mn-cs"/>
              </a:defRPr>
            </a:pPr>
            <a:endParaRPr lang="en-US"/>
          </a:p>
        </c:txPr>
      </c:legendEntry>
      <c:legendEntry>
        <c:idx val="3"/>
        <c:txPr>
          <a:bodyPr rot="0" spcFirstLastPara="1" vertOverflow="ellipsis" vert="horz" wrap="square" anchor="ctr" anchorCtr="1"/>
          <a:lstStyle/>
          <a:p>
            <a:pPr>
              <a:defRPr sz="1800" b="0" i="0" u="none" strike="noStrike" kern="1200" baseline="0">
                <a:solidFill>
                  <a:schemeClr val="accent4"/>
                </a:solidFill>
                <a:latin typeface="Bahnschrift SemiBold" panose="020B0502040204020203" pitchFamily="34" charset="0"/>
                <a:ea typeface="+mn-ea"/>
                <a:cs typeface="+mn-cs"/>
              </a:defRPr>
            </a:pPr>
            <a:endParaRPr lang="en-US"/>
          </a:p>
        </c:txPr>
      </c:legendEntry>
      <c:legendEntry>
        <c:idx val="4"/>
        <c:txPr>
          <a:bodyPr rot="0" spcFirstLastPara="1" vertOverflow="ellipsis" vert="horz" wrap="square" anchor="ctr" anchorCtr="1"/>
          <a:lstStyle/>
          <a:p>
            <a:pPr>
              <a:defRPr sz="1800" b="0" i="0" u="none" strike="noStrike" kern="1200" baseline="0">
                <a:solidFill>
                  <a:schemeClr val="accent5"/>
                </a:solidFill>
                <a:latin typeface="Bahnschrift SemiBold" panose="020B0502040204020203" pitchFamily="34" charset="0"/>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800" b="0" i="0" u="none" strike="noStrike" kern="1200" baseline="0">
              <a:solidFill>
                <a:schemeClr val="accent2"/>
              </a:solidFill>
              <a:latin typeface="Bahnschrift SemiBold" panose="020B0502040204020203" pitchFamily="34" charset="0"/>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68627276127982"/>
          <c:y val="0.19857948831596436"/>
          <c:w val="0.8060998078897128"/>
          <c:h val="0.59544142897581254"/>
        </c:manualLayout>
      </c:layout>
      <c:bar3DChart>
        <c:barDir val="col"/>
        <c:grouping val="clustered"/>
        <c:varyColors val="0"/>
        <c:ser>
          <c:idx val="0"/>
          <c:order val="0"/>
          <c:tx>
            <c:v>Series1</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10"/>
              <c:pt idx="0">
                <c:v>B07KSMBL2H</c:v>
              </c:pt>
              <c:pt idx="1">
                <c:v>B014I8SSD0</c:v>
              </c:pt>
              <c:pt idx="2">
                <c:v>B014I8SX4Y</c:v>
              </c:pt>
              <c:pt idx="3">
                <c:v>B07GPXXNNG</c:v>
              </c:pt>
              <c:pt idx="4">
                <c:v>B07GQD4K6L</c:v>
              </c:pt>
              <c:pt idx="5">
                <c:v>B071Z8M4KX</c:v>
              </c:pt>
              <c:pt idx="6">
                <c:v>B09GFPVD9Y</c:v>
              </c:pt>
              <c:pt idx="7">
                <c:v>B09GFLXVH9</c:v>
              </c:pt>
              <c:pt idx="8">
                <c:v>B09GFPN6TP</c:v>
              </c:pt>
              <c:pt idx="9">
                <c:v>B09GFM8CGS</c:v>
              </c:pt>
            </c:strLit>
          </c:cat>
          <c:val>
            <c:numLit>
              <c:formatCode>General</c:formatCode>
              <c:ptCount val="10"/>
              <c:pt idx="0">
                <c:v>426973</c:v>
              </c:pt>
              <c:pt idx="1">
                <c:v>426973</c:v>
              </c:pt>
              <c:pt idx="2">
                <c:v>426973</c:v>
              </c:pt>
              <c:pt idx="3">
                <c:v>363713</c:v>
              </c:pt>
              <c:pt idx="4">
                <c:v>363713</c:v>
              </c:pt>
              <c:pt idx="5">
                <c:v>363711</c:v>
              </c:pt>
              <c:pt idx="6">
                <c:v>313836</c:v>
              </c:pt>
              <c:pt idx="7">
                <c:v>313836</c:v>
              </c:pt>
              <c:pt idx="8">
                <c:v>313832</c:v>
              </c:pt>
              <c:pt idx="9">
                <c:v>313832</c:v>
              </c:pt>
            </c:numLit>
          </c:val>
        </c:ser>
        <c:dLbls>
          <c:showLegendKey val="0"/>
          <c:showVal val="0"/>
          <c:showCatName val="0"/>
          <c:showSerName val="0"/>
          <c:showPercent val="0"/>
          <c:showBubbleSize val="0"/>
        </c:dLbls>
        <c:gapWidth val="65"/>
        <c:shape val="box"/>
        <c:axId val="342547960"/>
        <c:axId val="342544824"/>
        <c:axId val="0"/>
      </c:bar3DChart>
      <c:catAx>
        <c:axId val="3425479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3200" b="0" i="0" u="none" strike="noStrike" kern="1200" cap="all" baseline="0">
                <a:solidFill>
                  <a:schemeClr val="dk1">
                    <a:lumMod val="75000"/>
                    <a:lumOff val="25000"/>
                  </a:schemeClr>
                </a:solidFill>
                <a:latin typeface="+mn-lt"/>
                <a:ea typeface="+mn-ea"/>
                <a:cs typeface="+mn-cs"/>
              </a:defRPr>
            </a:pPr>
            <a:endParaRPr lang="en-US"/>
          </a:p>
        </c:txPr>
        <c:crossAx val="342544824"/>
        <c:crosses val="autoZero"/>
        <c:auto val="1"/>
        <c:lblAlgn val="ctr"/>
        <c:lblOffset val="100"/>
        <c:noMultiLvlLbl val="0"/>
      </c:catAx>
      <c:valAx>
        <c:axId val="34254482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dk1">
                    <a:lumMod val="75000"/>
                    <a:lumOff val="25000"/>
                  </a:schemeClr>
                </a:solidFill>
                <a:latin typeface="+mn-lt"/>
                <a:ea typeface="+mn-ea"/>
                <a:cs typeface="+mn-cs"/>
              </a:defRPr>
            </a:pPr>
            <a:endParaRPr lang="en-US"/>
          </a:p>
        </c:txPr>
        <c:crossAx val="34254796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rgbClr val="FF0000"/>
                </a:solidFill>
                <a:latin typeface="Baskerville Old Face" panose="02020602080505020303" pitchFamily="18" charset="0"/>
                <a:ea typeface="+mn-ea"/>
                <a:cs typeface="+mn-cs"/>
              </a:defRPr>
            </a:pPr>
            <a:r>
              <a:rPr lang="en-US">
                <a:solidFill>
                  <a:srgbClr val="FF0000"/>
                </a:solidFill>
                <a:latin typeface="Baskerville Old Face" panose="02020602080505020303" pitchFamily="18" charset="0"/>
              </a:rPr>
              <a:t>RELATIONSHIP BETWEEN RATING AND LEVEL OF DISCOUNT</a:t>
            </a:r>
          </a:p>
        </c:rich>
      </c:tx>
      <c:overlay val="0"/>
      <c:spPr>
        <a:solidFill>
          <a:srgbClr val="FFFF00"/>
        </a:solidFill>
        <a:ln>
          <a:noFill/>
        </a:ln>
        <a:effectLst/>
      </c:spPr>
      <c:txPr>
        <a:bodyPr rot="0" spcFirstLastPara="1" vertOverflow="ellipsis" vert="horz" wrap="square" anchor="ctr" anchorCtr="1"/>
        <a:lstStyle/>
        <a:p>
          <a:pPr>
            <a:defRPr sz="1500" b="1" i="0" u="none" strike="noStrike" kern="1200" cap="all" spc="100" normalizeH="0" baseline="0">
              <a:solidFill>
                <a:srgbClr val="FF0000"/>
              </a:solidFill>
              <a:latin typeface="Baskerville Old Face" panose="02020602080505020303" pitchFamily="18" charset="0"/>
              <a:ea typeface="+mn-ea"/>
              <a:cs typeface="+mn-cs"/>
            </a:defRPr>
          </a:pPr>
          <a:endParaRPr lang="en-US"/>
        </a:p>
      </c:txPr>
    </c:title>
    <c:autoTitleDeleted val="0"/>
    <c:plotArea>
      <c:layout/>
      <c:scatterChart>
        <c:scatterStyle val="lineMarker"/>
        <c:varyColors val="0"/>
        <c:ser>
          <c:idx val="0"/>
          <c:order val="0"/>
          <c:spPr>
            <a:ln w="28575" cap="rnd">
              <a:solidFill>
                <a:schemeClr val="lt1">
                  <a:alpha val="50000"/>
                </a:schemeClr>
              </a:solidFill>
              <a:round/>
            </a:ln>
            <a:effectLst>
              <a:outerShdw dist="25400" dir="2700000" algn="tl" rotWithShape="0">
                <a:schemeClr val="accent1"/>
              </a:outerShdw>
            </a:effectLst>
          </c:spPr>
          <c:marker>
            <c:symbol val="none"/>
          </c:marker>
          <c:xVal>
            <c:strRef>
              <c:f>PIVOTS!$BS$3:$BS$95</c:f>
              <c:strCache>
                <c:ptCount val="93"/>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pt idx="92">
                  <c:v>Grand Total</c:v>
                </c:pt>
              </c:strCache>
            </c:strRef>
          </c:xVal>
          <c:yVal>
            <c:numRef>
              <c:f>PIVOTS!$BT$3:$BT$95</c:f>
              <c:numCache>
                <c:formatCode>0</c:formatCode>
                <c:ptCount val="93"/>
                <c:pt idx="0">
                  <c:v>9310.0638297872338</c:v>
                </c:pt>
                <c:pt idx="1">
                  <c:v>6523</c:v>
                </c:pt>
                <c:pt idx="2">
                  <c:v>6249.333333333333</c:v>
                </c:pt>
                <c:pt idx="3">
                  <c:v>17606</c:v>
                </c:pt>
                <c:pt idx="4">
                  <c:v>13691.75</c:v>
                </c:pt>
                <c:pt idx="5">
                  <c:v>13624</c:v>
                </c:pt>
                <c:pt idx="6">
                  <c:v>94093.5</c:v>
                </c:pt>
                <c:pt idx="7">
                  <c:v>14251.6</c:v>
                </c:pt>
                <c:pt idx="8">
                  <c:v>1899</c:v>
                </c:pt>
                <c:pt idx="9">
                  <c:v>9366</c:v>
                </c:pt>
                <c:pt idx="10">
                  <c:v>10912.5</c:v>
                </c:pt>
                <c:pt idx="11">
                  <c:v>3124</c:v>
                </c:pt>
                <c:pt idx="12">
                  <c:v>7766.4285714285716</c:v>
                </c:pt>
                <c:pt idx="13">
                  <c:v>9117.181818181818</c:v>
                </c:pt>
                <c:pt idx="14">
                  <c:v>6920.4444444444443</c:v>
                </c:pt>
                <c:pt idx="15">
                  <c:v>17902.375</c:v>
                </c:pt>
                <c:pt idx="16">
                  <c:v>7003.545454545455</c:v>
                </c:pt>
                <c:pt idx="17">
                  <c:v>12982.666666666666</c:v>
                </c:pt>
                <c:pt idx="18">
                  <c:v>79960</c:v>
                </c:pt>
                <c:pt idx="19">
                  <c:v>9260.0714285714294</c:v>
                </c:pt>
                <c:pt idx="20">
                  <c:v>34744.5</c:v>
                </c:pt>
                <c:pt idx="21">
                  <c:v>33609</c:v>
                </c:pt>
                <c:pt idx="22">
                  <c:v>44999.111111111109</c:v>
                </c:pt>
                <c:pt idx="23">
                  <c:v>39353.5</c:v>
                </c:pt>
                <c:pt idx="24">
                  <c:v>18414.909090909092</c:v>
                </c:pt>
                <c:pt idx="25">
                  <c:v>16527.642857142859</c:v>
                </c:pt>
                <c:pt idx="26">
                  <c:v>16370.666666666666</c:v>
                </c:pt>
                <c:pt idx="27">
                  <c:v>18282.689655172413</c:v>
                </c:pt>
                <c:pt idx="28">
                  <c:v>5171.875</c:v>
                </c:pt>
                <c:pt idx="29">
                  <c:v>37659</c:v>
                </c:pt>
                <c:pt idx="30">
                  <c:v>12301.214285714286</c:v>
                </c:pt>
                <c:pt idx="31">
                  <c:v>31382.5</c:v>
                </c:pt>
                <c:pt idx="32">
                  <c:v>18154.333333333332</c:v>
                </c:pt>
                <c:pt idx="33">
                  <c:v>7122.7777777777774</c:v>
                </c:pt>
                <c:pt idx="34">
                  <c:v>29057.166666666668</c:v>
                </c:pt>
                <c:pt idx="35">
                  <c:v>14224.6</c:v>
                </c:pt>
                <c:pt idx="36">
                  <c:v>6506.9285714285716</c:v>
                </c:pt>
                <c:pt idx="37">
                  <c:v>8251.65625</c:v>
                </c:pt>
                <c:pt idx="38">
                  <c:v>8285.9166666666661</c:v>
                </c:pt>
                <c:pt idx="39">
                  <c:v>16867.370370370369</c:v>
                </c:pt>
                <c:pt idx="40">
                  <c:v>21770.5</c:v>
                </c:pt>
                <c:pt idx="41">
                  <c:v>6071.666666666667</c:v>
                </c:pt>
                <c:pt idx="42">
                  <c:v>13462.178571428571</c:v>
                </c:pt>
                <c:pt idx="43">
                  <c:v>23325.190476190477</c:v>
                </c:pt>
                <c:pt idx="44">
                  <c:v>9601.8823529411766</c:v>
                </c:pt>
                <c:pt idx="45">
                  <c:v>6400.7894736842109</c:v>
                </c:pt>
                <c:pt idx="46">
                  <c:v>14500.666666666666</c:v>
                </c:pt>
                <c:pt idx="47">
                  <c:v>36347.519999999997</c:v>
                </c:pt>
                <c:pt idx="48">
                  <c:v>8173.2666666666664</c:v>
                </c:pt>
                <c:pt idx="49">
                  <c:v>15171.666666666666</c:v>
                </c:pt>
                <c:pt idx="50">
                  <c:v>4837.4285714285716</c:v>
                </c:pt>
                <c:pt idx="51">
                  <c:v>4241.3076923076924</c:v>
                </c:pt>
                <c:pt idx="52">
                  <c:v>14008.04347826087</c:v>
                </c:pt>
                <c:pt idx="53">
                  <c:v>24437.31818181818</c:v>
                </c:pt>
                <c:pt idx="54">
                  <c:v>4969.3548387096771</c:v>
                </c:pt>
                <c:pt idx="55">
                  <c:v>27132.375</c:v>
                </c:pt>
                <c:pt idx="56">
                  <c:v>20542.545454545456</c:v>
                </c:pt>
                <c:pt idx="57">
                  <c:v>5922.8095238095239</c:v>
                </c:pt>
                <c:pt idx="58">
                  <c:v>17795.454545454544</c:v>
                </c:pt>
                <c:pt idx="59">
                  <c:v>16137.553191489362</c:v>
                </c:pt>
                <c:pt idx="60">
                  <c:v>8036</c:v>
                </c:pt>
                <c:pt idx="61">
                  <c:v>24032.035714285714</c:v>
                </c:pt>
                <c:pt idx="62">
                  <c:v>33574</c:v>
                </c:pt>
                <c:pt idx="63">
                  <c:v>21343.555555555555</c:v>
                </c:pt>
                <c:pt idx="64">
                  <c:v>38158.076923076922</c:v>
                </c:pt>
                <c:pt idx="65">
                  <c:v>13013.476190476191</c:v>
                </c:pt>
                <c:pt idx="66">
                  <c:v>30788.272727272728</c:v>
                </c:pt>
                <c:pt idx="67">
                  <c:v>40846.111111111109</c:v>
                </c:pt>
                <c:pt idx="68">
                  <c:v>60247.857142857145</c:v>
                </c:pt>
                <c:pt idx="69">
                  <c:v>19819.863636363636</c:v>
                </c:pt>
                <c:pt idx="70">
                  <c:v>25506</c:v>
                </c:pt>
                <c:pt idx="71">
                  <c:v>7867</c:v>
                </c:pt>
                <c:pt idx="72">
                  <c:v>15085.357142857143</c:v>
                </c:pt>
                <c:pt idx="73">
                  <c:v>6284.8571428571431</c:v>
                </c:pt>
                <c:pt idx="74">
                  <c:v>7600.7857142857147</c:v>
                </c:pt>
                <c:pt idx="75">
                  <c:v>11533.307692307691</c:v>
                </c:pt>
                <c:pt idx="76">
                  <c:v>6658.083333333333</c:v>
                </c:pt>
                <c:pt idx="77">
                  <c:v>37554.142857142855</c:v>
                </c:pt>
                <c:pt idx="78">
                  <c:v>15507.571428571429</c:v>
                </c:pt>
                <c:pt idx="79">
                  <c:v>11041.3</c:v>
                </c:pt>
                <c:pt idx="80">
                  <c:v>13310.8</c:v>
                </c:pt>
                <c:pt idx="81">
                  <c:v>10977.6</c:v>
                </c:pt>
                <c:pt idx="82">
                  <c:v>10111.6</c:v>
                </c:pt>
                <c:pt idx="83">
                  <c:v>10075.5</c:v>
                </c:pt>
                <c:pt idx="84">
                  <c:v>11859.666666666666</c:v>
                </c:pt>
                <c:pt idx="85">
                  <c:v>801.33333333333337</c:v>
                </c:pt>
                <c:pt idx="86">
                  <c:v>5339.666666666667</c:v>
                </c:pt>
                <c:pt idx="87">
                  <c:v>7807.8</c:v>
                </c:pt>
                <c:pt idx="88">
                  <c:v>1075</c:v>
                </c:pt>
                <c:pt idx="89">
                  <c:v>3677.8571428571427</c:v>
                </c:pt>
                <c:pt idx="90">
                  <c:v>13937</c:v>
                </c:pt>
                <c:pt idx="91">
                  <c:v>4426</c:v>
                </c:pt>
                <c:pt idx="92">
                  <c:v>17618.373797187269</c:v>
                </c:pt>
              </c:numCache>
            </c:numRef>
          </c:yVal>
          <c:smooth val="0"/>
        </c:ser>
        <c:dLbls>
          <c:showLegendKey val="0"/>
          <c:showVal val="0"/>
          <c:showCatName val="0"/>
          <c:showSerName val="0"/>
          <c:showPercent val="0"/>
          <c:showBubbleSize val="0"/>
        </c:dLbls>
        <c:axId val="342551880"/>
        <c:axId val="342546784"/>
      </c:scatterChart>
      <c:valAx>
        <c:axId val="342551880"/>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1200" b="0" i="0" u="none" strike="noStrike" kern="1200" spc="100" baseline="0">
                <a:solidFill>
                  <a:srgbClr val="FFFF00"/>
                </a:solidFill>
                <a:latin typeface="+mn-lt"/>
                <a:ea typeface="+mn-ea"/>
                <a:cs typeface="+mn-cs"/>
              </a:defRPr>
            </a:pPr>
            <a:endParaRPr lang="en-US"/>
          </a:p>
        </c:txPr>
        <c:crossAx val="342546784"/>
        <c:crosses val="autoZero"/>
        <c:crossBetween val="midCat"/>
      </c:valAx>
      <c:valAx>
        <c:axId val="342546784"/>
        <c:scaling>
          <c:orientation val="minMax"/>
        </c:scaling>
        <c:delete val="0"/>
        <c:axPos val="l"/>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FFFF00"/>
                </a:solidFill>
                <a:latin typeface="+mn-lt"/>
                <a:ea typeface="+mn-ea"/>
                <a:cs typeface="+mn-cs"/>
              </a:defRPr>
            </a:pPr>
            <a:endParaRPr lang="en-US"/>
          </a:p>
        </c:txPr>
        <c:crossAx val="342551880"/>
        <c:crosses val="autoZero"/>
        <c:crossBetween val="midCat"/>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FINAL PROJECT SUBMISSION.xlsx]PIVOTS!PivotTable1</c:name>
    <c:fmtId val="3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PIVOTS!$AJ$3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3"/>
              <c:spPr>
                <a:solidFill>
                  <a:schemeClr val="tx2"/>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dLbl>
              <c:idx val="4"/>
              <c:spPr>
                <a:solidFill>
                  <a:schemeClr val="tx2"/>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PIVOTS!$AI$4:$AI$9</c:f>
              <c:strCache>
                <c:ptCount val="5"/>
                <c:pt idx="0">
                  <c:v>B07KSMBL2H</c:v>
                </c:pt>
                <c:pt idx="1">
                  <c:v>B014I8SSD0</c:v>
                </c:pt>
                <c:pt idx="2">
                  <c:v>B014I8SX4Y</c:v>
                </c:pt>
                <c:pt idx="3">
                  <c:v>B07GQD4K6L</c:v>
                </c:pt>
                <c:pt idx="4">
                  <c:v>B07GPXXNNG</c:v>
                </c:pt>
              </c:strCache>
            </c:strRef>
          </c:cat>
          <c:val>
            <c:numRef>
              <c:f>PIVOTS!$AJ$4:$AJ$9</c:f>
              <c:numCache>
                <c:formatCode>General</c:formatCode>
                <c:ptCount val="5"/>
                <c:pt idx="0">
                  <c:v>426973</c:v>
                </c:pt>
                <c:pt idx="1">
                  <c:v>426973</c:v>
                </c:pt>
                <c:pt idx="2">
                  <c:v>426973</c:v>
                </c:pt>
                <c:pt idx="3">
                  <c:v>363713</c:v>
                </c:pt>
                <c:pt idx="4">
                  <c:v>363713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3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baseline="0">
                <a:solidFill>
                  <a:srgbClr val="FFFF00"/>
                </a:solidFill>
                <a:latin typeface="Algerian" panose="04020705040A02060702" pitchFamily="82" charset="0"/>
                <a:ea typeface="+mn-ea"/>
                <a:cs typeface="+mn-cs"/>
              </a:defRPr>
            </a:pPr>
            <a:r>
              <a:rPr lang="en-US" sz="1400">
                <a:solidFill>
                  <a:srgbClr val="FFFF00"/>
                </a:solidFill>
                <a:latin typeface="Algerian" panose="04020705040A02060702" pitchFamily="82" charset="0"/>
              </a:rPr>
              <a:t>TOTAL POTENTIAL REVENUE BY CATEGORY</a:t>
            </a:r>
          </a:p>
        </c:rich>
      </c:tx>
      <c:overlay val="0"/>
      <c:spPr>
        <a:solidFill>
          <a:schemeClr val="tx1"/>
        </a:solidFill>
        <a:ln>
          <a:noFill/>
        </a:ln>
        <a:effectLst/>
      </c:spPr>
      <c:txPr>
        <a:bodyPr rot="0" spcFirstLastPara="1" vertOverflow="ellipsis" vert="horz" wrap="square" anchor="ctr" anchorCtr="1"/>
        <a:lstStyle/>
        <a:p>
          <a:pPr>
            <a:defRPr sz="1400" b="0" i="0" u="none" strike="noStrike" kern="1200" cap="all" baseline="0">
              <a:solidFill>
                <a:srgbClr val="FFFF00"/>
              </a:solidFill>
              <a:latin typeface="Algerian" panose="04020705040A02060702" pitchFamily="82"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Agency FB" panose="020B0503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C000"/>
                  </a:solidFill>
                  <a:latin typeface="Agency FB" panose="020B05030202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3"/>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4"/>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5"/>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6"/>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7"/>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8"/>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9"/>
        <c:spPr>
          <a:solidFill>
            <a:srgbClr val="00206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Agency FB" panose="020B0503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2"/>
        <c:spPr>
          <a:solidFill>
            <a:srgbClr val="00206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3"/>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4"/>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5"/>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6"/>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7"/>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8"/>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9"/>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numFmt formatCode="[$₹-4009]\ #,##0,,,.\3&quot;B&quot;" sourceLinked="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21"/>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2"/>
        <c:spPr>
          <a:solidFill>
            <a:srgbClr val="00206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3"/>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4"/>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5"/>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6"/>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7"/>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8"/>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9"/>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23227159419143"/>
          <c:y val="9.4964650695258834E-2"/>
          <c:w val="0.74767728405808576"/>
          <c:h val="0.8596452783827554"/>
        </c:manualLayout>
      </c:layout>
      <c:bar3DChart>
        <c:barDir val="bar"/>
        <c:grouping val="clustered"/>
        <c:varyColors val="0"/>
        <c:ser>
          <c:idx val="0"/>
          <c:order val="0"/>
          <c:tx>
            <c:v>Total</c:v>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Pt>
            <c:idx val="0"/>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1"/>
            <c:invertIfNegative val="0"/>
            <c:bubble3D val="0"/>
            <c:spPr>
              <a:solidFill>
                <a:srgbClr val="00206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2"/>
            <c:invertIfNegative val="0"/>
            <c:bubble3D val="0"/>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3"/>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4"/>
            <c:invertIfNegative val="0"/>
            <c:bubble3D val="0"/>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5"/>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6"/>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7"/>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8"/>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Lbls>
            <c:numFmt formatCode="[$₹-4009]\ #,##0,,,.\3&quot;B&quot;" sourceLinked="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Lit>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Lit>
          </c:cat>
          <c:val>
            <c:numLit>
              <c:formatCode>General</c:formatCode>
              <c:ptCount val="9"/>
              <c:pt idx="0">
                <c:v>4472000</c:v>
              </c:pt>
              <c:pt idx="1">
                <c:v>11628224482.380001</c:v>
              </c:pt>
              <c:pt idx="2">
                <c:v>91323918321</c:v>
              </c:pt>
              <c:pt idx="3">
                <c:v>6959700</c:v>
              </c:pt>
              <c:pt idx="4">
                <c:v>10459722337</c:v>
              </c:pt>
              <c:pt idx="5">
                <c:v>6163434</c:v>
              </c:pt>
              <c:pt idx="6">
                <c:v>151117062</c:v>
              </c:pt>
              <c:pt idx="7">
                <c:v>60778817</c:v>
              </c:pt>
              <c:pt idx="8">
                <c:v>2380050</c:v>
              </c:pt>
            </c:numLit>
          </c:val>
        </c:ser>
        <c:dLbls>
          <c:showLegendKey val="0"/>
          <c:showVal val="0"/>
          <c:showCatName val="0"/>
          <c:showSerName val="0"/>
          <c:showPercent val="0"/>
          <c:showBubbleSize val="0"/>
        </c:dLbls>
        <c:gapWidth val="84"/>
        <c:gapDepth val="53"/>
        <c:shape val="box"/>
        <c:axId val="342547568"/>
        <c:axId val="342549136"/>
        <c:axId val="0"/>
      </c:bar3DChart>
      <c:catAx>
        <c:axId val="342547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rgbClr val="FFFF00"/>
                </a:solidFill>
                <a:latin typeface="Agency FB" panose="020B0503020202020204" pitchFamily="34" charset="0"/>
                <a:ea typeface="+mn-ea"/>
                <a:cs typeface="+mn-cs"/>
              </a:defRPr>
            </a:pPr>
            <a:endParaRPr lang="en-US"/>
          </a:p>
        </c:txPr>
        <c:crossAx val="342549136"/>
        <c:crosses val="autoZero"/>
        <c:auto val="1"/>
        <c:lblAlgn val="ctr"/>
        <c:lblOffset val="100"/>
        <c:noMultiLvlLbl val="0"/>
      </c:catAx>
      <c:valAx>
        <c:axId val="342549136"/>
        <c:scaling>
          <c:orientation val="minMax"/>
        </c:scaling>
        <c:delete val="1"/>
        <c:axPos val="b"/>
        <c:numFmt formatCode="General" sourceLinked="1"/>
        <c:majorTickMark val="out"/>
        <c:minorTickMark val="none"/>
        <c:tickLblPos val="nextTo"/>
        <c:crossAx val="342547568"/>
        <c:crosses val="autoZero"/>
        <c:crossBetween val="between"/>
      </c:valAx>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944444444444448"/>
          <c:y val="7.816318966128719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 view'!$H$57</c:f>
              <c:strCache>
                <c:ptCount val="1"/>
              </c:strCache>
            </c:strRef>
          </c:tx>
          <c:spPr>
            <a:solidFill>
              <a:schemeClr val="accent1"/>
            </a:solidFill>
            <a:ln>
              <a:noFill/>
            </a:ln>
            <a:effectLst/>
          </c:spPr>
          <c:invertIfNegative val="0"/>
          <c:val>
            <c:numRef>
              <c:f>'Dashboard view'!$H$58:$H$59</c:f>
              <c:numCache>
                <c:formatCode>General</c:formatCode>
                <c:ptCount val="2"/>
              </c:numCache>
            </c:numRef>
          </c:val>
        </c:ser>
        <c:dLbls>
          <c:showLegendKey val="0"/>
          <c:showVal val="0"/>
          <c:showCatName val="0"/>
          <c:showSerName val="0"/>
          <c:showPercent val="0"/>
          <c:showBubbleSize val="0"/>
        </c:dLbls>
        <c:gapWidth val="219"/>
        <c:overlap val="-27"/>
        <c:axId val="342549920"/>
        <c:axId val="343968416"/>
        <c:extLst>
          <c:ext xmlns:c15="http://schemas.microsoft.com/office/drawing/2012/chart" uri="{02D57815-91ED-43cb-92C2-25804820EDAC}">
            <c15:filteredBarSeries>
              <c15:ser>
                <c:idx val="1"/>
                <c:order val="1"/>
                <c:tx>
                  <c:strRef>
                    <c:extLst>
                      <c:ext uri="{02D57815-91ED-43cb-92C2-25804820EDAC}">
                        <c15:formulaRef>
                          <c15:sqref>'Dashboard view'!$I$57</c15:sqref>
                        </c15:formulaRef>
                      </c:ext>
                    </c:extLst>
                    <c:strCache>
                      <c:ptCount val="1"/>
                    </c:strCache>
                  </c:strRef>
                </c:tx>
                <c:spPr>
                  <a:solidFill>
                    <a:schemeClr val="accent2"/>
                  </a:solidFill>
                  <a:ln>
                    <a:noFill/>
                  </a:ln>
                  <a:effectLst/>
                </c:spPr>
                <c:invertIfNegative val="0"/>
                <c:val>
                  <c:numRef>
                    <c:extLst>
                      <c:ext uri="{02D57815-91ED-43cb-92C2-25804820EDAC}">
                        <c15:formulaRef>
                          <c15:sqref>'Dashboard view'!$I$58:$I$59</c15:sqref>
                        </c15:formulaRef>
                      </c:ext>
                    </c:extLst>
                    <c:numCache>
                      <c:formatCode>General</c:formatCode>
                      <c:ptCount val="2"/>
                    </c:numCache>
                  </c:numRef>
                </c:val>
              </c15:ser>
            </c15:filteredBarSeries>
            <c15:filteredBarSeries>
              <c15:ser>
                <c:idx val="2"/>
                <c:order val="2"/>
                <c:tx>
                  <c:strRef>
                    <c:extLst xmlns:c15="http://schemas.microsoft.com/office/drawing/2012/chart">
                      <c:ext xmlns:c15="http://schemas.microsoft.com/office/drawing/2012/chart" uri="{02D57815-91ED-43cb-92C2-25804820EDAC}">
                        <c15:formulaRef>
                          <c15:sqref>'Dashboard view'!$J$57</c15:sqref>
                        </c15:formulaRef>
                      </c:ext>
                    </c:extLst>
                    <c:strCache>
                      <c:ptCount val="1"/>
                    </c:strCache>
                  </c:strRef>
                </c:tx>
                <c:spPr>
                  <a:solidFill>
                    <a:schemeClr val="accent3"/>
                  </a:solidFill>
                  <a:ln>
                    <a:noFill/>
                  </a:ln>
                  <a:effectLst/>
                </c:spPr>
                <c:invertIfNegative val="0"/>
                <c:val>
                  <c:numRef>
                    <c:extLst xmlns:c15="http://schemas.microsoft.com/office/drawing/2012/chart">
                      <c:ext xmlns:c15="http://schemas.microsoft.com/office/drawing/2012/chart" uri="{02D57815-91ED-43cb-92C2-25804820EDAC}">
                        <c15:formulaRef>
                          <c15:sqref>'Dashboard view'!$J$58:$J$59</c15:sqref>
                        </c15:formulaRef>
                      </c:ext>
                    </c:extLst>
                    <c:numCache>
                      <c:formatCode>General</c:formatCode>
                      <c:ptCount val="2"/>
                    </c:numCache>
                  </c:numRef>
                </c:val>
              </c15:ser>
            </c15:filteredBarSeries>
          </c:ext>
        </c:extLst>
      </c:barChart>
      <c:catAx>
        <c:axId val="34254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68416"/>
        <c:crosses val="autoZero"/>
        <c:auto val="1"/>
        <c:lblAlgn val="ctr"/>
        <c:lblOffset val="100"/>
        <c:noMultiLvlLbl val="0"/>
      </c:catAx>
      <c:valAx>
        <c:axId val="34396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342549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3.xml"/><Relationship Id="rId2" Type="http://schemas.openxmlformats.org/officeDocument/2006/relationships/chart" Target="../charts/chart18.xml"/><Relationship Id="rId16" Type="http://schemas.openxmlformats.org/officeDocument/2006/relationships/chart" Target="../charts/chart32.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19" Type="http://schemas.openxmlformats.org/officeDocument/2006/relationships/chart" Target="../charts/chart35.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17</xdr:col>
      <xdr:colOff>66675</xdr:colOff>
      <xdr:row>202</xdr:row>
      <xdr:rowOff>138112</xdr:rowOff>
    </xdr:from>
    <xdr:to>
      <xdr:col>20</xdr:col>
      <xdr:colOff>57150</xdr:colOff>
      <xdr:row>217</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972910</xdr:colOff>
      <xdr:row>132</xdr:row>
      <xdr:rowOff>159203</xdr:rowOff>
    </xdr:from>
    <xdr:to>
      <xdr:col>29</xdr:col>
      <xdr:colOff>95250</xdr:colOff>
      <xdr:row>174</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1231446</xdr:colOff>
      <xdr:row>31</xdr:row>
      <xdr:rowOff>172809</xdr:rowOff>
    </xdr:from>
    <xdr:to>
      <xdr:col>22</xdr:col>
      <xdr:colOff>762000</xdr:colOff>
      <xdr:row>70</xdr:row>
      <xdr:rowOff>95250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2524124</xdr:colOff>
      <xdr:row>75</xdr:row>
      <xdr:rowOff>118380</xdr:rowOff>
    </xdr:from>
    <xdr:to>
      <xdr:col>12</xdr:col>
      <xdr:colOff>0</xdr:colOff>
      <xdr:row>127</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1047750</xdr:colOff>
      <xdr:row>79</xdr:row>
      <xdr:rowOff>54881</xdr:rowOff>
    </xdr:from>
    <xdr:to>
      <xdr:col>31</xdr:col>
      <xdr:colOff>578075</xdr:colOff>
      <xdr:row>126</xdr:row>
      <xdr:rowOff>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163286</xdr:colOff>
      <xdr:row>30</xdr:row>
      <xdr:rowOff>81643</xdr:rowOff>
    </xdr:from>
    <xdr:to>
      <xdr:col>5</xdr:col>
      <xdr:colOff>2238375</xdr:colOff>
      <xdr:row>73</xdr:row>
      <xdr:rowOff>95250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95251</xdr:colOff>
      <xdr:row>73</xdr:row>
      <xdr:rowOff>149678</xdr:rowOff>
    </xdr:from>
    <xdr:to>
      <xdr:col>5</xdr:col>
      <xdr:colOff>2190751</xdr:colOff>
      <xdr:row>127</xdr:row>
      <xdr:rowOff>-1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285748</xdr:colOff>
      <xdr:row>78</xdr:row>
      <xdr:rowOff>47794</xdr:rowOff>
    </xdr:from>
    <xdr:to>
      <xdr:col>22</xdr:col>
      <xdr:colOff>571500</xdr:colOff>
      <xdr:row>129</xdr:row>
      <xdr:rowOff>95250</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2353878</xdr:colOff>
      <xdr:row>30</xdr:row>
      <xdr:rowOff>83512</xdr:rowOff>
    </xdr:from>
    <xdr:to>
      <xdr:col>11</xdr:col>
      <xdr:colOff>1619249</xdr:colOff>
      <xdr:row>74</xdr:row>
      <xdr:rowOff>95250</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1333500</xdr:colOff>
      <xdr:row>33</xdr:row>
      <xdr:rowOff>0</xdr:rowOff>
    </xdr:from>
    <xdr:to>
      <xdr:col>33</xdr:col>
      <xdr:colOff>285749</xdr:colOff>
      <xdr:row>71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95250</xdr:colOff>
      <xdr:row>127</xdr:row>
      <xdr:rowOff>104774</xdr:rowOff>
    </xdr:from>
    <xdr:to>
      <xdr:col>5</xdr:col>
      <xdr:colOff>2095500</xdr:colOff>
      <xdr:row>180</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119061</xdr:colOff>
      <xdr:row>202</xdr:row>
      <xdr:rowOff>21430</xdr:rowOff>
    </xdr:from>
    <xdr:to>
      <xdr:col>23</xdr:col>
      <xdr:colOff>1381123</xdr:colOff>
      <xdr:row>229</xdr:row>
      <xdr:rowOff>71437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33</xdr:col>
      <xdr:colOff>369093</xdr:colOff>
      <xdr:row>204</xdr:row>
      <xdr:rowOff>95250</xdr:rowOff>
    </xdr:from>
    <xdr:to>
      <xdr:col>38</xdr:col>
      <xdr:colOff>1</xdr:colOff>
      <xdr:row>224</xdr:row>
      <xdr:rowOff>95250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690562</xdr:colOff>
      <xdr:row>131</xdr:row>
      <xdr:rowOff>166686</xdr:rowOff>
    </xdr:from>
    <xdr:to>
      <xdr:col>22</xdr:col>
      <xdr:colOff>476250</xdr:colOff>
      <xdr:row>176</xdr:row>
      <xdr:rowOff>-1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2428875</xdr:colOff>
      <xdr:row>127</xdr:row>
      <xdr:rowOff>112712</xdr:rowOff>
    </xdr:from>
    <xdr:to>
      <xdr:col>11</xdr:col>
      <xdr:colOff>1809750</xdr:colOff>
      <xdr:row>180</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457200</xdr:colOff>
      <xdr:row>200</xdr:row>
      <xdr:rowOff>0</xdr:rowOff>
    </xdr:from>
    <xdr:to>
      <xdr:col>33</xdr:col>
      <xdr:colOff>0</xdr:colOff>
      <xdr:row>227</xdr:row>
      <xdr:rowOff>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0.14671</cdr:x>
      <cdr:y>0.08671</cdr:y>
    </cdr:from>
    <cdr:to>
      <cdr:x>0.62152</cdr:x>
      <cdr:y>0.15083</cdr:y>
    </cdr:to>
    <cdr:sp macro="" textlink="">
      <cdr:nvSpPr>
        <cdr:cNvPr id="2" name="TextBox 1"/>
        <cdr:cNvSpPr txBox="1"/>
      </cdr:nvSpPr>
      <cdr:spPr>
        <a:xfrm xmlns:a="http://schemas.openxmlformats.org/drawingml/2006/main">
          <a:off x="1034298" y="515202"/>
          <a:ext cx="3347357"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0.03862</cdr:x>
      <cdr:y>0.09129</cdr:y>
    </cdr:from>
    <cdr:to>
      <cdr:x>0.69487</cdr:x>
      <cdr:y>0.1806</cdr:y>
    </cdr:to>
    <cdr:sp macro="" textlink="">
      <cdr:nvSpPr>
        <cdr:cNvPr id="3" name="TextBox 2"/>
        <cdr:cNvSpPr txBox="1"/>
      </cdr:nvSpPr>
      <cdr:spPr>
        <a:xfrm xmlns:a="http://schemas.openxmlformats.org/drawingml/2006/main">
          <a:off x="272299" y="542417"/>
          <a:ext cx="4626429" cy="530678"/>
        </a:xfrm>
        <a:prstGeom xmlns:a="http://schemas.openxmlformats.org/drawingml/2006/main" prst="rect">
          <a:avLst/>
        </a:prstGeom>
        <a:solidFill xmlns:a="http://schemas.openxmlformats.org/drawingml/2006/main">
          <a:schemeClr val="accent6"/>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US" sz="1100">
              <a:solidFill>
                <a:schemeClr val="bg2"/>
              </a:solidFill>
              <a:latin typeface="Swis721 Blk BT" panose="020B0904030502020204" pitchFamily="34" charset="0"/>
            </a:rPr>
            <a:t>AVERAGE ACTUAL PRICE VS DISCOUNTED PRICE </a:t>
          </a:r>
        </a:p>
        <a:p xmlns:a="http://schemas.openxmlformats.org/drawingml/2006/main">
          <a:pPr algn="ctr"/>
          <a:r>
            <a:rPr lang="en-US" sz="1100">
              <a:solidFill>
                <a:schemeClr val="bg2"/>
              </a:solidFill>
              <a:latin typeface="Swis721 Blk BT" panose="020B0904030502020204" pitchFamily="34" charset="0"/>
            </a:rPr>
            <a:t>PER CATEGORY</a:t>
          </a: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95250</xdr:colOff>
      <xdr:row>51</xdr:row>
      <xdr:rowOff>158749</xdr:rowOff>
    </xdr:from>
    <xdr:to>
      <xdr:col>10</xdr:col>
      <xdr:colOff>31750</xdr:colOff>
      <xdr:row>77</xdr:row>
      <xdr:rowOff>-1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47625</xdr:colOff>
      <xdr:row>21</xdr:row>
      <xdr:rowOff>95250</xdr:rowOff>
    </xdr:from>
    <xdr:to>
      <xdr:col>10</xdr:col>
      <xdr:colOff>47625</xdr:colOff>
      <xdr:row>50</xdr:row>
      <xdr:rowOff>15875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114300</xdr:colOff>
      <xdr:row>10</xdr:row>
      <xdr:rowOff>142876</xdr:rowOff>
    </xdr:from>
    <xdr:to>
      <xdr:col>71</xdr:col>
      <xdr:colOff>381000</xdr:colOff>
      <xdr:row>77</xdr:row>
      <xdr:rowOff>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508000</xdr:colOff>
      <xdr:row>34</xdr:row>
      <xdr:rowOff>0</xdr:rowOff>
    </xdr:from>
    <xdr:to>
      <xdr:col>27</xdr:col>
      <xdr:colOff>238125</xdr:colOff>
      <xdr:row>76</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317500</xdr:colOff>
      <xdr:row>51</xdr:row>
      <xdr:rowOff>95250</xdr:rowOff>
    </xdr:from>
    <xdr:to>
      <xdr:col>35</xdr:col>
      <xdr:colOff>0</xdr:colOff>
      <xdr:row>75</xdr:row>
      <xdr:rowOff>158750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79</xdr:col>
      <xdr:colOff>254000</xdr:colOff>
      <xdr:row>3</xdr:row>
      <xdr:rowOff>126999</xdr:rowOff>
    </xdr:from>
    <xdr:to>
      <xdr:col>87</xdr:col>
      <xdr:colOff>716643</xdr:colOff>
      <xdr:row>25</xdr:row>
      <xdr:rowOff>127000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285750</xdr:colOff>
      <xdr:row>24</xdr:row>
      <xdr:rowOff>238125</xdr:rowOff>
    </xdr:from>
    <xdr:to>
      <xdr:col>17</xdr:col>
      <xdr:colOff>444500</xdr:colOff>
      <xdr:row>49</xdr:row>
      <xdr:rowOff>47625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95250</xdr:colOff>
      <xdr:row>34</xdr:row>
      <xdr:rowOff>0</xdr:rowOff>
    </xdr:from>
    <xdr:to>
      <xdr:col>44</xdr:col>
      <xdr:colOff>412749</xdr:colOff>
      <xdr:row>50</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55</xdr:col>
      <xdr:colOff>333375</xdr:colOff>
      <xdr:row>77</xdr:row>
      <xdr:rowOff>142875</xdr:rowOff>
    </xdr:from>
    <xdr:to>
      <xdr:col>63</xdr:col>
      <xdr:colOff>301625</xdr:colOff>
      <xdr:row>105</xdr:row>
      <xdr:rowOff>127000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79</xdr:col>
      <xdr:colOff>254000</xdr:colOff>
      <xdr:row>28</xdr:row>
      <xdr:rowOff>39688</xdr:rowOff>
    </xdr:from>
    <xdr:to>
      <xdr:col>87</xdr:col>
      <xdr:colOff>468312</xdr:colOff>
      <xdr:row>45</xdr:row>
      <xdr:rowOff>115888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35</xdr:col>
      <xdr:colOff>127000</xdr:colOff>
      <xdr:row>51</xdr:row>
      <xdr:rowOff>63500</xdr:rowOff>
    </xdr:from>
    <xdr:to>
      <xdr:col>44</xdr:col>
      <xdr:colOff>426509</xdr:colOff>
      <xdr:row>75</xdr:row>
      <xdr:rowOff>134409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80</xdr:col>
      <xdr:colOff>698500</xdr:colOff>
      <xdr:row>50</xdr:row>
      <xdr:rowOff>79375</xdr:rowOff>
    </xdr:from>
    <xdr:to>
      <xdr:col>88</xdr:col>
      <xdr:colOff>258534</xdr:colOff>
      <xdr:row>68</xdr:row>
      <xdr:rowOff>150926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66</xdr:col>
      <xdr:colOff>539750</xdr:colOff>
      <xdr:row>19</xdr:row>
      <xdr:rowOff>174625</xdr:rowOff>
    </xdr:from>
    <xdr:to>
      <xdr:col>75</xdr:col>
      <xdr:colOff>563562</xdr:colOff>
      <xdr:row>47</xdr:row>
      <xdr:rowOff>113507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174625</xdr:colOff>
      <xdr:row>51</xdr:row>
      <xdr:rowOff>95250</xdr:rowOff>
    </xdr:from>
    <xdr:to>
      <xdr:col>17</xdr:col>
      <xdr:colOff>429760</xdr:colOff>
      <xdr:row>75</xdr:row>
      <xdr:rowOff>95250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xdr:colOff>
      <xdr:row>85</xdr:row>
      <xdr:rowOff>127000</xdr:rowOff>
    </xdr:from>
    <xdr:to>
      <xdr:col>30</xdr:col>
      <xdr:colOff>698500</xdr:colOff>
      <xdr:row>112</xdr:row>
      <xdr:rowOff>95249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35</xdr:col>
      <xdr:colOff>31750</xdr:colOff>
      <xdr:row>17</xdr:row>
      <xdr:rowOff>63501</xdr:rowOff>
    </xdr:from>
    <xdr:to>
      <xdr:col>44</xdr:col>
      <xdr:colOff>381000</xdr:colOff>
      <xdr:row>32</xdr:row>
      <xdr:rowOff>158750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67</xdr:col>
      <xdr:colOff>31751</xdr:colOff>
      <xdr:row>2</xdr:row>
      <xdr:rowOff>127001</xdr:rowOff>
    </xdr:from>
    <xdr:to>
      <xdr:col>72</xdr:col>
      <xdr:colOff>254000</xdr:colOff>
      <xdr:row>19</xdr:row>
      <xdr:rowOff>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xdr:col>
      <xdr:colOff>444500</xdr:colOff>
      <xdr:row>27</xdr:row>
      <xdr:rowOff>63500</xdr:rowOff>
    </xdr:from>
    <xdr:to>
      <xdr:col>34</xdr:col>
      <xdr:colOff>698500</xdr:colOff>
      <xdr:row>50</xdr:row>
      <xdr:rowOff>158750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64</xdr:col>
      <xdr:colOff>317500</xdr:colOff>
      <xdr:row>37</xdr:row>
      <xdr:rowOff>0</xdr:rowOff>
    </xdr:from>
    <xdr:to>
      <xdr:col>80</xdr:col>
      <xdr:colOff>95250</xdr:colOff>
      <xdr:row>81</xdr:row>
      <xdr:rowOff>149223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0.14671</cdr:x>
      <cdr:y>0.08671</cdr:y>
    </cdr:from>
    <cdr:to>
      <cdr:x>0.62152</cdr:x>
      <cdr:y>0.15083</cdr:y>
    </cdr:to>
    <cdr:sp macro="" textlink="">
      <cdr:nvSpPr>
        <cdr:cNvPr id="2" name="TextBox 1"/>
        <cdr:cNvSpPr txBox="1"/>
      </cdr:nvSpPr>
      <cdr:spPr>
        <a:xfrm xmlns:a="http://schemas.openxmlformats.org/drawingml/2006/main">
          <a:off x="1034298" y="515202"/>
          <a:ext cx="3347357"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0.18602</cdr:x>
      <cdr:y>0.01124</cdr:y>
    </cdr:from>
    <cdr:to>
      <cdr:x>0.84227</cdr:x>
      <cdr:y>0.09738</cdr:y>
    </cdr:to>
    <cdr:sp macro="" textlink="">
      <cdr:nvSpPr>
        <cdr:cNvPr id="3" name="TextBox 2"/>
        <cdr:cNvSpPr txBox="1"/>
      </cdr:nvSpPr>
      <cdr:spPr>
        <a:xfrm xmlns:a="http://schemas.openxmlformats.org/drawingml/2006/main">
          <a:off x="1763016" y="95250"/>
          <a:ext cx="6219528" cy="73025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US" sz="2000">
              <a:solidFill>
                <a:schemeClr val="tx1"/>
              </a:solidFill>
              <a:latin typeface="Tahoma" panose="020B0604030504040204" pitchFamily="34" charset="0"/>
              <a:ea typeface="Tahoma" panose="020B0604030504040204" pitchFamily="34" charset="0"/>
              <a:cs typeface="Tahoma" panose="020B0604030504040204" pitchFamily="34" charset="0"/>
            </a:rPr>
            <a:t>AVERAGE ACTUAL PRICE VS DISCOUNTED PRICE </a:t>
          </a:r>
        </a:p>
        <a:p xmlns:a="http://schemas.openxmlformats.org/drawingml/2006/main">
          <a:pPr algn="ctr"/>
          <a:r>
            <a:rPr lang="en-US" sz="2000">
              <a:solidFill>
                <a:schemeClr val="tx1"/>
              </a:solidFill>
              <a:latin typeface="Tahoma" panose="020B0604030504040204" pitchFamily="34" charset="0"/>
              <a:ea typeface="Tahoma" panose="020B0604030504040204" pitchFamily="34" charset="0"/>
              <a:cs typeface="Tahoma" panose="020B0604030504040204" pitchFamily="34" charset="0"/>
            </a:rPr>
            <a:t>PER CATEGORY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840.690687152775" createdVersion="5" refreshedVersion="5" minRefreshableVersion="3" recordCount="1351">
  <cacheSource type="worksheet">
    <worksheetSource name="Table1"/>
  </cacheSource>
  <cacheFields count="27">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8L12N5H1"/>
        <s v="B0B94JPY2N"/>
        <s v="B0BQRJ3C47"/>
        <m u="1"/>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Eureka Forbes car Vac 100 Watts Powerful Suction Vacuum Cleaner with Washable HEPA Filter, 3 Accessories,Compact,Light Weight &amp; Easy to use (Black and Red)"/>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m u="1"/>
      </sharedItems>
    </cacheField>
    <cacheField name="category" numFmtId="0">
      <sharedItems containsBlank="1" count="361">
        <s v="Computers &amp; Accessories|Accessories&amp;Peripherals|Cables&amp;Accessories|Cables|USBCables"/>
        <s v="Computers &amp; 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 &amp; 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 &amp; 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 &amp; 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 &amp; Accessories|ExternalDevices&amp;DataStorage|PenDrives"/>
        <s v="Computers &amp; Accessories|Accessories&amp;Peripherals|Keyboards,Mice&amp;InputDevices|Mice"/>
        <s v="Computers &amp; Accessories|Accessories&amp;Peripherals|Keyboards,Mice&amp;InputDevices|GraphicTablets"/>
        <s v="Computers &amp; Accessories|Accessories&amp;Peripherals|LaptopAccessories|Lapdesks"/>
        <s v="Computers &amp; Accessories|Accessories&amp;Peripherals|LaptopAccessories|NotebookComputerStands"/>
        <s v="Computers &amp; Accessories|Accessories&amp;Peripherals|Keyboards,Mice&amp;InputDevices|Keyboards"/>
        <s v="Musical Instruments|Microphones|Condenser"/>
        <s v="Electronics|GeneralPurposeBatteries&amp;BatteryChargers|DisposableBatteries"/>
        <s v="Office Products|OfficePaperProducts|Paper|Stationery|Pens,Pencils&amp;WritingSupplies|Pens&amp;Refills|GelInkRollerballPens"/>
        <s v="Home &amp; Kitchen|CraftMaterials|Scrapbooking|Tape"/>
        <s v="Computers &amp; Accessories|Accessories&amp;Peripherals|Keyboards,Mice&amp;InputDevices|Keyboard&amp;MouseSets"/>
        <s v="Computers &amp; Accessories|ExternalDevices&amp;DataStorage|ExternalHardDisks"/>
        <s v="Electronics|Cameras&amp;Photography|VideoCameras"/>
        <s v="Electronics|Cameras&amp;Photography|Accessories|Tripods&amp;Monopods|Tabletop&amp;TravelTripods"/>
        <s v="Office Products|OfficeElectronics|Calculators|Scientific"/>
        <s v="Computers &amp; Accessories|NetworkingDevices|Repeaters&amp;Extenders"/>
        <s v="Electronics|Cameras&amp;Photography|Accessories|Tripods&amp;Monopods|TripodLegs"/>
        <s v="Computers &amp; Accessories|Printers,Inks&amp;Accessories|Inks,Toners&amp;Cartridges|InkjetInkCartridges"/>
        <s v="Computers &amp; Accessories|Accessories&amp;Peripherals|Keyboards,Mice&amp;InputDevices|Keyboard&amp;MiceAccessories|DustCovers"/>
        <s v="Computers &amp; Accessories|Accessories&amp;Peripherals|PCGamingPeripherals|GamingMice"/>
        <s v="Home &amp; Kitchen|CraftMaterials|PaintingMaterials|Paints"/>
        <s v="Computers &amp; Accessories|Accessories&amp;Peripherals|Keyboards,Mice&amp;InputDevices|Keyboard&amp;MiceAccessories|MousePads"/>
        <s v="Computers &amp; Accessories|Accessories&amp;Peripherals|HardDiskBags"/>
        <s v="Electronics|Cameras&amp;Photography|Flashes|Macro&amp;RinglightFlashes"/>
        <s v="Computers &amp; Accessories|NetworkingDevices"/>
        <s v="Computers &amp; Accessories|NetworkingDevices|Routers"/>
        <s v="Electronics|Headphones,Earbuds&amp;Accessories|Headphones|Over-Ear"/>
        <s v="Electronics|HomeAudio|Speakers|BluetoothSpeakers"/>
        <s v="Electronics|GeneralPurposeBatteries&amp;BatteryChargers"/>
        <s v="Office Products|OfficePaperProducts|Paper|Stationery|Notebooks,WritingPads&amp;Diaries|WireboundNotebooks"/>
        <s v="Electronics|GeneralPurposeBatteries&amp;BatteryChargers|RechargeableBatteries"/>
        <s v="Computers &amp; Accessories|NetworkingDevices|NetworkAdapters|BluetoothAdapters"/>
        <s v="Computers &amp; Accessories|Accessories&amp;Peripherals|Adapters|USBtoUSBAdapters"/>
        <s v="Electronics|Cameras&amp;Photography|Accessories|Tripods&amp;Monopods|CompleteTripodUnits"/>
        <s v="Office Products|OfficePaperProducts|Paper|Stationery|Notebooks,WritingPads&amp;Diaries|Notepads&amp;MemoBooks"/>
        <s v="Electronics|Cameras&amp;Photography|Accessories|Film"/>
        <s v="Computers &amp; Accessories|Monitors"/>
        <s v="Computers &amp; Accessories|Accessories&amp;Peripherals|USBGadgets|Lamps"/>
        <s v="Electronics|Cameras&amp;Photography|Accessories|Cleaners|CleaningKits"/>
        <s v="Electronics|Cameras&amp;Photography|SecurityCameras|DomeCameras"/>
        <s v="Computers &amp; Accessories|Accessories&amp;Peripherals|TabletAccessories|ScreenProtectors"/>
        <s v="Computers &amp; Accessories|Accessories&amp;Peripherals|PCGamingPeripherals|Gamepads"/>
        <s v="Office Products|OfficeElectronics|Calculators|Basic"/>
        <s v="Computers &amp; Accessories|Accessories&amp;Peripherals|USBHubs"/>
        <s v="Computers &amp; Accessories|Accessories&amp;Peripherals|Audio&amp;VideoAccessories|PCMicrophones"/>
        <s v="Electronics|HomeAudio|Speakers|OutdoorSpeakers"/>
        <s v="Computers &amp; Accessories|Accessories&amp;Peripherals|LaptopAccessories|Bags&amp;Sleeves|LaptopSleeves&amp;Slipcases"/>
        <s v="Computers &amp; Accessories|ExternalDevices&amp;DataStorage|ExternalMemoryCardReaders"/>
        <s v="Office Products|OfficePaperProducts|Paper|Stationery|Pens,Pencils&amp;WritingSupplies|Pens&amp;Refills|BottledInk"/>
        <s v="Office Products|OfficePaperProducts|Paper|Stationery|Notebooks,WritingPads&amp;Diaries|CompositionNotebooks"/>
        <s v="Office Products|OfficePaperProducts|Paper|Stationery|Pens,Pencils&amp;WritingSupplies|Pens&amp;Refills|RetractableBallpointPens"/>
        <s v="Computers &amp; Accessories|Accessories&amp;Peripherals|Cables&amp;Accessories|Cables|EthernetCables"/>
        <s v="Computers &amp; Accessories|Components|Memory"/>
        <s v="Computers &amp; 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 &amp; Accessories|Accessories&amp;Peripherals|Audio&amp;VideoAccessories|Webcams&amp;VoIPEquipment|Webcams"/>
        <s v="Computers &amp; Accessories|Accessories&amp;Peripherals|LaptopAccessories|CoolingPads"/>
        <s v="Computers &amp; Accessories|Accessories&amp;Peripherals|LaptopAccessories"/>
        <s v="Computers &amp; Accessories|Accessories&amp;Peripherals|TabletAccessories|Stands"/>
        <s v="Home Improvement|Electrical|Adapters&amp;Multi-Outlets"/>
        <s v="Office Products|OfficePaperProducts|Paper|Copy&amp;PrintingPaper|ColouredPaper"/>
        <s v="Computers &amp; Accessories|Components|InternalSolidStateDrives"/>
        <s v="Electronics|HomeAudio|Speakers|MultimediaSpeakerSystems"/>
        <s v="Computers &amp; Accessories|NetworkingDevices|DataCards&amp;Dongles"/>
        <s v="Computers &amp; Accessories|Accessories&amp;Peripherals|LaptopAccessories|LaptopChargers&amp;PowerSupplies"/>
        <s v="Computers &amp; Accessories|Accessories&amp;Peripherals|Audio&amp;VideoAccessories|PCSpeakers"/>
        <s v="Electronics|Cameras&amp;Photography|Accessories|Batteries&amp;Chargers|BatteryChargers"/>
        <s v="Computers &amp; Accessories|Accessories&amp;Peripherals|TabletAccessories|Bags,Cases&amp;Sleeves|Cases"/>
        <s v="Office Products|OfficePaperProducts|Paper|Stationery|Pens,Pencils&amp;WritingSupplies|Pens&amp;Refills|StickBallpointPens"/>
        <s v="Home &amp; Kitchen|CraftMaterials|DrawingMaterials|DrawingMedia|Pencils|WoodenPencils"/>
        <s v="Computers &amp; Accessories|Components|InternalHardDrives"/>
        <s v="Computers &amp; Accessories|Printers,Inks&amp;Accessories|Printers"/>
        <s v="Home &amp; Kitchen|CraftMaterials|DrawingMaterials|DrawingMedia|Pens"/>
        <s v="Computers &amp; Accessories|Accessories&amp;Peripherals|Cables&amp;Accessories|Cables|SATACables"/>
        <s v="Computers &amp; Accessories|Accessories&amp;Peripherals|Audio&amp;VideoAccessories|PCHeadsets"/>
        <s v="Computers &amp; Accessories|Accessories&amp;Peripherals|PCGamingPeripherals|GamingKeyboards"/>
        <s v="Electronics|HomeAudio|Speakers|SoundbarSpeakers"/>
        <s v="Electronics|Headphones,Earbuds&amp;Accessories|Earpads"/>
        <s v="Computers &amp; Accessories|Printers,Inks&amp;Accessories|Printers|InkjetPrinters"/>
        <s v="Toys &amp; Games|Arts&amp;Crafts|Drawing&amp;PaintingSupplies|ColouringPens&amp;Markers"/>
        <s v="Computers &amp; Accessories|Accessories&amp;Peripherals|PCGamingPeripherals|Headsets"/>
        <s v="Computers &amp; Accessories|ExternalDevices&amp;DataStorage|ExternalSolidStateDrives"/>
        <s v="Computers &amp; Accessories|NetworkingDevices|NetworkAdapters|PowerLANAdapters"/>
        <s v="Computers &amp; Accessories|Printers,Inks&amp;Accessories|Inks,Toners&amp;Cartridges|InkjetInkRefills&amp;Kits"/>
        <s v="Office Products|OfficePaperProducts|Paper|Stationery|Notebooks,WritingPads&amp;Diaries"/>
        <s v="Electronics|Cameras&amp;Photography|Accessories|PhotoStudio&amp;Lighting|PhotoBackgroundAccessories|BackgroundSupports"/>
        <s v="Office Products|OfficeElectronics|Calculators|Financial&amp;Business"/>
        <s v="Electronics|PowerAccessories|SurgeProtectors"/>
        <s v="Computers &amp; Accessories|Tablets"/>
        <s v="Home Improvement|Electrical|CordManagement"/>
        <s v="Home &amp; Kitchen|CraftMaterials|PaintingMaterials"/>
        <s v="Computers &amp; Accessories|Printers,Inks&amp;Accessories|Inks,Toners&amp;Cartridges|TonerCartridges"/>
        <s v="Office Products|OfficePaperProducts|Paper|Stationery|Pens,Pencils&amp;WritingSupplies|Pens&amp;Refills|LiquidInkRollerballPens"/>
        <s v="Office Products|OfficePaperProducts|Paper|Stationery|Pens,Pencils&amp;WritingSupplies|Pens&amp;Refills|FountainPens"/>
        <s v="Computers &amp; Accessories|Accessories&amp;Peripherals|HardDriveAccessories|Caddies"/>
        <s v="Computers &amp; Accessories|Laptops|TraditionalLaptops"/>
        <s v="Home &amp; Kitchen|Kitchen&amp;HomeAppliances|SmallKitchenAppliances|Kettles&amp;HotWaterDispensers|ElectricKettles"/>
        <s v="Home &amp; Kitchen|Heating,Cooling&amp;AirQuality|RoomHeaters|ElectricHeaters"/>
        <s v="Home &amp; Kitchen|Heating,Cooling&amp;AirQuality|RoomHeaters|FanHeaters"/>
        <s v="Home &amp; Kitchen|Kitchen&amp;HomeAppliances|Vacuum,Cleaning&amp;Ironing|Irons,Steamers&amp;Accessories|LintShavers"/>
        <s v="Home &amp; Kitchen|Kitchen&amp;HomeAppliances|SmallKitchenAppliances|DigitalKitchenScales"/>
        <s v="Home &amp; Kitchen|Kitchen&amp;Dining|KitchenTools|ManualChoppers&amp;Chippers|Choppers"/>
        <s v="Home &amp; Kitchen|Kitchen&amp;HomeAppliances|SmallKitchenAppliances|InductionCooktop"/>
        <s v="Home &amp; Kitchen|Kitchen&amp;HomeAppliances|SmallKitchenAppliances|HandBlenders"/>
        <s v="Home &amp; Kitchen|Kitchen&amp;HomeAppliances|Vacuum,Cleaning&amp;Ironing|Irons,Steamers&amp;Accessories|Irons|DryIrons"/>
        <s v="Home &amp; Kitchen|Kitchen&amp;HomeAppliances|SmallKitchenAppliances|MixerGrinders"/>
        <s v="Home &amp; Kitchen|Heating,Cooling&amp;AirQuality|WaterHeaters&amp;Geysers|InstantWaterHeaters"/>
        <s v="Home &amp; Kitchen|Heating,Cooling&amp;AirQuality|RoomHeaters"/>
        <s v="Home &amp; Kitchen|Kitchen&amp;HomeAppliances|SmallKitchenAppliances|Kettles&amp;HotWaterDispensers|Kettle&amp;ToasterSets"/>
        <s v="Home &amp; Kitchen|Heating,Cooling&amp;AirQuality|WaterHeaters&amp;Geysers|StorageWaterHeaters"/>
        <s v="Home &amp; Kitchen|Heating,Cooling&amp;AirQuality|WaterHeaters&amp;Geysers|ImmersionRods"/>
        <s v="Home &amp; Kitchen|Kitchen&amp;HomeAppliances|SmallKitchenAppliances|DeepFatFryers|AirFryers"/>
        <s v="Home &amp; Kitchen|HomeStorage&amp;Organization|LaundryOrganization|LaundryBaskets"/>
        <s v="Home &amp; Kitchen|Kitchen&amp;HomeAppliances|Vacuum,Cleaning&amp;Ironing|Irons,Steamers&amp;Accessories|Irons|SteamIrons"/>
        <s v="Home &amp; Kitchen|Kitchen&amp;HomeAppliances|SmallKitchenAppliances|JuicerMixerGrinders"/>
        <s v="Home &amp; Kitchen|Kitchen&amp;HomeAppliances|Vacuum,Cleaning&amp;Ironing|Vacuums&amp;FloorCare|Vacuums|HandheldVacuums"/>
        <s v="Home &amp; Kitchen|Kitchen&amp;HomeAppliances|SmallKitchenAppliances|EggBoilers"/>
        <s v="Home &amp; Kitchen|Kitchen&amp;HomeAppliances|SmallKitchenAppliances|SandwichMakers"/>
        <s v="Home &amp; Kitchen|Kitchen&amp;HomeAppliances|SmallKitchenAppliances|MiniFoodProcessors&amp;Choppers"/>
        <s v="Home &amp; Kitchen|Kitchen&amp;HomeAppliances|SmallKitchenAppliances|DigitalKitchenScales|DigitalScales"/>
        <s v="Home &amp; Kitchen|Kitchen&amp;HomeAppliances|SmallKitchenAppliances|VacuumSealers"/>
        <s v="Home &amp; Kitchen|Heating,Cooling&amp;AirQuality|Fans|CeilingFans"/>
        <s v="Home &amp; Kitchen|Kitchen&amp;HomeAppliances|Vacuum,Cleaning&amp;Ironing|Vacuums&amp;FloorCare|Vacuums|CanisterVacuums"/>
        <s v="Home &amp; Kitchen|Kitchen&amp;HomeAppliances|Vacuum,Cleaning&amp;Ironing|PressureWashers,Steam&amp;WindowCleaners"/>
        <s v="Home &amp; Kitchen|Heating,Cooling&amp;AirQuality|RoomHeaters|HalogenHeaters"/>
        <s v="Home &amp; Kitchen|Kitchen&amp;HomeAppliances|SmallKitchenAppliances|Pop-upToasters"/>
        <s v="Home &amp; Kitchen|Heating,Cooling&amp;AirQuality|RoomHeaters|HeatConvectors"/>
        <s v="Home &amp; Kitchen|Kitchen&amp;HomeAppliances|Coffee,Tea&amp;Espresso|CoffeeGrinders|ElectricGrinders"/>
        <s v="Home &amp; Kitchen|Heating,Cooling&amp;AirQuality|Fans|ExhaustFans"/>
        <s v="Home &amp; Kitchen|Kitchen&amp;HomeAppliances|Coffee,Tea&amp;Espresso|DripCoffeeMachines"/>
        <s v="Home &amp; Kitchen|Kitchen&amp;HomeAppliances|WaterPurifiers&amp;Accessories|WaterPurifierAccessories"/>
        <s v="Home &amp; Kitchen|Kitchen&amp;HomeAppliances|WaterPurifiers&amp;Accessories|WaterCartridges"/>
        <s v="Home &amp; Kitchen|Kitchen&amp;HomeAppliances|SmallKitchenAppliances|Rice&amp;PastaCookers"/>
        <s v="Car &amp; Motorbike|CarAccessories|InteriorAccessories|AirPurifiers&amp;Ionizers"/>
        <s v="Home &amp; Kitchen|Kitchen&amp;HomeAppliances|Vacuum,Cleaning&amp;Ironing|Vacuums&amp;FloorCare|Vacuums|Wet-DryVacuums"/>
        <s v="Home &amp; Kitchen|Heating,Cooling&amp;AirQuality|AirPurifiers|HEPAAirPurifiers"/>
        <s v="Home &amp; Kitchen|Kitchen&amp;HomeAppliances|WaterPurifiers&amp;Accessories|WaterFilters&amp;Purifiers"/>
        <s v="Home &amp; Kitchen|HomeStorage&amp;Organization|LaundryOrganization|LaundryBags"/>
        <s v="Home &amp; Kitchen|Kitchen&amp;HomeAppliances|SewingMachines&amp;Accessories|Sewing&amp;EmbroideryMachines"/>
        <s v="Home &amp; Kitchen|HomeStorage&amp;Organization|LaundryOrganization|IroningAccessories|SprayBottles"/>
        <s v="Home &amp; Kitchen|Kitchen&amp;HomeAppliances|SmallKitchenAppliances|HandMixers"/>
        <s v="Home &amp; Kitchen|Kitchen&amp;HomeAppliances|SmallKitchenAppliances|Mills&amp;Grinders|WetGrinders"/>
        <s v="Home &amp; Kitchen|Kitchen&amp;HomeAppliances|SmallKitchenAppliances|OvenToasterGrills"/>
        <s v="Home &amp; Kitchen|Kitchen&amp;HomeAppliances|SmallKitchenAppliances|Juicers"/>
        <s v="Home &amp; Kitchen|Kitchen&amp;HomeAppliances|SmallKitchenAppliances"/>
        <s v="Health &amp; Personal Care|HomeMedicalSupplies&amp;Equipment|HealthMonitors|WeighingScales|DigitalBathroomScales"/>
        <s v="Home &amp; Kitchen|Kitchen&amp;HomeAppliances|Coffee,Tea&amp;Espresso|EspressoMachines"/>
        <s v="Home &amp; Kitchen|Heating,Cooling&amp;AirQuality|Fans|TableFans"/>
        <s v="Home &amp; Kitchen|Kitchen&amp;HomeAppliances|Coffee,Tea&amp;Espresso|MilkFrothers"/>
        <s v="Home &amp; Kitchen|Heating,Cooling&amp;AirQuality|Humidifiers"/>
        <s v="Home &amp; Kitchen|Kitchen&amp;HomeAppliances|SmallKitchenAppliances|SmallApplianceParts&amp;Accessories|StandMixerAccessories"/>
        <s v="Home &amp; Kitchen|Kitchen&amp;HomeAppliances|Vacuum,Cleaning&amp;Ironing|Vacuums&amp;FloorCare|Vacuums|RoboticVacuums"/>
        <s v="Home &amp; Kitchen|Kitchen&amp;HomeAppliances|SmallKitchenAppliances|YogurtMakers"/>
        <s v="Home &amp; Kitchen|Kitchen&amp;HomeAppliances|SmallKitchenAppliances|Juicers|ColdPressJuicers"/>
        <s v="Home &amp; Kitchen|Heating,Cooling&amp;AirQuality|AirConditioners|Split-SystemAirConditioners"/>
        <s v="Home &amp; Kitchen|Kitchen&amp;HomeAppliances|SmallKitchenAppliances|SmallApplianceParts&amp;Accessories"/>
        <s v="Home &amp; Kitchen|Kitchen&amp;HomeAppliances|SmallKitchenAppliances|WaffleMakers&amp;Irons"/>
        <s v="Home &amp; Kitchen|Kitchen&amp;HomeAppliances|Coffee,Tea&amp;Espresso|StovetopEspressoPots"/>
        <s v="Home &amp; Kitchen|Kitchen&amp;HomeAppliances|Coffee,Tea&amp;Espresso|CoffeeMakerAccessories|MeasuringSpoons"/>
        <s v="Home &amp; Kitchen|Kitchen&amp;HomeAppliances|Coffee,Tea&amp;Espresso|CoffeePresses"/>
        <s v="Home &amp; Kitchen|Kitchen&amp;HomeAppliances|SmallKitchenAppliances|RotiMakers"/>
        <s v="Home &amp; Kitchen|Heating,Cooling&amp;AirQuality|Parts&amp;Accessories|FanParts&amp;Accessories"/>
        <s v="Home &amp; Kitchen|Kitchen&amp;HomeAppliances|SmallKitchenAppliances|StandMixers"/>
        <s v="Home &amp; Kitchen|Heating,Cooling&amp;AirQuality|Fans|PedestalFans"/>
        <s v="Home &amp; Kitchen|Kitchen&amp;HomeAppliances|Vacuum,Cleaning&amp;Ironing|Vacuums&amp;FloorCare|VacuumAccessories|VacuumBags|HandheldBags"/>
        <s v="Home&amp;Kitchen|HomeStorage&amp;Organization|LaundryOrganization|LaundryBaskets" u="1"/>
        <m u="1"/>
        <s v="Home&amp;Kitchen|CraftMaterials|Scrapbooking|Tape" u="1"/>
        <s v="Computers&amp;Accessories|Accessories&amp;Peripherals|Cables&amp;Accessories|Cables|EthernetCables" u="1"/>
        <s v="Home&amp;Kitchen|Kitchen&amp;HomeAppliances|Coffee,Tea&amp;Espresso|DripCoffeeMachines" u="1"/>
        <s v="Home&amp;Kitchen|Kitchen&amp;HomeAppliances|Coffee,Tea&amp;Espresso|StovetopEspressoPots" u="1"/>
        <s v="Home&amp;Kitchen|HomeStorage&amp;Organization|LaundryOrganization|IroningAccessories|SprayBottles" u="1"/>
        <s v="OfficeProducts|OfficePaperProducts|Paper|Stationery|Pens,Pencils&amp;WritingSupplies|Pens&amp;Refills|GelInkRollerballPens" u="1"/>
        <s v="Home&amp;Kitchen|Kitchen&amp;HomeAppliances|SmallKitchenAppliances|DigitalKitchenScales" u="1"/>
        <s v="Home&amp;Kitchen|Kitchen&amp;HomeAppliances|SmallKitchenAppliances|Pop-upToasters" u="1"/>
        <s v="Computers&amp;Accessories|Accessories&amp;Peripherals|Audio&amp;VideoAccessories|PCHeadsets" u="1"/>
        <s v="Computers&amp;Accessories|Printers,Inks&amp;Accessories|Printers|InkjetPrinters" u="1"/>
        <s v="Home&amp;Kitchen|Kitchen&amp;HomeAppliances|Vacuum,Cleaning&amp;Ironing|Vacuums&amp;FloorCare|VacuumAccessories|VacuumBags|HandheldBags" u="1"/>
        <s v="Computers&amp;Accessories|Components|InternalHardDrives" u="1"/>
        <s v="Home&amp;Kitchen|Heating,Cooling&amp;AirQuality|RoomHeaters" u="1"/>
        <s v="Car&amp;Motorbike|CarAccessories|InteriorAccessories|AirPurifiers&amp;Ionizers" u="1"/>
        <s v="Computers&amp;Accessories|Tablets" u="1"/>
        <s v="Home&amp;Kitchen|Kitchen&amp;HomeAppliances|SmallKitchenAppliances" u="1"/>
        <s v="Home&amp;Kitchen|Kitchen&amp;HomeAppliances|Coffee,Tea&amp;Espresso|EspressoMachines" u="1"/>
        <s v="Home&amp;Kitchen|Kitchen&amp;HomeAppliances|SmallKitchenAppliances|Kettles&amp;HotWaterDispensers|Kettle&amp;ToasterSets" u="1"/>
        <s v="Home&amp;Kitchen|Kitchen&amp;HomeAppliances|SmallKitchenAppliances|Juicers" u="1"/>
        <s v="Home&amp;Kitchen|Kitchen&amp;HomeAppliances|SmallKitchenAppliances|MixerGrinders" u="1"/>
        <s v="Computers&amp;Accessories|Accessories&amp;Peripherals|USBGadgets|Lamps" u="1"/>
        <s v="Computers&amp;Accessories|Accessories&amp;Peripherals|LaptopAccessories|LaptopChargers&amp;PowerSupplies" u="1"/>
        <s v="Computers&amp;Accessories|Accessories&amp;Peripherals|LaptopAccessories" u="1"/>
        <s v="Home&amp;Kitchen|Kitchen&amp;HomeAppliances|SmallKitchenAppliances|SandwichMakers" u="1"/>
        <s v="Computers&amp;Accessories|Accessories&amp;Peripherals|PCGamingPeripherals|Gamepads" u="1"/>
        <s v="Home&amp;Kitchen|Kitchen&amp;HomeAppliances|Coffee,Tea&amp;Espresso|CoffeePresses" u="1"/>
        <s v="Home&amp;Kitchen|Kitchen&amp;HomeAppliances|SmallKitchenAppliances|Juicers|ColdPressJuicers" u="1"/>
        <s v="MusicalInstruments|Microphones|Condenser" u="1"/>
        <s v="Computers&amp;Accessories|Components|InternalSolidStateDrives" u="1"/>
        <s v="Computers&amp;Accessories|ExternalDevices&amp;DataStorage|PenDrives" u="1"/>
        <s v="Computers&amp;Accessories|NetworkingDevices|NetworkAdapters|WirelessUSBAdapters" u="1"/>
        <s v="Computers&amp;Accessories|Accessories&amp;Peripherals|Cables&amp;Accessories|CableConnectionProtectors" u="1"/>
        <s v="Health&amp;PersonalCare|HomeMedicalSupplies&amp;Equipment|HealthMonitors|WeighingScales|DigitalBathroomScales" u="1"/>
        <s v="OfficeProducts|OfficePaperProducts|Paper|Stationery|Pens,Pencils&amp;WritingSupplies|Pens&amp;Refills|StickBallpointPens" u="1"/>
        <s v="OfficeProducts|OfficeElectronics|Calculators|Basic" u="1"/>
        <s v="Home&amp;Kitchen|Kitchen&amp;HomeAppliances|Coffee,Tea&amp;Espresso|MilkFrothers" u="1"/>
        <s v="Computers&amp;Accessories|Accessories&amp;Peripherals|Cables&amp;Accessories|Cables|SATACables" u="1"/>
        <s v="Computers&amp;Accessories|Accessories&amp;Peripherals|Audio&amp;VideoAccessories|PCSpeakers" u="1"/>
        <s v="Computers&amp;Accessories|Accessories&amp;Peripherals|PCGamingPeripherals|GamingKeyboards" u="1"/>
        <s v="Computers&amp;Accessories|Accessories&amp;Peripherals|TabletAccessories|Bags,Cases&amp;Sleeves|Cases" u="1"/>
        <s v="Home&amp;Kitchen|Heating,Cooling&amp;AirQuality|RoomHeaters|FanHeaters" u="1"/>
        <s v="Computers&amp;Accessories|Accessories&amp;Peripherals|Cables&amp;Accessories|Cables|DVICables" u="1"/>
        <s v="OfficeProducts|OfficePaperProducts|Paper|Stationery|Pens,Pencils&amp;WritingSupplies|Pens&amp;Refills|FountainPens" u="1"/>
        <s v="Computers&amp;Accessories|Accessories&amp;Peripherals|Keyboards,Mice&amp;InputDevices|Mice" u="1"/>
        <s v="Home&amp;Kitchen|Kitchen&amp;HomeAppliances|SmallKitchenAppliances|SmallApplianceParts&amp;Accessories" u="1"/>
        <s v="OfficeProducts|OfficeElectronics|Calculators|Scientific" u="1"/>
        <s v="Home&amp;Kitchen|Heating,Cooling&amp;AirQuality|RoomHeaters|HeatConvectors" u="1"/>
        <s v="Home&amp;Kitchen|Kitchen&amp;HomeAppliances|SmallKitchenAppliances|Kettles&amp;HotWaterDispensers|ElectricKettles" u="1"/>
        <s v="OfficeProducts|OfficePaperProducts|Paper|Stationery|Pens,Pencils&amp;WritingSupplies|Pens&amp;Refills|RetractableBallpointPens" u="1"/>
        <s v="Computers&amp;Accessories|Accessories&amp;Peripherals|HardDriveAccessories|Caddies" u="1"/>
        <s v="Home&amp;Kitchen|Kitchen&amp;HomeAppliances|SmallKitchenAppliances|SmallApplianceParts&amp;Accessories|StandMixerAccessories" u="1"/>
        <s v="Home&amp;Kitchen|Kitchen&amp;HomeAppliances|SmallKitchenAppliances|InductionCooktop" u="1"/>
        <s v="Computers&amp;Accessories|Accessories&amp;Peripherals|Audio&amp;VideoAccessories|PCMicrophones" u="1"/>
        <s v="Home&amp;Kitchen|Kitchen&amp;HomeAppliances|Coffee,Tea&amp;Espresso|CoffeeMakerAccessories|MeasuringSpoons" u="1"/>
        <s v="Home&amp;Kitchen|Kitchen&amp;HomeAppliances|SmallKitchenAppliances|HandMixers" u="1"/>
        <s v="Computers&amp;Accessories|ExternalDevices&amp;DataStorage|ExternalSolidStateDrives" u="1"/>
        <s v="OfficeProducts|OfficePaperProducts|Paper|Stationery|Notebooks,WritingPads&amp;Diaries" u="1"/>
        <s v="Computers&amp;Accessories|NetworkingDevices|Routers" u="1"/>
        <s v="Home&amp;Kitchen|Kitchen&amp;HomeAppliances|Coffee,Tea&amp;Espresso|CoffeeGrinders|ElectricGrinders" u="1"/>
        <s v="Home&amp;Kitchen|CraftMaterials|PaintingMaterials" u="1"/>
        <s v="Home&amp;Kitchen|Heating,Cooling&amp;AirQuality|Fans|CeilingFans" u="1"/>
        <s v="Home&amp;Kitchen|Kitchen&amp;HomeAppliances|SmallKitchenAppliances|DeepFatFryers|AirFryers" u="1"/>
        <s v="Home&amp;Kitchen|Heating,Cooling&amp;AirQuality|AirPurifiers|HEPAAirPurifiers" u="1"/>
        <s v="Computers&amp;Accessories|Accessories&amp;Peripherals|TabletAccessories|Stands" u="1"/>
        <s v="Home&amp;Kitchen|Kitchen&amp;HomeAppliances|SmallKitchenAppliances|Rice&amp;PastaCookers" u="1"/>
        <s v="Computers&amp;Accessories|NetworkingDevices" u="1"/>
        <s v="Home&amp;Kitchen|Heating,Cooling&amp;AirQuality|Fans|ExhaustFans" u="1"/>
        <s v="Home&amp;Kitchen|Heating,Cooling&amp;AirQuality|RoomHeaters|HalogenHeaters" u="1"/>
        <s v="Home&amp;Kitchen|CraftMaterials|DrawingMaterials|DrawingMedia|Pens" u="1"/>
        <s v="Computers&amp;Accessories|Accessories&amp;Peripherals|Keyboards,Mice&amp;InputDevices|Keyboard&amp;MouseSets" u="1"/>
        <s v="Home&amp;Kitchen|Kitchen&amp;HomeAppliances|SmallKitchenAppliances|JuicerMixerGrinders" u="1"/>
        <s v="Home&amp;Kitchen|Kitchen&amp;HomeAppliances|SmallKitchenAppliances|HandBlenders" u="1"/>
        <s v="Home&amp;Kitchen|Kitchen&amp;HomeAppliances|Vacuum,Cleaning&amp;Ironing|Vacuums&amp;FloorCare|Vacuums|Wet-DryVacuums" u="1"/>
        <s v="Computers&amp;Accessories|Accessories&amp;Peripherals|Cables&amp;Accessories|Cables|USBCables" u="1"/>
        <s v="Computers&amp;Accessories|Accessories&amp;Peripherals|LaptopAccessories|Bags&amp;Sleeves|LaptopSleeves&amp;Slipcases" u="1"/>
        <s v="Computers&amp;Accessories|Components|Memory" u="1"/>
        <s v="Computers&amp;Accessories|NetworkingDevices|NetworkAdapters|PowerLANAdapters" u="1"/>
        <s v="OfficeProducts|OfficeElectronics|Calculators|Financial&amp;Business" u="1"/>
        <s v="Computers&amp;Accessories|NetworkingDevices|Repeaters&amp;Extenders" u="1"/>
        <s v="Home&amp;Kitchen|Heating,Cooling&amp;AirQuality|WaterHeaters&amp;Geysers|ImmersionRods" u="1"/>
        <s v="Home&amp;Kitchen|Heating,Cooling&amp;AirQuality|AirConditioners|Split-SystemAirConditioners" u="1"/>
        <s v="OfficeProducts|OfficePaperProducts|Paper|Stationery|Notebooks,WritingPads&amp;Diaries|Notepads&amp;MemoBooks" u="1"/>
        <s v="Computers&amp;Accessories|NetworkingDevices|DataCards&amp;Dongles" u="1"/>
        <s v="Home&amp;Kitchen|Heating,Cooling&amp;AirQuality|RoomHeaters|ElectricHeaters" u="1"/>
        <s v="Home&amp;Kitchen|Kitchen&amp;HomeAppliances|SmallKitchenAppliances|WaffleMakers&amp;Irons" u="1"/>
        <s v="Computers&amp;Accessories|Accessories&amp;Peripherals|LaptopAccessories|NotebookComputerStands" u="1"/>
        <s v="Computers&amp;Accessories|Printers,Inks&amp;Accessories|Inks,Toners&amp;Cartridges|InkjetInkCartridges" u="1"/>
        <s v="OfficeProducts|OfficePaperProducts|Paper|Copy&amp;PrintingPaper|ColouredPaper" u="1"/>
        <s v="Home&amp;Kitchen|Kitchen&amp;HomeAppliances|SmallKitchenAppliances|Mills&amp;Grinders|WetGrinders" u="1"/>
        <s v="Home&amp;Kitchen|Kitchen&amp;HomeAppliances|SmallKitchenAppliances|EggBoilers" u="1"/>
        <s v="Computers&amp;Accessories|Accessories&amp;Peripherals|PCGamingPeripherals|GamingMice" u="1"/>
        <s v="Home&amp;Kitchen|Heating,Cooling&amp;AirQuality|WaterHeaters&amp;Geysers|InstantWaterHeaters" u="1"/>
        <s v="Home&amp;Kitchen|Heating,Cooling&amp;AirQuality|WaterHeaters&amp;Geysers|StorageWaterHeaters" u="1"/>
        <s v="Computers&amp;Accessories|Accessories&amp;Peripherals|Keyboards,Mice&amp;InputDevices|Keyboard&amp;MiceAccessories|MousePads" u="1"/>
        <s v="Home&amp;Kitchen|CraftMaterials|PaintingMaterials|Paints" u="1"/>
        <s v="Computers&amp;Accessories|Accessories&amp;Peripherals|LaptopAccessories|CoolingPads" u="1"/>
        <s v="Computers&amp;Accessories|Monitors" u="1"/>
        <s v="HomeImprovement|Electrical|Adapters&amp;Multi-Outlets" u="1"/>
        <s v="Home&amp;Kitchen|Heating,Cooling&amp;AirQuality|Fans|PedestalFans" u="1"/>
        <s v="Computers&amp;Accessories|NetworkingDevices|NetworkAdapters|BluetoothAdapters" u="1"/>
        <s v="Home&amp;Kitchen|Kitchen&amp;HomeAppliances|WaterPurifiers&amp;Accessories|WaterFilters&amp;Purifiers" u="1"/>
        <s v="Computers&amp;Accessories|Accessories&amp;Peripherals|Keyboards,Mice&amp;InputDevices|Keyboard&amp;MiceAccessories|DustCovers" u="1"/>
        <s v="Computers&amp;Accessories|Accessories&amp;Peripherals|UninterruptedPowerSupplies" u="1"/>
        <s v="Home&amp;Kitchen|Kitchen&amp;Dining|KitchenTools|ManualChoppers&amp;Chippers|Choppers" u="1"/>
        <s v="Home&amp;Kitchen|Kitchen&amp;HomeAppliances|SmallKitchenAppliances|StandMixers" u="1"/>
        <s v="Computers&amp;Accessories|Accessories&amp;Peripherals|Keyboards,Mice&amp;InputDevices|GraphicTablets" u="1"/>
        <s v="Computers&amp;Accessories|Laptops|TraditionalLaptops" u="1"/>
        <s v="Home&amp;Kitchen|Kitchen&amp;HomeAppliances|SmallKitchenAppliances|OvenToasterGrills" u="1"/>
        <s v="Home&amp;Kitchen|Kitchen&amp;HomeAppliances|Vacuum,Cleaning&amp;Ironing|Irons,Steamers&amp;Accessories|LintShavers" u="1"/>
        <s v="Home&amp;Kitchen|Heating,Cooling&amp;AirQuality|Fans|TableFans" u="1"/>
        <s v="HomeImprovement|Electrical|CordManagement" u="1"/>
        <s v="Computers&amp;Accessories|Accessories&amp;Peripherals|HardDiskBags" u="1"/>
        <s v="Toys&amp;Games|Arts&amp;Crafts|Drawing&amp;PaintingSupplies|ColouringPens&amp;Markers" u="1"/>
        <s v="Home&amp;Kitchen|Kitchen&amp;HomeAppliances|SmallKitchenAppliances|YogurtMakers" u="1"/>
        <s v="Home&amp;Kitchen|HomeStorage&amp;Organization|LaundryOrganization|LaundryBags" u="1"/>
        <s v="Computers&amp;Accessories|Printers,Inks&amp;Accessories|Inks,Toners&amp;Cartridges|TonerCartridges" u="1"/>
        <s v="Computers&amp;Accessories|ExternalDevices&amp;DataStorage|ExternalMemoryCardReaders" u="1"/>
        <s v="Home&amp;Kitchen|Kitchen&amp;HomeAppliances|SmallKitchenAppliances|MiniFoodProcessors&amp;Choppers" u="1"/>
        <s v="Home&amp;Kitchen|Heating,Cooling&amp;AirQuality|Humidifiers" u="1"/>
        <s v="Computers&amp;Accessories|Accessories&amp;Peripherals|Keyboards,Mice&amp;InputDevices|Keyboards" u="1"/>
        <s v="Home&amp;Kitchen|Kitchen&amp;HomeAppliances|Vacuum,Cleaning&amp;Ironing|Vacuums&amp;FloorCare|Vacuums|CanisterVacuums" u="1"/>
        <s v="Computers&amp;Accessories|Accessories&amp;Peripherals|LaptopAccessories|CameraPrivacyCovers" u="1"/>
        <s v="Home&amp;Kitchen|Kitchen&amp;HomeAppliances|WaterPurifiers&amp;Accessories|WaterPurifierAccessories" u="1"/>
        <s v="Home&amp;Kitchen|Kitchen&amp;HomeAppliances|WaterPurifiers&amp;Accessories|WaterCartridges" u="1"/>
        <s v="Home&amp;Kitchen|CraftMaterials|DrawingMaterials|DrawingMedia|Pencils|WoodenPencils" u="1"/>
        <s v="Home&amp;Kitchen|Kitchen&amp;HomeAppliances|Vacuum,Cleaning&amp;Ironing|Vacuums&amp;FloorCare|Vacuums|RoboticVacuums" u="1"/>
        <s v="OfficeProducts|OfficePaperProducts|Paper|Stationery|Pens,Pencils&amp;WritingSupplies|Pens&amp;Refills|BottledInk" u="1"/>
        <s v="OfficeProducts|OfficePaperProducts|Paper|Stationery|Pens,Pencils&amp;WritingSupplies|Pens&amp;Refills|LiquidInkRollerballPens" u="1"/>
        <s v="Computers&amp;Accessories|ExternalDevices&amp;DataStorage|ExternalHardDisks" u="1"/>
        <s v="Home&amp;Kitchen|Kitchen&amp;HomeAppliances|SmallKitchenAppliances|RotiMakers" u="1"/>
        <s v="Computers&amp;Accessories|Accessories&amp;Peripherals|PCGamingPeripherals|Headsets" u="1"/>
        <s v="Home&amp;Kitchen|Kitchen&amp;HomeAppliances|SewingMachines&amp;Accessories|Sewing&amp;EmbroideryMachines" u="1"/>
        <s v="Home&amp;Kitchen|Kitchen&amp;HomeAppliances|SmallKitchenAppliances|VacuumSealers" u="1"/>
        <s v="Computers&amp;Accessories|Printers,Inks&amp;Accessories|Inks,Toners&amp;Cartridges|InkjetInkRefills&amp;Kits" u="1"/>
        <s v="Home&amp;Kitchen|Kitchen&amp;HomeAppliances|SmallKitchenAppliances|DigitalKitchenScales|DigitalScales" u="1"/>
        <s v="Home&amp;Kitchen|Kitchen&amp;HomeAppliances|Vacuum,Cleaning&amp;Ironing|Irons,Steamers&amp;Accessories|Irons|DryIrons" u="1"/>
        <s v="Home&amp;Kitchen|Kitchen&amp;HomeAppliances|Vacuum,Cleaning&amp;Ironing|Vacuums&amp;FloorCare|Vacuums|HandheldVacuums" u="1"/>
        <s v="Computers&amp;Accessories|Accessories&amp;Peripherals|Adapters|USBtoUSBAdapters" u="1"/>
        <s v="Computers&amp;Accessories|Accessories&amp;Peripherals|TabletAccessories|ScreenProtectors" u="1"/>
        <s v="OfficeProducts|OfficePaperProducts|Paper|Stationery|Notebooks,WritingPads&amp;Diaries|CompositionNotebooks" u="1"/>
        <s v="OfficeProducts|OfficePaperProducts|Paper|Stationery|Notebooks,WritingPads&amp;Diaries|WireboundNotebooks" u="1"/>
        <s v="Home&amp;Kitchen|Kitchen&amp;HomeAppliances|Vacuum,Cleaning&amp;Ironing|PressureWashers,Steam&amp;WindowCleaners" u="1"/>
        <s v="Home&amp;Kitchen|Kitchen&amp;HomeAppliances|Vacuum,Cleaning&amp;Ironing|Irons,Steamers&amp;Accessories|Irons|SteamIrons" u="1"/>
        <s v="Computers&amp;Accessories|Accessories&amp;Peripherals|USBHubs" u="1"/>
        <s v="Computers&amp;Accessories|Printers,Inks&amp;Accessories|Printers" u="1"/>
        <s v="Computers&amp;Accessories|Accessories&amp;Peripherals|LaptopAccessories|Lapdesks" u="1"/>
        <s v="Home&amp;Kitchen|Heating,Cooling&amp;AirQuality|Parts&amp;Accessories|FanParts&amp;Accessories" u="1"/>
        <s v="Computers&amp;Accessories|Accessories&amp;Peripherals|Audio&amp;VideoAccessories|Webcams&amp;VoIPEquipment|Webcams" u="1"/>
      </sharedItems>
    </cacheField>
    <cacheField name="MAIN Category" numFmtId="0">
      <sharedItems count="17">
        <s v="Computers &amp; Accessories"/>
        <s v="Electronics"/>
        <s v="Musical Instruments"/>
        <s v="Office Products"/>
        <s v="Home &amp; Kitchen"/>
        <s v="Home Improvement"/>
        <s v="Toys &amp; Games"/>
        <s v="Car &amp; Motorbike"/>
        <s v="Health &amp; Personal Care"/>
        <s v="HomeImprovement" u="1"/>
        <s v="OfficeProducts" u="1"/>
        <s v="Home&amp;Kitchen" u="1"/>
        <s v="Toys&amp;Games" u="1"/>
        <s v="Car&amp;Motorbike" u="1"/>
        <s v="MusicalInstruments" u="1"/>
        <s v="Health&amp;PersonalCare" u="1"/>
        <s v="Computers&amp;Accessories" u="1"/>
      </sharedItems>
    </cacheField>
    <cacheField name="Category 1" numFmtId="0">
      <sharedItems/>
    </cacheField>
    <cacheField name="Category 2" numFmtId="0">
      <sharedItems containsBlank="1"/>
    </cacheField>
    <cacheField name="Category 3" numFmtId="0">
      <sharedItems containsBlank="1"/>
    </cacheField>
    <cacheField name="Category 4" numFmtId="0">
      <sharedItems containsBlank="1"/>
    </cacheField>
    <cacheField name="discounted_price" numFmtId="165">
      <sharedItems containsSemiMixedTypes="0" containsString="0" containsNumber="1" minValue="39" maxValue="77990"/>
    </cacheField>
    <cacheField name="Price Range Bucket" numFmtId="165">
      <sharedItems containsBlank="1" count="4">
        <s v="₹200 - ₹500"/>
        <s v="&lt;₹200"/>
        <s v="&gt;₹500"/>
        <m u="1"/>
      </sharedItems>
    </cacheField>
    <cacheField name="Actual Price" numFmtId="165">
      <sharedItems containsSemiMixedTypes="0" containsString="0" containsNumber="1" minValue="39" maxValue="139900"/>
    </cacheField>
    <cacheField name="Average Discount" numFmtId="165">
      <sharedItems containsSemiMixedTypes="0" containsString="0" containsNumber="1" minValue="-4749100" maxValue="79791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numFmtId="9">
      <sharedItems/>
    </cacheField>
    <cacheField name="Discount Range Bucket" numFmtId="9">
      <sharedItems/>
    </cacheField>
    <cacheField name="RATING AND REVIEW COMBINED" numFmtId="9">
      <sharedItems containsSemiMixedTypes="0" containsString="0" containsNumber="1" minValue="0.99199999999999999" maxValue="431.37299999999999"/>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2"/>
        <n v="2.6"/>
        <n v="2.9"/>
        <n v="0"/>
      </sharedItems>
    </cacheField>
    <cacheField name="rating_count" numFmtId="164">
      <sharedItems containsSemiMixedTypes="0" containsString="0" containsNumber="1" containsInteger="1" minValue="0"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n v="992"/>
        <n v="0"/>
      </sharedItems>
    </cacheField>
    <cacheField name="Total 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containsBlank="1" count="1187"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Quick delivery.Awesome ProductPacking was goodJust opened the productExcited to you it"/>
        <m u="1"/>
      </sharedItems>
    </cacheField>
    <cacheField name="review_content" numFmtId="0">
      <sharedItems containsBlank="1" count="1198"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41lZEy8e9DL._SX300_SY300_QL70_FMwebp_.jpg"/>
        <s v="https://m.media-amazon.com/images/W/WEBP_402378-T2/images/I/41Vpx5MVtaL._SY300_SX300_QL70_FMwebp_.jpg"/>
        <s v="https://m.media-amazon.com/images/I/31-q0xhaTAL._SY445_SX342_QL70_FMwebp_.jpg"/>
        <m u="1"/>
      </sharedItems>
    </cacheField>
    <cacheField name="img_link" numFmtId="0">
      <sharedItems/>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840.692085879629" createdVersion="5" refreshedVersion="5" minRefreshableVersion="3" recordCount="1352">
  <cacheSource type="worksheet">
    <worksheetSource ref="A1:AA1048576" sheet="amazon"/>
  </cacheSource>
  <cacheFields count="27">
    <cacheField name="product_id" numFmtId="0">
      <sharedItems containsBlank="1"/>
    </cacheField>
    <cacheField name="product_name" numFmtId="0">
      <sharedItems containsBlank="1" longText="1"/>
    </cacheField>
    <cacheField name="category" numFmtId="0">
      <sharedItems containsBlank="1"/>
    </cacheField>
    <cacheField name="MAIN Category" numFmtId="0">
      <sharedItems containsBlank="1"/>
    </cacheField>
    <cacheField name="Category 1" numFmtId="0">
      <sharedItems containsBlank="1"/>
    </cacheField>
    <cacheField name="Category 2" numFmtId="0">
      <sharedItems containsBlank="1"/>
    </cacheField>
    <cacheField name="Category 3" numFmtId="0">
      <sharedItems containsBlank="1"/>
    </cacheField>
    <cacheField name="Category 4" numFmtId="0">
      <sharedItems containsBlank="1"/>
    </cacheField>
    <cacheField name="discounted_price" numFmtId="165">
      <sharedItems containsString="0" containsBlank="1" containsNumber="1" minValue="39" maxValue="77990"/>
    </cacheField>
    <cacheField name="Price Range Bucket" numFmtId="165">
      <sharedItems containsBlank="1"/>
    </cacheField>
    <cacheField name="Actual Price" numFmtId="165">
      <sharedItems containsString="0" containsBlank="1" containsNumber="1" minValue="39" maxValue="139900"/>
    </cacheField>
    <cacheField name="Average Discount" numFmtId="0">
      <sharedItems containsString="0" containsBlank="1" containsNumber="1" minValue="-4749100" maxValue="7979100"/>
    </cacheField>
    <cacheField name="discount_percentage" numFmtId="0">
      <sharedItems containsString="0" containsBlank="1" containsNumber="1" minValue="0" maxValue="0.94"/>
    </cacheField>
    <cacheField name="Discount Range" numFmtId="9">
      <sharedItems containsBlank="1"/>
    </cacheField>
    <cacheField name="Discount Range Bucket" numFmtId="9">
      <sharedItems containsBlank="1"/>
    </cacheField>
    <cacheField name="RATING AND REVIEW COMBINED" numFmtId="0">
      <sharedItems containsString="0" containsBlank="1" containsNumber="1" minValue="0.99199999999999999" maxValue="431.37299999999999"/>
    </cacheField>
    <cacheField name="rating" numFmtId="0">
      <sharedItems containsString="0" containsBlank="1" containsNumber="1" minValue="0" maxValue="5"/>
    </cacheField>
    <cacheField name="rating_count" numFmtId="0">
      <sharedItems containsString="0" containsBlank="1" containsNumber="1" containsInteger="1" minValue="0" maxValue="426973"/>
    </cacheField>
    <cacheField name="Total Potential Revenue" numFmtId="0">
      <sharedItems containsString="0" containsBlank="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1">
  <r>
    <x v="0"/>
    <x v="0"/>
    <x v="0"/>
    <x v="0"/>
    <s v="Accessories&amp;Peripherals"/>
    <s v="Cables&amp;Accessories"/>
    <s v="Cables"/>
    <s v="USBCables"/>
    <n v="399"/>
    <x v="0"/>
    <n v="1099"/>
    <n v="70000"/>
    <x v="0"/>
    <s v="61-70%"/>
    <s v="YES"/>
    <n v="28.468999999999998"/>
    <x v="0"/>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3LG1-Syncing-Charging/dp/B07JW9H4J1/ref=sr_1_1?qid=1672909124&amp;s=electronics&amp;sr=1-1"/>
  </r>
  <r>
    <x v="1"/>
    <x v="1"/>
    <x v="0"/>
    <x v="0"/>
    <s v="Accessories&amp;Peripherals"/>
    <s v="Cables&amp;Accessories"/>
    <s v="Cables"/>
    <s v="USBCables"/>
    <n v="199"/>
    <x v="1"/>
    <n v="349"/>
    <n v="15000"/>
    <x v="1"/>
    <s v="41-50%"/>
    <s v="NO"/>
    <n v="47.994"/>
    <x v="1"/>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zOsqQOAOL._SY445_SX342_QL70_FMwebp_.jpg"/>
    <s v="https://www.amazon.in/Ambrane-Unbreakable-Charging-Braided-Cable/dp/B098NS6PVG/ref=sr_1_2?qid=1672909124&amp;s=electronics&amp;sr=1-2"/>
  </r>
  <r>
    <x v="2"/>
    <x v="2"/>
    <x v="0"/>
    <x v="0"/>
    <s v="Accessories&amp;Peripherals"/>
    <s v="Cables&amp;Accessories"/>
    <s v="Cables"/>
    <s v="USBCables"/>
    <n v="199"/>
    <x v="1"/>
    <n v="1899"/>
    <n v="170000"/>
    <x v="2"/>
    <s v="81-90%"/>
    <s v="YES"/>
    <n v="11.827999999999999"/>
    <x v="2"/>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
    <s v="https://m.media-amazon.com/images/W/WEBP_402378-T1/images/I/31IvNJZnmdL._SY445_SX342_QL70_FMwebp_.jpg"/>
    <s v="https://www.amazon.in/Sounce-iPhone-Charging-Compatible-Devices/dp/B096MSW6CT/ref=sr_1_3?qid=1672909124&amp;s=electronics&amp;sr=1-3"/>
  </r>
  <r>
    <x v="3"/>
    <x v="3"/>
    <x v="0"/>
    <x v="0"/>
    <s v="Accessories&amp;Peripherals"/>
    <s v="Cables&amp;Accessories"/>
    <s v="Cables"/>
    <s v="USBCables"/>
    <n v="329"/>
    <x v="0"/>
    <n v="699"/>
    <n v="37000"/>
    <x v="3"/>
    <s v="51-60%"/>
    <s v="YES"/>
    <n v="98.563000000000002"/>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V5FtEWPkL._SX300_SY300_QL70_FMwebp_.jpg"/>
    <s v="https://www.amazon.in/Deuce-300-Resistant-Tangle-Free-Transmission/dp/B08HDJ86NZ/ref=sr_1_4?qid=1672909124&amp;s=electronics&amp;sr=1-4"/>
  </r>
  <r>
    <x v="4"/>
    <x v="4"/>
    <x v="0"/>
    <x v="0"/>
    <s v="Accessories&amp;Peripherals"/>
    <s v="Cables&amp;Accessories"/>
    <s v="Cables"/>
    <s v="USBCables"/>
    <n v="154"/>
    <x v="1"/>
    <n v="399"/>
    <n v="24500"/>
    <x v="4"/>
    <s v="61-70%"/>
    <s v="YES"/>
    <n v="21.105"/>
    <x v="0"/>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W/WEBP_402378-T2/images/I/31VzNhhqifL._SX300_SY300_QL70_FMwebp_.jpg"/>
    <s v="https://www.amazon.in/Portronics-Konnect-POR-1080-Charging-Function/dp/B08CF3B7N1/ref=sr_1_5?qid=1672909124&amp;s=electronics&amp;sr=1-5"/>
  </r>
  <r>
    <x v="5"/>
    <x v="5"/>
    <x v="0"/>
    <x v="0"/>
    <s v="Accessories&amp;Peripherals"/>
    <s v="Cables&amp;Accessories"/>
    <s v="Cables"/>
    <s v="USBCables"/>
    <n v="149"/>
    <x v="1"/>
    <n v="1000"/>
    <n v="85100"/>
    <x v="5"/>
    <s v="81-90%"/>
    <s v="YES"/>
    <n v="28.770999999999997"/>
    <x v="2"/>
    <x v="5"/>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5"/>
    <s v="https://m.media-amazon.com/images/I/31wOPjcSxlL._SX300_SY300_QL70_FMwebp_.jpg"/>
    <s v="https://www.amazon.in/Solero-TB301-Charging-480Mbps-1-5-Meter/dp/B08Y1TFSP6/ref=sr_1_6?qid=1672909124&amp;s=electronics&amp;sr=1-6"/>
  </r>
  <r>
    <x v="6"/>
    <x v="6"/>
    <x v="0"/>
    <x v="0"/>
    <s v="Accessories&amp;Peripherals"/>
    <s v="Cables&amp;Accessories"/>
    <s v="Cables"/>
    <s v="USBCables"/>
    <n v="176.63"/>
    <x v="1"/>
    <n v="499"/>
    <n v="32237"/>
    <x v="6"/>
    <s v="61-70%"/>
    <s v="YES"/>
    <n v="19.288"/>
    <x v="3"/>
    <x v="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W/WEBP_402378-T2/images/I/41jlwEZpa5L._SX300_SY300_QL70_FMwebp_.jpg"/>
    <s v="https://www.amazon.in/boAt-Micro-USB-Tangle-Free-Transmission/dp/B08WRWPM22/ref=sr_1_8?qid=1672909124&amp;s=electronics&amp;sr=1-8"/>
  </r>
  <r>
    <x v="7"/>
    <x v="7"/>
    <x v="0"/>
    <x v="0"/>
    <s v="Accessories&amp;Peripherals"/>
    <s v="Cables&amp;Accessories"/>
    <s v="Cables"/>
    <s v="USBCables"/>
    <n v="229"/>
    <x v="0"/>
    <n v="299"/>
    <n v="7000"/>
    <x v="7"/>
    <s v="21-30%"/>
    <s v="NO"/>
    <n v="34.710999999999999"/>
    <x v="4"/>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FMwebp_.jpg"/>
    <s v="https://www.amazon.in/MI-MTCY001IN-USB-Type-C-Cable/dp/B08DDRGWTJ/ref=sr_1_9?qid=1672909124&amp;s=electronics&amp;sr=1-9"/>
  </r>
  <r>
    <x v="8"/>
    <x v="8"/>
    <x v="1"/>
    <x v="0"/>
    <s v="NetworkingDevices"/>
    <s v="NetworkAdapters"/>
    <s v="WirelessUSBAdapters"/>
    <m/>
    <n v="499"/>
    <x v="0"/>
    <n v="999"/>
    <n v="50000"/>
    <x v="8"/>
    <s v="41-50%"/>
    <s v="YES"/>
    <n v="183.89099999999999"/>
    <x v="0"/>
    <x v="8"/>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W/WEBP_402378-T2/images/I/31e6ElWRymL._SX300_SY300_QL70_FMwebp_.jpg"/>
    <s v="https://www.amazon.in/TP-Link-TL-WN725N-150Mbps-Wireless-Adapter/dp/B008IFXQFU/ref=sr_1_10?qid=1672909124&amp;s=electronics&amp;sr=1-10"/>
  </r>
  <r>
    <x v="9"/>
    <x v="9"/>
    <x v="0"/>
    <x v="0"/>
    <s v="Accessories&amp;Peripherals"/>
    <s v="Cables&amp;Accessories"/>
    <s v="Cables"/>
    <s v="USBCables"/>
    <n v="199"/>
    <x v="1"/>
    <n v="299"/>
    <n v="10000"/>
    <x v="9"/>
    <s v="31-40%"/>
    <s v="NO"/>
    <n v="47.994"/>
    <x v="1"/>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kj3q4SepL._SY445_SX342_QL70_FMwebp_.jpg"/>
    <s v="https://www.amazon.in/Ambrane-Unbreakable-Charging-Braided-Android/dp/B082LZGK39/ref=sr_1_11?qid=1672909124&amp;s=electronics&amp;sr=1-11"/>
  </r>
  <r>
    <x v="10"/>
    <x v="10"/>
    <x v="0"/>
    <x v="0"/>
    <s v="Accessories&amp;Peripherals"/>
    <s v="Cables&amp;Accessories"/>
    <s v="Cables"/>
    <s v="USBCables"/>
    <n v="154"/>
    <x v="1"/>
    <n v="339"/>
    <n v="18500"/>
    <x v="10"/>
    <s v="51-60%"/>
    <s v="YES"/>
    <n v="17.690999999999999"/>
    <x v="4"/>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I/31dJ+lXJq3L._SY300_SX300_.jpg"/>
    <s v="https://www.amazon.in/Portronics-POR-1081-Charging-1-2Meter-Function/dp/B08CF3D7QR/ref=sr_1_12?qid=1672909124&amp;s=electronics&amp;sr=1-12"/>
  </r>
  <r>
    <x v="11"/>
    <x v="11"/>
    <x v="0"/>
    <x v="0"/>
    <s v="Accessories&amp;Peripherals"/>
    <s v="Cables&amp;Accessories"/>
    <s v="Cables"/>
    <s v="USBCables"/>
    <n v="299"/>
    <x v="0"/>
    <n v="799"/>
    <n v="50000"/>
    <x v="11"/>
    <s v="61-70%"/>
    <s v="YES"/>
    <n v="98.563000000000002"/>
    <x v="0"/>
    <x v="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SDfuK7L2L._SX300_SY300_QL70_FMwebp_.jpg"/>
    <s v="https://www.amazon.in/Rugged-Extra-Tough-Unbreakable-Braided/dp/B0789LZTCJ/ref=sr_1_13?qid=1672909124&amp;s=electronics&amp;sr=1-13"/>
  </r>
  <r>
    <x v="12"/>
    <x v="12"/>
    <x v="2"/>
    <x v="1"/>
    <s v="HomeTheater,TV&amp;Video"/>
    <s v="Accessories"/>
    <s v="Cables"/>
    <s v="HDMICables"/>
    <n v="219"/>
    <x v="0"/>
    <n v="700"/>
    <n v="48100"/>
    <x v="12"/>
    <s v="61-70%"/>
    <s v="YES"/>
    <n v="431.37299999999999"/>
    <x v="5"/>
    <x v="1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nPYaWA+ML._SY300_SX300_.jpg"/>
    <s v="https://www.amazon.in/AmazonBasics-Flexible-HDMI-Cable-3-Foot/dp/B07KSMBL2H/ref=sr_1_14?qid=1672909124&amp;s=electronics&amp;sr=1-14"/>
  </r>
  <r>
    <x v="13"/>
    <x v="13"/>
    <x v="0"/>
    <x v="0"/>
    <s v="Accessories&amp;Peripherals"/>
    <s v="Cables&amp;Accessories"/>
    <s v="Cables"/>
    <s v="USBCables"/>
    <n v="350"/>
    <x v="0"/>
    <n v="899"/>
    <n v="54900"/>
    <x v="4"/>
    <s v="61-70%"/>
    <s v="YES"/>
    <n v="6.4619999999999997"/>
    <x v="0"/>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FMwebp_.jpg"/>
    <s v="https://www.amazon.in/Portronics-Konnect-Delivery-Support-Braided/dp/B085DTN6R2/ref=sr_1_15?qid=1672909124&amp;s=electronics&amp;sr=1-15"/>
  </r>
  <r>
    <x v="14"/>
    <x v="14"/>
    <x v="0"/>
    <x v="0"/>
    <s v="Accessories&amp;Peripherals"/>
    <s v="Cables&amp;Accessories"/>
    <s v="Cables"/>
    <s v="USBCables"/>
    <n v="159"/>
    <x v="1"/>
    <n v="399"/>
    <n v="24000"/>
    <x v="13"/>
    <s v="51-60%"/>
    <s v="YES"/>
    <n v="8.8679999999999986"/>
    <x v="3"/>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W/WEBP_402378-T2/images/I/41R08zLK69L._SX300_SY300_QL70_FMwebp_.jpg"/>
    <s v="https://www.amazon.in/Portronics-Konnect-POR-1401-Charging-Function/dp/B09KLVMZ3B/ref=sr_1_16?qid=1672909124&amp;s=electronics&amp;sr=1-16"/>
  </r>
  <r>
    <x v="15"/>
    <x v="15"/>
    <x v="0"/>
    <x v="0"/>
    <s v="Accessories&amp;Peripherals"/>
    <s v="Cables&amp;Accessories"/>
    <s v="Cables"/>
    <s v="USBCables"/>
    <n v="349"/>
    <x v="0"/>
    <n v="399"/>
    <n v="5000"/>
    <x v="14"/>
    <s v="11-20%"/>
    <s v="NO"/>
    <n v="23.157000000000004"/>
    <x v="5"/>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13"/>
    <s v="https://m.media-amazon.com/images/W/WEBP_402378-T1/images/I/31gaP7qpBNL._SX300_SY300_QL70_FMwebp_.jpg"/>
    <s v="https://www.amazon.in/Mi-Braided-USB-Type-C-Cable/dp/B083342NKJ/ref=sr_1_17?qid=1672909124&amp;s=electronics&amp;sr=1-17"/>
  </r>
  <r>
    <x v="16"/>
    <x v="16"/>
    <x v="3"/>
    <x v="1"/>
    <s v="HomeTheater,TV&amp;Video"/>
    <s v="Televisions"/>
    <s v="SmartTelevisions"/>
    <m/>
    <n v="13999"/>
    <x v="2"/>
    <n v="24999"/>
    <n v="1100000"/>
    <x v="15"/>
    <s v="41-50%"/>
    <s v="&quot;NO"/>
    <n v="37.040000000000006"/>
    <x v="0"/>
    <x v="1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51fmHk3km+L._SX300_SY300_.jpg"/>
    <s v="https://www.amazon.in/MI-inches-Ready-Android-L32M7-5AIN/dp/B0B6F7LX4C/ref=sr_1_18?qid=1672909124&amp;s=electronics&amp;sr=1-18"/>
  </r>
  <r>
    <x v="17"/>
    <x v="17"/>
    <x v="0"/>
    <x v="0"/>
    <s v="Accessories&amp;Peripherals"/>
    <s v="Cables&amp;Accessories"/>
    <s v="Cables"/>
    <s v="USBCables"/>
    <n v="249"/>
    <x v="0"/>
    <n v="399"/>
    <n v="15000"/>
    <x v="16"/>
    <s v="31-40%"/>
    <s v="NO"/>
    <n v="47.994"/>
    <x v="1"/>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41d84o5-M-L._SY445_SX342_QL70_FMwebp_.jpg"/>
    <s v="https://www.amazon.in/Ambrane-Unbreakable-Charging-Braided-Cable/dp/B082LSVT4B/ref=sr_1_19?qid=1672909124&amp;s=electronics&amp;sr=1-19"/>
  </r>
  <r>
    <x v="18"/>
    <x v="18"/>
    <x v="0"/>
    <x v="0"/>
    <s v="Accessories&amp;Peripherals"/>
    <s v="Cables&amp;Accessories"/>
    <s v="Cables"/>
    <s v="USBCables"/>
    <n v="199"/>
    <x v="1"/>
    <n v="499"/>
    <n v="30000"/>
    <x v="13"/>
    <s v="51-60%"/>
    <s v="YES"/>
    <n v="17.145"/>
    <x v="3"/>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15"/>
    <x v="15"/>
    <s v="https://m.media-amazon.com/images/W/WEBP_402378-T1/images/I/41xwPQLxTML._SX300_SY300_QL70_FMwebp_.jpg"/>
    <s v="https://www.amazon.in/boAt-A325-Tangle-Free-Charging-Transmission/dp/B08WRBG3XW/ref=sr_1_20?qid=1672909124&amp;s=electronics&amp;sr=1-20"/>
  </r>
  <r>
    <x v="19"/>
    <x v="19"/>
    <x v="3"/>
    <x v="1"/>
    <s v="HomeTheater,TV&amp;Video"/>
    <s v="Televisions"/>
    <s v="SmartTelevisions"/>
    <m/>
    <n v="13490"/>
    <x v="2"/>
    <n v="21990"/>
    <n v="850000"/>
    <x v="17"/>
    <s v="31-40%"/>
    <s v="NO"/>
    <n v="16.276"/>
    <x v="4"/>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x v="16"/>
    <s v="https://m.media-amazon.com/images/W/WEBP_402378-T2/images/I/51v-2Nzr+ML._SY300_SX300_.jpg"/>
    <s v="https://www.amazon.in/LG-inches-Ready-Smart-32LM563BPTC/dp/B08DPLCM6T/ref=sr_1_21?qid=1672909124&amp;s=electronics&amp;sr=1-21"/>
  </r>
  <r>
    <x v="20"/>
    <x v="20"/>
    <x v="0"/>
    <x v="0"/>
    <s v="Accessories&amp;Peripherals"/>
    <s v="Cables&amp;Accessories"/>
    <s v="Cables"/>
    <s v="USBCables"/>
    <n v="970"/>
    <x v="2"/>
    <n v="1799"/>
    <n v="82900"/>
    <x v="18"/>
    <s v="41-50%"/>
    <s v="&quot;NO"/>
    <n v="5.3149999999999995"/>
    <x v="6"/>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W/WEBP_402378-T1/images/I/41TZJiPRRwL._SX300_SY300_QL70_FMwebp_.jpg"/>
    <s v="https://www.amazon.in/DURACELL-Lightning-Certified-braided-Devices/dp/B09C6HXFC1/ref=sr_1_22?qid=1672909124&amp;s=electronics&amp;sr=1-22"/>
  </r>
  <r>
    <x v="21"/>
    <x v="21"/>
    <x v="2"/>
    <x v="1"/>
    <s v="HomeTheater,TV&amp;Video"/>
    <s v="Accessories"/>
    <s v="Cables"/>
    <s v="HDMICables"/>
    <n v="279"/>
    <x v="0"/>
    <n v="499"/>
    <n v="22000"/>
    <x v="15"/>
    <s v="41-50%"/>
    <s v="NO"/>
    <n v="14.661999999999999"/>
    <x v="7"/>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x v="18"/>
    <s v="https://m.media-amazon.com/images/W/WEBP_402378-T1/images/I/31MIyzg8uzL._SX300_SY300_QL70_FMwebp_.jpg"/>
    <s v="https://www.amazon.in/Adapter-Projector-Computer-Laptop-Projectors/dp/B085194JFL/ref=sr_1_23?qid=1672909124&amp;s=electronics&amp;sr=1-23"/>
  </r>
  <r>
    <x v="22"/>
    <x v="22"/>
    <x v="3"/>
    <x v="1"/>
    <s v="HomeTheater,TV&amp;Video"/>
    <s v="Televisions"/>
    <s v="SmartTelevisions"/>
    <m/>
    <n v="13490"/>
    <x v="2"/>
    <n v="22900"/>
    <n v="941000"/>
    <x v="19"/>
    <s v="41-50%"/>
    <s v="&quot;NO"/>
    <n v="20.599"/>
    <x v="4"/>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51q3+E64azL._SX300_SY300_.jpg"/>
    <s v="https://www.amazon.in/Samsung-Inches-Wondertainment-UA32T4340BKXXL-Glossy/dp/B09F6S8BT6/ref=sr_1_24?qid=1672909124&amp;s=electronics&amp;sr=1-24"/>
  </r>
  <r>
    <x v="23"/>
    <x v="23"/>
    <x v="0"/>
    <x v="0"/>
    <s v="Accessories&amp;Peripherals"/>
    <s v="Cables&amp;Accessories"/>
    <s v="Cables"/>
    <s v="USBCables"/>
    <n v="59"/>
    <x v="1"/>
    <n v="199"/>
    <n v="14000"/>
    <x v="20"/>
    <s v="61-70%"/>
    <s v="YES"/>
    <n v="13.378"/>
    <x v="1"/>
    <x v="2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qGpf8uzuL._SY445_SX342_QL70_FMwebp_.jpg"/>
    <s v="https://www.amazon.in/Flix-Micro-Cable-Smartphone-Black/dp/B09NHVCHS9/ref=sr_1_25?qid=1672909125&amp;s=electronics&amp;sr=1-25"/>
  </r>
  <r>
    <x v="24"/>
    <x v="24"/>
    <x v="3"/>
    <x v="1"/>
    <s v="HomeTheater,TV&amp;Video"/>
    <s v="Televisions"/>
    <s v="SmartTelevisions"/>
    <m/>
    <n v="11499"/>
    <x v="2"/>
    <n v="19990"/>
    <n v="849100"/>
    <x v="21"/>
    <s v="41-50%"/>
    <s v="&quot;NO"/>
    <n v="9.0030000000000001"/>
    <x v="4"/>
    <x v="2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I/41gikeSuhAL._SY300_SX300_QL70_FMwebp_.jpg"/>
    <s v="https://www.amazon.in/Acer-inches-Ready-Android-AR32AR2841HDFL/dp/B0B1YVCJ2Y/ref=sr_1_26?qid=1672909125&amp;s=electronics&amp;sr=1-26"/>
  </r>
  <r>
    <x v="25"/>
    <x v="25"/>
    <x v="2"/>
    <x v="1"/>
    <s v="HomeTheater,TV&amp;Video"/>
    <s v="Accessories"/>
    <s v="Cables"/>
    <s v="HDMICables"/>
    <n v="199"/>
    <x v="1"/>
    <n v="699"/>
    <n v="50000"/>
    <x v="22"/>
    <s v="71-80%"/>
    <s v="YES"/>
    <n v="16.353000000000002"/>
    <x v="0"/>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41da4tk7N+L._SY300_SX300_.jpg"/>
    <s v="https://www.amazon.in/TIZUM-Slim-1-5m-HDMI-Cable/dp/B01M4GGIVU/ref=sr_1_27?qid=1672909125&amp;s=electronics&amp;sr=1-27"/>
  </r>
  <r>
    <x v="26"/>
    <x v="26"/>
    <x v="3"/>
    <x v="1"/>
    <s v="HomeTheater,TV&amp;Video"/>
    <s v="Televisions"/>
    <s v="SmartTelevisions"/>
    <m/>
    <n v="14999"/>
    <x v="2"/>
    <n v="19999"/>
    <n v="500000"/>
    <x v="23"/>
    <s v="21-30%"/>
    <s v="&quot;NO"/>
    <n v="39.099000000000004"/>
    <x v="0"/>
    <x v="2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W/WEBP_402378-T2/images/I/41WE9ZGEC4L._SX300_SY300_QL70_FMwebp_.jpg"/>
    <s v="https://www.amazon.in/OnePlus-inches-Ready-Android-32Y1/dp/B08B42LWKN/ref=sr_1_29?qid=1672909125&amp;s=electronics&amp;sr=1-29"/>
  </r>
  <r>
    <x v="27"/>
    <x v="27"/>
    <x v="0"/>
    <x v="0"/>
    <s v="Accessories&amp;Peripherals"/>
    <s v="Cables&amp;Accessories"/>
    <s v="Cables"/>
    <s v="USBCables"/>
    <n v="299"/>
    <x v="0"/>
    <n v="399"/>
    <n v="10000"/>
    <x v="23"/>
    <s v="21-30%"/>
    <s v="NO"/>
    <n v="6.766"/>
    <x v="1"/>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x v="24"/>
    <s v="https://m.media-amazon.com/images/W/WEBP_402378-T2/images/I/41GeM83DzzL._SX300_SY300_QL70_FMwebp_.jpg"/>
    <s v="https://www.amazon.in/Ambrane-Unbreakable-Charging-Braided-Multipurpose/dp/B094JNXNPV/ref=sr_1_31?qid=1672909125&amp;s=electronics&amp;sr=1-31"/>
  </r>
  <r>
    <x v="28"/>
    <x v="28"/>
    <x v="0"/>
    <x v="0"/>
    <s v="Accessories&amp;Peripherals"/>
    <s v="Cables&amp;Accessories"/>
    <s v="Cables"/>
    <s v="USBCables"/>
    <n v="970"/>
    <x v="2"/>
    <n v="1999"/>
    <n v="102900"/>
    <x v="24"/>
    <s v="51-60%"/>
    <s v="YES"/>
    <n v="4.5840000000000005"/>
    <x v="5"/>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W/WEBP_402378-T2/images/I/4177nw8okbL._SX300_SY300_QL70_FMwebp_.jpg"/>
    <s v="https://www.amazon.in/Duracell-Lightning-Certified-Braided-Charging/dp/B09W5XR9RT/ref=sr_1_32?qid=1672909125&amp;s=electronics&amp;sr=1-32"/>
  </r>
  <r>
    <x v="29"/>
    <x v="29"/>
    <x v="0"/>
    <x v="0"/>
    <s v="Accessories&amp;Peripherals"/>
    <s v="Cables&amp;Accessories"/>
    <s v="Cables"/>
    <s v="USBCables"/>
    <n v="299"/>
    <x v="0"/>
    <n v="999"/>
    <n v="70000"/>
    <x v="20"/>
    <s v="61-70%"/>
    <s v="YES"/>
    <n v="25.150000000000002"/>
    <x v="4"/>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jk4zYjTsL._SX300_SY300_QL70_FMwebp_.jpg"/>
    <s v="https://www.amazon.in/A400-Type-C-Cable-Meter-Black/dp/B077Z65HSD/ref=sr_1_33?qid=1672909125&amp;s=electronics&amp;sr=1-33"/>
  </r>
  <r>
    <x v="30"/>
    <x v="30"/>
    <x v="0"/>
    <x v="0"/>
    <s v="Accessories&amp;Peripherals"/>
    <s v="Cables&amp;Accessories"/>
    <s v="Cables"/>
    <s v="USBCables"/>
    <n v="199"/>
    <x v="1"/>
    <n v="750"/>
    <n v="55100"/>
    <x v="25"/>
    <s v="71-80%"/>
    <s v="YES"/>
    <n v="79.475999999999999"/>
    <x v="6"/>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W/WEBP_402378-T2/images/I/41Fqm0bR7PL._SX300_SY300_QL70_FMwebp_.jpg"/>
    <s v="https://www.amazon.in/AmazonBasics-Extension-Cable-Male-Female/dp/B00NH11PEY/ref=sr_1_34?qid=1672909125&amp;s=electronics&amp;sr=1-34"/>
  </r>
  <r>
    <x v="31"/>
    <x v="31"/>
    <x v="0"/>
    <x v="0"/>
    <s v="Accessories&amp;Peripherals"/>
    <s v="Cables&amp;Accessories"/>
    <s v="Cables"/>
    <s v="USBCables"/>
    <n v="179"/>
    <x v="1"/>
    <n v="499"/>
    <n v="32000"/>
    <x v="0"/>
    <s v="61-70%"/>
    <s v="YES"/>
    <n v="5.9340000000000002"/>
    <x v="1"/>
    <x v="2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x v="28"/>
    <s v="https://m.media-amazon.com/images/W/WEBP_402378-T1/images/I/41cCZ5EPnvL._SX300_SY300_QL70_FMwebp_.jpg"/>
    <s v="https://www.amazon.in/Ambrane-Charging-Unbreakable-Braided-Connector/dp/B09CMM3VGK/ref=sr_1_35?qid=1672909125&amp;s=electronics&amp;sr=1-35"/>
  </r>
  <r>
    <x v="32"/>
    <x v="32"/>
    <x v="0"/>
    <x v="0"/>
    <s v="Accessories&amp;Peripherals"/>
    <s v="Cables&amp;Accessories"/>
    <s v="Cables"/>
    <s v="USBCables"/>
    <n v="389"/>
    <x v="0"/>
    <n v="1099"/>
    <n v="71000"/>
    <x v="6"/>
    <s v="61-70%"/>
    <s v="YES"/>
    <n v="5.274"/>
    <x v="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I/419QKVTxaSL._SX300_SY300_QL70_FMwebp_.jpg"/>
    <s v="https://www.amazon.in/Charging-Braided-Charger-Samsung-Galaxy/dp/B08QSC1XY8/ref=sr_1_36?qid=1672909125&amp;s=electronics&amp;sr=1-36"/>
  </r>
  <r>
    <x v="33"/>
    <x v="33"/>
    <x v="0"/>
    <x v="0"/>
    <s v="Accessories&amp;Peripherals"/>
    <s v="Cables&amp;Accessories"/>
    <s v="Cables"/>
    <s v="USBCables"/>
    <n v="599"/>
    <x v="2"/>
    <n v="599"/>
    <n v="0"/>
    <x v="26"/>
    <s v="0-10%"/>
    <s v="NO"/>
    <n v="4.6549999999999994"/>
    <x v="4"/>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x v="30"/>
    <s v="https://m.media-amazon.com/images/W/WEBP_402378-T1/images/I/11ICusapw3L._SY300_SX300_QL70_FMwebp_.jpg"/>
    <s v="https://www.amazon.in/Samsung-Original-Type-Cable-Meter/dp/B008FWZGSG/ref=sr_1_37?qid=1672909125&amp;s=electronics&amp;sr=1-37"/>
  </r>
  <r>
    <x v="34"/>
    <x v="34"/>
    <x v="0"/>
    <x v="0"/>
    <s v="Accessories&amp;Peripherals"/>
    <s v="Cables&amp;Accessories"/>
    <s v="Cables"/>
    <s v="USBCables"/>
    <n v="199"/>
    <x v="1"/>
    <n v="999"/>
    <n v="80000"/>
    <x v="27"/>
    <s v="71-80%"/>
    <s v="YES"/>
    <n v="4.9749999999999996"/>
    <x v="2"/>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41wN7jooz0L._SX300_SY300_QL70_FMwebp_.jpg"/>
    <s v="https://www.amazon.in/pTron-3-5Amps-Charging-480Mbps-Smartphones/dp/B0B4HJNPV4/ref=sr_1_38?qid=1672909125&amp;s=electronics&amp;sr=1-38"/>
  </r>
  <r>
    <x v="35"/>
    <x v="35"/>
    <x v="0"/>
    <x v="0"/>
    <s v="Accessories&amp;Peripherals"/>
    <s v="Cables&amp;Accessories"/>
    <s v="Cables"/>
    <s v="USBCables"/>
    <n v="99"/>
    <x v="1"/>
    <n v="666.66"/>
    <n v="56766"/>
    <x v="5"/>
    <s v="81-90%"/>
    <s v="YES"/>
    <n v="28.770999999999997"/>
    <x v="2"/>
    <x v="5"/>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32"/>
    <s v="https://m.media-amazon.com/images/W/WEBP_402378-T1/images/I/31ew3okQR2L._SX300_SY300_QL70_FMwebp_.jpg"/>
    <s v="https://www.amazon.in/Solero-MB301-Charging-480Mbps-1-5-Meter/dp/B08Y1SJVV5/ref=sr_1_39?qid=1672909125&amp;s=electronics&amp;sr=1-39"/>
  </r>
  <r>
    <x v="36"/>
    <x v="36"/>
    <x v="0"/>
    <x v="0"/>
    <s v="Accessories&amp;Peripherals"/>
    <s v="Cables&amp;Accessories"/>
    <s v="Cables"/>
    <s v="USBCables"/>
    <n v="899"/>
    <x v="2"/>
    <n v="1900"/>
    <n v="100100"/>
    <x v="3"/>
    <s v="51-60%"/>
    <s v="YES"/>
    <n v="17.951999999999998"/>
    <x v="5"/>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3183iGEWksL._SX300_SY300_QL70_FMwebp_.jpg"/>
    <s v="https://www.amazon.in/AmazonBasics-Apple-Certified-Lightning-Charging/dp/B07XLCFSSN/ref=sr_1_40?qid=1672909125&amp;s=electronics&amp;sr=1-40"/>
  </r>
  <r>
    <x v="37"/>
    <x v="37"/>
    <x v="0"/>
    <x v="0"/>
    <s v="Accessories&amp;Peripherals"/>
    <s v="Cables&amp;Accessories"/>
    <s v="Cables"/>
    <s v="USBCables"/>
    <n v="199"/>
    <x v="1"/>
    <n v="999"/>
    <n v="80000"/>
    <x v="27"/>
    <s v="71-80%"/>
    <s v="YES"/>
    <n v="4.5759999999999996"/>
    <x v="1"/>
    <x v="33"/>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x v="34"/>
    <s v="https://m.media-amazon.com/images/W/WEBP_402378-T1/images/I/41P2EdQI1ZL._SY445_SX342_QL70_FMwebp_.jpg"/>
    <s v="https://www.amazon.in/Sounce-Type-C-Compatible-Smartphone-Charging/dp/B09RZS1NQT/ref=sr_1_41?qid=1672909125&amp;s=electronics&amp;sr=1-41"/>
  </r>
  <r>
    <x v="38"/>
    <x v="38"/>
    <x v="3"/>
    <x v="1"/>
    <s v="HomeTheater,TV&amp;Video"/>
    <s v="Televisions"/>
    <s v="SmartTelevisions"/>
    <m/>
    <n v="32999"/>
    <x v="2"/>
    <n v="45999"/>
    <n v="1300000"/>
    <x v="28"/>
    <s v="21-30%"/>
    <s v="&quot;NO"/>
    <n v="11.498000000000001"/>
    <x v="0"/>
    <x v="34"/>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I/51hQfTroMzL._SX300_SY300_QL70_FMwebp_.jpg"/>
    <s v="https://www.amazon.in/OnePlus-50-inches-Android-Pro/dp/B0B3MMYHYW/ref=sr_1_42?qid=1672909125&amp;s=electronics&amp;sr=1-42"/>
  </r>
  <r>
    <x v="39"/>
    <x v="39"/>
    <x v="0"/>
    <x v="0"/>
    <s v="Accessories&amp;Peripherals"/>
    <s v="Cables&amp;Accessories"/>
    <s v="Cables"/>
    <s v="USBCables"/>
    <n v="970"/>
    <x v="2"/>
    <n v="1999"/>
    <n v="102900"/>
    <x v="24"/>
    <s v="51-60%"/>
    <s v="YES"/>
    <n v="4.6619999999999999"/>
    <x v="0"/>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x v="36"/>
    <s v="https://m.media-amazon.com/images/W/WEBP_402378-T1/images/I/41v5BQZzfAL._SX300_SY300_QL70_FMwebp_.jpg"/>
    <s v="https://www.amazon.in/DURACELL-Type-C-braided-Charge-Cable/dp/B09C6HWG18/ref=sr_1_43?qid=1672909125&amp;s=electronics&amp;sr=1-43"/>
  </r>
  <r>
    <x v="40"/>
    <x v="40"/>
    <x v="0"/>
    <x v="0"/>
    <s v="Accessories&amp;Peripherals"/>
    <s v="Cables&amp;Accessories"/>
    <s v="Cables"/>
    <s v="USBCables"/>
    <n v="209"/>
    <x v="0"/>
    <n v="695"/>
    <n v="48600"/>
    <x v="20"/>
    <s v="61-70%"/>
    <s v="YES"/>
    <n v="112.187"/>
    <x v="6"/>
    <x v="3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x v="37"/>
    <s v="https://m.media-amazon.com/images/I/4101vlzySzL._SY300_SX300_QL70_FMwebp_.jpg"/>
    <s v="https://www.amazon.in/AmazonBasics-USB-2-0-Cable-Male/dp/B00NH11KIK/ref=sr_1_44?qid=1672909125&amp;s=electronics&amp;sr=1-44"/>
  </r>
  <r>
    <x v="41"/>
    <x v="41"/>
    <x v="3"/>
    <x v="1"/>
    <s v="HomeTheater,TV&amp;Video"/>
    <s v="Televisions"/>
    <s v="SmartTelevisions"/>
    <m/>
    <n v="19999"/>
    <x v="2"/>
    <n v="34999"/>
    <n v="1500000"/>
    <x v="1"/>
    <s v="41-50%"/>
    <s v="NO"/>
    <n v="31.451000000000001"/>
    <x v="4"/>
    <x v="37"/>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37"/>
    <x v="38"/>
    <s v="https://m.media-amazon.com/images/I/41nsy8kxWUL._SY300_SX300_QL70_FMwebp_.jpg"/>
    <s v="https://www.amazon.in/inches-Full-Android-L43M6-INC-Black/dp/B09JPC82QC/ref=sr_1_45?qid=1672909125&amp;s=electronics&amp;sr=1-45"/>
  </r>
  <r>
    <x v="42"/>
    <x v="42"/>
    <x v="0"/>
    <x v="0"/>
    <s v="Accessories&amp;Peripherals"/>
    <s v="Cables&amp;Accessories"/>
    <s v="Cables"/>
    <s v="USBCables"/>
    <n v="399"/>
    <x v="0"/>
    <n v="1099"/>
    <n v="70000"/>
    <x v="0"/>
    <s v="61-70%"/>
    <s v="YES"/>
    <n v="28.468999999999998"/>
    <x v="0"/>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41rB0DnVFmL._SX300_SY300_QL70_FMwebp_.jpg"/>
    <s v="https://www.amazon.in/Wayona-Braided-WN3LB1-Syncing-Charging/dp/B07JW1Y6XV/ref=sr_1_46?qid=1672909125&amp;s=electronics&amp;sr=1-46"/>
  </r>
  <r>
    <x v="43"/>
    <x v="43"/>
    <x v="1"/>
    <x v="0"/>
    <s v="NetworkingDevices"/>
    <s v="NetworkAdapters"/>
    <s v="WirelessUSBAdapters"/>
    <m/>
    <n v="999"/>
    <x v="2"/>
    <n v="1599"/>
    <n v="60000"/>
    <x v="16"/>
    <s v="31-40%"/>
    <s v="NO"/>
    <n v="16.393000000000001"/>
    <x v="4"/>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x v="39"/>
    <s v="https://m.media-amazon.com/images/W/WEBP_402378-T2/images/I/31EHCPHbSlL._SX300_SY300_QL70_FMwebp_.jpg"/>
    <s v="https://www.amazon.in/TP-Link-Archer-T2U-Nano-Wireless/dp/B07KRCW6LZ/ref=sr_1_47?qid=1672909125&amp;s=electronics&amp;sr=1-47"/>
  </r>
  <r>
    <x v="44"/>
    <x v="44"/>
    <x v="0"/>
    <x v="0"/>
    <s v="Accessories&amp;Peripherals"/>
    <s v="Cables&amp;Accessories"/>
    <s v="Cables"/>
    <s v="USBCables"/>
    <n v="59"/>
    <x v="1"/>
    <n v="199"/>
    <n v="14000"/>
    <x v="20"/>
    <s v="61-70%"/>
    <s v="YES"/>
    <n v="13.378"/>
    <x v="1"/>
    <x v="2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v7NnnAItL._SY445_SX342_QL70_FMwebp_.jpg"/>
    <s v="https://www.amazon.in/FLiX-Charging-480Mbps-Devices-XCD-M11/dp/B09NJN8L25/ref=sr_1_48?qid=1672909125&amp;s=electronics&amp;sr=1-48"/>
  </r>
  <r>
    <x v="45"/>
    <x v="45"/>
    <x v="0"/>
    <x v="0"/>
    <s v="Accessories&amp;Peripherals"/>
    <s v="Cables&amp;Accessories"/>
    <s v="Cables"/>
    <s v="USBCables"/>
    <n v="333"/>
    <x v="0"/>
    <n v="999"/>
    <n v="66600"/>
    <x v="29"/>
    <s v="61-70%"/>
    <s v="YES"/>
    <n v="13.091999999999999"/>
    <x v="8"/>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x v="40"/>
    <s v="https://m.media-amazon.com/images/W/WEBP_402378-T2/images/I/41CnR1WhD3L._SX300_SY300_QL70_FMwebp_.jpg"/>
    <s v="https://www.amazon.in/WeCool-Braided-Multifunction-Charging-Android/dp/B07XJYYH7L/ref=sr_1_49?qid=1672909126&amp;s=electronics&amp;sr=1-49"/>
  </r>
  <r>
    <x v="46"/>
    <x v="46"/>
    <x v="1"/>
    <x v="0"/>
    <s v="NetworkingDevices"/>
    <s v="NetworkAdapters"/>
    <s v="WirelessUSBAdapters"/>
    <m/>
    <n v="507"/>
    <x v="2"/>
    <n v="1208"/>
    <n v="70100"/>
    <x v="30"/>
    <s v="51-60%"/>
    <s v="YES"/>
    <n v="12.231"/>
    <x v="3"/>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x v="41"/>
    <s v="https://m.media-amazon.com/images/I/31+NwZ8gb1L._SX300_SY300_.jpg"/>
    <s v="https://www.amazon.in/D-Link-DWA-131-Wireless-Adapter-Black/dp/B002PD61Y4/ref=sr_1_50?qid=1672909126&amp;s=electronics&amp;sr=1-50"/>
  </r>
  <r>
    <x v="47"/>
    <x v="47"/>
    <x v="2"/>
    <x v="1"/>
    <s v="HomeTheater,TV&amp;Video"/>
    <s v="Accessories"/>
    <s v="Cables"/>
    <s v="HDMICables"/>
    <n v="309"/>
    <x v="0"/>
    <n v="475"/>
    <n v="16600"/>
    <x v="31"/>
    <s v="31-40%"/>
    <s v="NO"/>
    <n v="431.37299999999999"/>
    <x v="5"/>
    <x v="1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bCxnHksnL._SY300_SX300_QL70_FMwebp_.jpg"/>
    <s v="https://www.amazon.in/AmazonBasics-High-Speed-HDMI-Cable-Feet/dp/B014I8SSD0/ref=sr_1_51?qid=1672909126&amp;s=electronics&amp;sr=1-51"/>
  </r>
  <r>
    <x v="48"/>
    <x v="48"/>
    <x v="4"/>
    <x v="1"/>
    <s v="HomeTheater,TV&amp;Video"/>
    <s v="Accessories"/>
    <s v="RemoteControls"/>
    <m/>
    <n v="399"/>
    <x v="0"/>
    <n v="999"/>
    <n v="60000"/>
    <x v="13"/>
    <s v="51-60%"/>
    <s v="YES"/>
    <n v="4.093"/>
    <x v="9"/>
    <x v="4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41"/>
    <x v="42"/>
    <s v="https://m.media-amazon.com/images/W/WEBP_402378-T1/images/I/21rBnbHkW9L._SX300_SY300_QL70_FMwebp_.jpg"/>
    <s v="https://www.amazon.in/7SEVENTM-Compatible-Replacement-Original-BN59-01259E/dp/B09L8DSSFH/ref=sr_1_52?qid=1672909126&amp;s=electronics&amp;sr=1-52"/>
  </r>
  <r>
    <x v="49"/>
    <x v="49"/>
    <x v="0"/>
    <x v="0"/>
    <s v="Accessories&amp;Peripherals"/>
    <s v="Cables&amp;Accessories"/>
    <s v="Cables"/>
    <s v="USBCables"/>
    <n v="199"/>
    <x v="1"/>
    <n v="395"/>
    <n v="19600"/>
    <x v="8"/>
    <s v="41-50%"/>
    <s v="YES"/>
    <n v="96.795000000000002"/>
    <x v="0"/>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nrDWDT8+L._SX300_SY300_.jpg"/>
    <s v="https://www.amazon.in/AmazonBasics-Micro-Charging-Android-Phones/dp/B07232M876/ref=sr_1_53?qid=1672909126&amp;s=electronics&amp;sr=1-53"/>
  </r>
  <r>
    <x v="50"/>
    <x v="50"/>
    <x v="1"/>
    <x v="0"/>
    <s v="NetworkingDevices"/>
    <s v="NetworkAdapters"/>
    <s v="WirelessUSBAdapters"/>
    <m/>
    <n v="1199"/>
    <x v="2"/>
    <n v="2199"/>
    <n v="100000"/>
    <x v="32"/>
    <s v="41-50%"/>
    <s v="&quot;NO"/>
    <n v="29.18"/>
    <x v="5"/>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I/216Q4FqmZVL._SX300_SY300_QL70_FMwebp_.jpg"/>
    <s v="https://www.amazon.in/TP-Link-Wireless-Adapter-Archer-T2U/dp/B07P681N66/ref=sr_1_54?qid=1672909126&amp;s=electronics&amp;sr=1-54"/>
  </r>
  <r>
    <x v="51"/>
    <x v="51"/>
    <x v="0"/>
    <x v="0"/>
    <s v="Accessories&amp;Peripherals"/>
    <s v="Cables&amp;Accessories"/>
    <s v="Cables"/>
    <s v="USBCables"/>
    <n v="179"/>
    <x v="1"/>
    <n v="500"/>
    <n v="32100"/>
    <x v="0"/>
    <s v="61-70%"/>
    <s v="YES"/>
    <n v="96.795000000000002"/>
    <x v="0"/>
    <x v="4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iESA2h2gL._SY300_SX300_QL70_FMwebp_.jpg"/>
    <s v="https://www.amazon.in/AmazonBasics-Micro-Charging-Android-Phones/dp/B0711PVX6Z/ref=sr_1_55?qid=1672909126&amp;s=electronics&amp;sr=1-55"/>
  </r>
  <r>
    <x v="52"/>
    <x v="52"/>
    <x v="0"/>
    <x v="0"/>
    <s v="Accessories&amp;Peripherals"/>
    <s v="Cables&amp;Accessories"/>
    <s v="Cables"/>
    <s v="USBCables"/>
    <n v="799"/>
    <x v="2"/>
    <n v="2100"/>
    <n v="130100"/>
    <x v="33"/>
    <s v="61-70%"/>
    <s v="YES"/>
    <n v="12.488"/>
    <x v="4"/>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I/31kw1RgU5yL._SX300_SY300_QL70_FMwebp_.jpg"/>
    <s v="https://www.amazon.in/AmazonBasics-Nylon-Braided-Lightning-Cable/dp/B082T6V3DT/ref=sr_1_57?qid=1672909126&amp;s=electronics&amp;sr=1-57"/>
  </r>
  <r>
    <x v="53"/>
    <x v="53"/>
    <x v="5"/>
    <x v="1"/>
    <s v="HomeTheater,TV&amp;Video"/>
    <s v="Televisions"/>
    <s v="StandardTelevisions"/>
    <m/>
    <n v="6999"/>
    <x v="2"/>
    <n v="12999"/>
    <n v="600000"/>
    <x v="18"/>
    <s v="41-50%"/>
    <s v="NO"/>
    <n v="8.2029999999999994"/>
    <x v="0"/>
    <x v="45"/>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46"/>
    <s v="https://m.media-amazon.com/images/I/418GxB04szL._SY300_SX300_QL70_FMwebp_.jpg"/>
    <s v="https://www.amazon.in/Visio-World-inches-VW32A-Ready/dp/B07MKFNHKG/ref=sr_1_58?qid=1672909126&amp;s=electronics&amp;sr=1-58"/>
  </r>
  <r>
    <x v="54"/>
    <x v="54"/>
    <x v="0"/>
    <x v="0"/>
    <s v="Accessories&amp;Peripherals"/>
    <s v="Cables&amp;Accessories"/>
    <s v="Cables"/>
    <s v="USBCables"/>
    <n v="199"/>
    <x v="1"/>
    <n v="349"/>
    <n v="15000"/>
    <x v="1"/>
    <s v="41-50%"/>
    <s v="&quot;NO"/>
    <n v="4.4139999999999997"/>
    <x v="3"/>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x v="47"/>
    <s v="https://m.media-amazon.com/images/W/WEBP_402378-T2/images/I/41rbKciLrcL._SX300_SY300_QL70_FMwebp_.jpg"/>
    <s v="https://www.amazon.in/Ambrane-Unbreakable-Charging-RCT15-Supports/dp/B0BFWGBX61/ref=sr_1_59?qid=1672909126&amp;s=electronics&amp;sr=1-59"/>
  </r>
  <r>
    <x v="55"/>
    <x v="55"/>
    <x v="4"/>
    <x v="1"/>
    <s v="HomeTheater,TV&amp;Video"/>
    <s v="Accessories"/>
    <s v="RemoteControls"/>
    <m/>
    <n v="230"/>
    <x v="0"/>
    <n v="499"/>
    <n v="26900"/>
    <x v="34"/>
    <s v="51-60%"/>
    <s v="YES"/>
    <n v="6.66"/>
    <x v="7"/>
    <x v="4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47"/>
    <x v="48"/>
    <s v="https://m.media-amazon.com/images/I/315GdnF+LcL._SY300_SX300_.jpg"/>
    <s v="https://www.amazon.in/TATASKY-Universal-Remote/dp/B01N90RZ4M/ref=sr_1_60?qid=1672909126&amp;s=electronics&amp;sr=1-60"/>
  </r>
  <r>
    <x v="56"/>
    <x v="56"/>
    <x v="1"/>
    <x v="0"/>
    <s v="NetworkingDevices"/>
    <s v="NetworkAdapters"/>
    <s v="WirelessUSBAdapters"/>
    <m/>
    <n v="649"/>
    <x v="2"/>
    <n v="1399"/>
    <n v="75000"/>
    <x v="34"/>
    <s v="51-60%"/>
    <s v="YES"/>
    <n v="183.89099999999999"/>
    <x v="0"/>
    <x v="8"/>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41jxZkzNcnL._SX300_SY300_QL70_FMwebp_.jpg"/>
    <s v="https://www.amazon.in/TP-Link-TL-WN823N-300Mbps-Wireless-N-Adapter/dp/B0088TKTY2/ref=sr_1_61?qid=1672909126&amp;s=electronics&amp;sr=1-61"/>
  </r>
  <r>
    <x v="57"/>
    <x v="57"/>
    <x v="3"/>
    <x v="1"/>
    <s v="HomeTheater,TV&amp;Video"/>
    <s v="Televisions"/>
    <s v="SmartTelevisions"/>
    <m/>
    <n v="15999"/>
    <x v="2"/>
    <n v="21999"/>
    <n v="600000"/>
    <x v="35"/>
    <s v="21-30%"/>
    <s v="NO"/>
    <n v="39.099000000000004"/>
    <x v="0"/>
    <x v="2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2YHGuR4RL._SX300_SY300_QL70_FMwebp_.jpg"/>
    <s v="https://www.amazon.in/OnePlus-inches-Ready-Smart-Android/dp/B09Q5SWVBJ/ref=sr_1_63?qid=1672909126&amp;s=electronics&amp;sr=1-63"/>
  </r>
  <r>
    <x v="58"/>
    <x v="58"/>
    <x v="0"/>
    <x v="0"/>
    <s v="Accessories&amp;Peripherals"/>
    <s v="Cables&amp;Accessories"/>
    <s v="Cables"/>
    <s v="USBCables"/>
    <n v="348"/>
    <x v="0"/>
    <n v="1499"/>
    <n v="115100"/>
    <x v="36"/>
    <s v="71-80%"/>
    <s v="YES"/>
    <n v="4.8559999999999999"/>
    <x v="0"/>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x v="49"/>
    <s v="https://m.media-amazon.com/images/W/WEBP_402378-T2/images/I/313uqx3djjL._SX300_SY300_QL70_FMwebp_.jpg"/>
    <s v="https://www.amazon.in/WeCool-Unbreakable-Charging-Purpose-iPhone/dp/B0B4DT8MKT/ref=sr_1_64?qid=1672909126&amp;s=electronics&amp;sr=1-64"/>
  </r>
  <r>
    <x v="59"/>
    <x v="59"/>
    <x v="0"/>
    <x v="0"/>
    <s v="Accessories&amp;Peripherals"/>
    <s v="Cables&amp;Accessories"/>
    <s v="Cables"/>
    <s v="USBCables"/>
    <n v="154"/>
    <x v="1"/>
    <n v="349"/>
    <n v="19500"/>
    <x v="37"/>
    <s v="51-60%"/>
    <s v="YES"/>
    <n v="11.364000000000001"/>
    <x v="4"/>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x v="50"/>
    <s v="https://m.media-amazon.com/images/W/WEBP_402378-T1/images/I/31pQZsxPR4L._SX300_SY300_QL70_FMwebp_.jpg"/>
    <s v="https://www.amazon.in/Portronics-Konnect-POR-1079-Charging-Micro/dp/B08CDKQ8T6/ref=sr_1_65?qid=1672909126&amp;s=electronics&amp;sr=1-65"/>
  </r>
  <r>
    <x v="60"/>
    <x v="60"/>
    <x v="4"/>
    <x v="1"/>
    <s v="HomeTheater,TV&amp;Video"/>
    <s v="Accessories"/>
    <s v="RemoteControls"/>
    <m/>
    <n v="179"/>
    <x v="1"/>
    <n v="799"/>
    <n v="62000"/>
    <x v="38"/>
    <s v="71-80%"/>
    <s v="YES"/>
    <n v="5.9009999999999998"/>
    <x v="7"/>
    <x v="5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s v="HomeTheater,TV&amp;Video"/>
    <s v="Televisions"/>
    <s v="SmartTelevisions"/>
    <m/>
    <n v="32990"/>
    <x v="2"/>
    <n v="47900"/>
    <n v="1491000"/>
    <x v="39"/>
    <s v="31-40%"/>
    <s v="NO"/>
    <n v="11.408999999999999"/>
    <x v="4"/>
    <x v="5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Tz1YnJkoL._SY300_SX300_QL70_FMwebp_.jpg"/>
    <s v="https://www.amazon.in/Samsung-inches-Crystal-Ultra-UA43AUE65AKXXL/dp/B0B15CPR37/ref=sr_1_67?qid=1672909126&amp;s=electronics&amp;sr=1-67"/>
  </r>
  <r>
    <x v="62"/>
    <x v="62"/>
    <x v="0"/>
    <x v="0"/>
    <s v="Accessories&amp;Peripherals"/>
    <s v="Cables&amp;Accessories"/>
    <s v="Cables"/>
    <s v="USBCables"/>
    <n v="139"/>
    <x v="1"/>
    <n v="999"/>
    <n v="86000"/>
    <x v="40"/>
    <s v="81-90%"/>
    <s v="YES"/>
    <n v="5.3129999999999997"/>
    <x v="1"/>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I/310WOJIrwjL._SX300_SY300_QL70_FMwebp_.jpg"/>
    <s v="https://www.amazon.in/Lapster-Type-Cable-computer-laptop/dp/B0994GFWBH/ref=sr_1_68?qid=1672909126&amp;s=electronics&amp;sr=1-68"/>
  </r>
  <r>
    <x v="63"/>
    <x v="63"/>
    <x v="0"/>
    <x v="0"/>
    <s v="Accessories&amp;Peripherals"/>
    <s v="Cables&amp;Accessories"/>
    <s v="Cables"/>
    <s v="USBCables"/>
    <n v="329"/>
    <x v="0"/>
    <n v="845"/>
    <n v="51600"/>
    <x v="4"/>
    <s v="61-70%"/>
    <s v="YES"/>
    <n v="33.945999999999998"/>
    <x v="0"/>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2/images/I/414y0iu5NUL._SX300_SY300_QL70_FMwebp_.jpg"/>
    <s v="https://www.amazon.in/AmazonBasics-USB-Type-C-2-0-Cable/dp/B01GGKZ0V6/ref=sr_1_69?qid=1672909126&amp;s=electronics&amp;sr=1-69"/>
  </r>
  <r>
    <x v="64"/>
    <x v="64"/>
    <x v="3"/>
    <x v="1"/>
    <s v="HomeTheater,TV&amp;Video"/>
    <s v="Televisions"/>
    <s v="SmartTelevisions"/>
    <m/>
    <n v="13999"/>
    <x v="2"/>
    <n v="24999"/>
    <n v="1100000"/>
    <x v="15"/>
    <s v="41-50%"/>
    <s v="&quot;NO"/>
    <n v="49.438000000000002"/>
    <x v="0"/>
    <x v="5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611VFTGwL._SY300_SX300_QL70_FMwebp_.jpg"/>
    <s v="https://www.amazon.in/Redmi-inches-Ready-L32M6-RA-Android/dp/B09F9YQQ7B/ref=sr_1_72?qid=1672909126&amp;s=electronics&amp;sr=1-72"/>
  </r>
  <r>
    <x v="65"/>
    <x v="65"/>
    <x v="2"/>
    <x v="1"/>
    <s v="HomeTheater,TV&amp;Video"/>
    <s v="Accessories"/>
    <s v="Cables"/>
    <s v="HDMICables"/>
    <n v="309"/>
    <x v="0"/>
    <n v="1400"/>
    <n v="109100"/>
    <x v="38"/>
    <s v="71-80%"/>
    <s v="YES"/>
    <n v="431.37299999999999"/>
    <x v="5"/>
    <x v="1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eJqkFjCRL._SY300_SX300_QL70_FMwebp_.jpg"/>
    <s v="https://www.amazon.in/AmazonBasics-High-Speed-Cable-2-Pack-Black/dp/B014I8SX4Y/ref=sr_1_73?qid=1672909128&amp;s=electronics&amp;sr=1-73"/>
  </r>
  <r>
    <x v="66"/>
    <x v="66"/>
    <x v="0"/>
    <x v="0"/>
    <s v="Accessories&amp;Peripherals"/>
    <s v="Cables&amp;Accessories"/>
    <s v="Cables"/>
    <s v="USBCables"/>
    <n v="263"/>
    <x v="0"/>
    <n v="699"/>
    <n v="43600"/>
    <x v="33"/>
    <s v="61-70%"/>
    <s v="YES"/>
    <n v="4.55"/>
    <x v="3"/>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x v="56"/>
    <s v="https://m.media-amazon.com/images/I/41x3iKbD-+L._SX342_SY445_.jpg"/>
    <s v="https://www.amazon.in/Portronics-Konnect-Charge-Charging-Resistant/dp/B09Q8HMKZX/ref=sr_1_74?qid=1672909128&amp;s=electronics&amp;sr=1-74"/>
  </r>
  <r>
    <x v="67"/>
    <x v="67"/>
    <x v="5"/>
    <x v="1"/>
    <s v="HomeTheater,TV&amp;Video"/>
    <s v="Televisions"/>
    <s v="StandardTelevisions"/>
    <m/>
    <n v="7999"/>
    <x v="2"/>
    <n v="14990"/>
    <n v="699100"/>
    <x v="41"/>
    <s v="41-50%"/>
    <s v="NO"/>
    <n v="4.7569999999999997"/>
    <x v="4"/>
    <x v="5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56"/>
    <x v="57"/>
    <s v="https://m.media-amazon.com/images/I/51FicDnawaL._SY300_SX300_QL70_FMwebp_.jpg"/>
    <s v="https://www.amazon.in/Acer-inches-Ready-AR32NSV53HD-Black/dp/B0B9XN9S3W/ref=sr_1_75?qid=1672909128&amp;s=electronics&amp;sr=1-75"/>
  </r>
  <r>
    <x v="68"/>
    <x v="68"/>
    <x v="6"/>
    <x v="1"/>
    <s v="HomeTheater,TV&amp;Video"/>
    <s v="Accessories"/>
    <s v="TVMounts,Stands&amp;Turntables"/>
    <s v="TVWall&amp;CeilingMounts"/>
    <n v="1599"/>
    <x v="2"/>
    <n v="2999"/>
    <n v="140000"/>
    <x v="41"/>
    <s v="41-50%"/>
    <s v="&quot;NO"/>
    <n v="6.9269999999999996"/>
    <x v="0"/>
    <x v="5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57"/>
    <x v="58"/>
    <s v="https://m.media-amazon.com/images/I/41+mgWz7knL._SX300_SY300_.jpg"/>
    <s v="https://www.amazon.in/Model-P4-Swivel-32-55-inch-Motion-Cantilever/dp/B07966M8XH/ref=sr_1_76?qid=1672909128&amp;s=electronics&amp;sr=1-76"/>
  </r>
  <r>
    <x v="69"/>
    <x v="69"/>
    <x v="0"/>
    <x v="0"/>
    <s v="Accessories&amp;Peripherals"/>
    <s v="Cables&amp;Accessories"/>
    <s v="Cables"/>
    <s v="USBCables"/>
    <n v="219"/>
    <x v="0"/>
    <n v="700"/>
    <n v="48100"/>
    <x v="12"/>
    <s v="61-70%"/>
    <s v="YES"/>
    <n v="24.353000000000002"/>
    <x v="4"/>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W/WEBP_402378-T1/images/I/31-BRsjrvDL._SY300_SX300_QL70_FMwebp_.jpg"/>
    <s v="https://www.amazon.in/AmazonBasics-Type-C-USB-Male-Cable/dp/B01GGKYKQM/ref=sr_1_77?qid=1672909128&amp;s=electronics&amp;sr=1-77"/>
  </r>
  <r>
    <x v="70"/>
    <x v="70"/>
    <x v="0"/>
    <x v="0"/>
    <s v="Accessories&amp;Peripherals"/>
    <s v="Cables&amp;Accessories"/>
    <s v="Cables"/>
    <s v="USBCables"/>
    <n v="349"/>
    <x v="0"/>
    <n v="899"/>
    <n v="55000"/>
    <x v="4"/>
    <s v="61-70%"/>
    <s v="YES"/>
    <n v="4.649"/>
    <x v="6"/>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x v="60"/>
    <s v="https://m.media-amazon.com/images/I/41gztmbiIgL._SX300_SY300_QL70_FMwebp_.jpg"/>
    <s v="https://www.amazon.in/oraimo-Charging-Syncing-Indicator-Compatible/dp/B0B86CDHL1/ref=sr_1_79?qid=1672909128&amp;s=electronics&amp;sr=1-79"/>
  </r>
  <r>
    <x v="71"/>
    <x v="71"/>
    <x v="0"/>
    <x v="0"/>
    <s v="Accessories&amp;Peripherals"/>
    <s v="Cables&amp;Accessories"/>
    <s v="Cables"/>
    <s v="USBCables"/>
    <n v="349"/>
    <x v="0"/>
    <n v="599"/>
    <n v="25000"/>
    <x v="21"/>
    <s v="41-50%"/>
    <s v="NO"/>
    <n v="4.3099999999999996"/>
    <x v="3"/>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x v="61"/>
    <s v="https://m.media-amazon.com/images/W/WEBP_402378-T2/images/I/41SNaWjuZWL._SX300_SY300_QL70_FMwebp_.jpg"/>
    <s v="https://www.amazon.in/CEDO-OnePlus-Charging-Compatible-Devices/dp/B0B5ZF3NRK/ref=sr_1_80?qid=1672909128&amp;s=electronics&amp;sr=1-80"/>
  </r>
  <r>
    <x v="72"/>
    <x v="72"/>
    <x v="3"/>
    <x v="1"/>
    <s v="HomeTheater,TV&amp;Video"/>
    <s v="Televisions"/>
    <s v="SmartTelevisions"/>
    <m/>
    <n v="26999"/>
    <x v="2"/>
    <n v="42999"/>
    <n v="1600000"/>
    <x v="42"/>
    <s v="31-40%"/>
    <s v="&quot;NO"/>
    <n v="49.438000000000002"/>
    <x v="0"/>
    <x v="5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w1didcczL._SY300_SX300_QL70_FMwebp_.jpg"/>
    <s v="https://www.amazon.in/Redmi-inches-Ultra-Android-L43R7-7AIN/dp/B09RFC46VP/ref=sr_1_81?qid=1672909128&amp;s=electronics&amp;sr=1-81"/>
  </r>
  <r>
    <x v="73"/>
    <x v="73"/>
    <x v="0"/>
    <x v="0"/>
    <s v="Accessories&amp;Peripherals"/>
    <s v="Cables&amp;Accessories"/>
    <s v="Cables"/>
    <s v="USBCables"/>
    <n v="115"/>
    <x v="1"/>
    <n v="499"/>
    <n v="38400"/>
    <x v="36"/>
    <s v="71-80%"/>
    <s v="YES"/>
    <n v="11.731999999999999"/>
    <x v="1"/>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FMwebp_.jpg"/>
    <s v="https://www.amazon.in/Pinnaclz-Original-Micro-USB-Charging/dp/B08R69VDHT/ref=sr_1_82?qid=1672909128&amp;s=electronics&amp;sr=1-82"/>
  </r>
  <r>
    <x v="74"/>
    <x v="74"/>
    <x v="0"/>
    <x v="0"/>
    <s v="Accessories&amp;Peripherals"/>
    <s v="Cables&amp;Accessories"/>
    <s v="Cables"/>
    <s v="USBCables"/>
    <n v="399"/>
    <x v="0"/>
    <n v="999"/>
    <n v="60000"/>
    <x v="13"/>
    <s v="51-60%"/>
    <s v="YES"/>
    <n v="5.88"/>
    <x v="3"/>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I/41jlh3c7UbL._SX300_SY300_QL70_FMwebp_.jpg"/>
    <s v="https://www.amazon.in/boAt-A750-Tangle-free-Transmission-Rebellious/dp/B09RWZRCP1/ref=sr_1_83?qid=1672909128&amp;s=electronics&amp;sr=1-83"/>
  </r>
  <r>
    <x v="75"/>
    <x v="75"/>
    <x v="0"/>
    <x v="0"/>
    <s v="Accessories&amp;Peripherals"/>
    <s v="Cables&amp;Accessories"/>
    <s v="Cables"/>
    <s v="USBCables"/>
    <n v="199"/>
    <x v="1"/>
    <n v="499"/>
    <n v="30000"/>
    <x v="13"/>
    <s v="51-60%"/>
    <s v="YES"/>
    <n v="4.702"/>
    <x v="3"/>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I/31x3IUfMneL._SX300_SY300_QL70_FMwebp_.jpg"/>
    <s v="https://www.amazon.in/Ambrane-ABDC-10-Charging-Transmission-Compatible/dp/B09CMP1SC8/ref=sr_1_84?qid=1672909128&amp;s=electronics&amp;sr=1-84"/>
  </r>
  <r>
    <x v="76"/>
    <x v="76"/>
    <x v="0"/>
    <x v="0"/>
    <s v="Accessories&amp;Peripherals"/>
    <s v="Cables&amp;Accessories"/>
    <s v="Cables"/>
    <s v="USBCables"/>
    <n v="179"/>
    <x v="1"/>
    <n v="399"/>
    <n v="22000"/>
    <x v="10"/>
    <s v="51-60%"/>
    <s v="YES"/>
    <n v="5.423"/>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1/images/I/31l-eZHBfKL._SX300_SY300_QL70_FMwebp_.jpg"/>
    <s v="https://www.amazon.in/Ambrane-Charging-Neckband-Wireless-ACT/dp/B09YLXYP7Y/ref=sr_1_85?qid=1672909128&amp;s=electronics&amp;sr=1-85"/>
  </r>
  <r>
    <x v="77"/>
    <x v="77"/>
    <x v="3"/>
    <x v="1"/>
    <s v="HomeTheater,TV&amp;Video"/>
    <s v="Televisions"/>
    <s v="SmartTelevisions"/>
    <m/>
    <n v="10901"/>
    <x v="2"/>
    <n v="30990"/>
    <n v="2008900"/>
    <x v="6"/>
    <s v="61-70%"/>
    <s v="YES"/>
    <n v="4.4979999999999993"/>
    <x v="3"/>
    <x v="6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65"/>
    <x v="66"/>
    <s v="https://m.media-amazon.com/images/I/51ow6bmLWIL._SY300_SX300_QL70_FMwebp_.jpg"/>
    <s v="https://www.amazon.in/TCL-inches-Certified-Android-32S5205/dp/B09ZPM4C2C/ref=sr_1_86?qid=1672909128&amp;s=electronics&amp;sr=1-86"/>
  </r>
  <r>
    <x v="78"/>
    <x v="78"/>
    <x v="0"/>
    <x v="0"/>
    <s v="Accessories&amp;Peripherals"/>
    <s v="Cables&amp;Accessories"/>
    <s v="Cables"/>
    <s v="USBCables"/>
    <n v="209"/>
    <x v="0"/>
    <n v="499"/>
    <n v="29000"/>
    <x v="30"/>
    <s v="51-60%"/>
    <s v="YES"/>
    <n v="4.4359999999999999"/>
    <x v="2"/>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x v="67"/>
    <s v="https://m.media-amazon.com/images/I/41KmCJuybRL._SX300_SY300_QL70_FMwebp_.jpg"/>
    <s v="https://www.amazon.in/SWAPKART-Charging-Compatible-iPhone-Devices/dp/B0B2DJDCPX/ref=sr_1_87?qid=1672909128&amp;s=electronics&amp;sr=1-87"/>
  </r>
  <r>
    <x v="79"/>
    <x v="79"/>
    <x v="4"/>
    <x v="1"/>
    <s v="HomeTheater,TV&amp;Video"/>
    <s v="Accessories"/>
    <s v="RemoteControls"/>
    <m/>
    <n v="1434"/>
    <x v="2"/>
    <n v="3999"/>
    <n v="256500"/>
    <x v="0"/>
    <s v="61-70%"/>
    <s v="YES"/>
    <n v="4.032"/>
    <x v="1"/>
    <x v="6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67"/>
    <x v="68"/>
    <s v="https://m.media-amazon.com/images/I/31C4z2M8TiL._SX300_SY300_QL70_FMwebp_.jpg"/>
    <s v="https://www.amazon.in/Basesailor-2nd-generation-Firestick-Remote/dp/B0BCZCQTJX/ref=sr_1_88?qid=1672909128&amp;s=electronics&amp;sr=1-88"/>
  </r>
  <r>
    <x v="80"/>
    <x v="80"/>
    <x v="0"/>
    <x v="0"/>
    <s v="Accessories&amp;Peripherals"/>
    <s v="Cables&amp;Accessories"/>
    <s v="Cables"/>
    <s v="USBCables"/>
    <n v="399"/>
    <x v="0"/>
    <n v="1099"/>
    <n v="70000"/>
    <x v="0"/>
    <s v="61-70%"/>
    <s v="YES"/>
    <n v="28.468999999999998"/>
    <x v="0"/>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69"/>
    <s v="https://m.media-amazon.com/images/W/WEBP_402378-T2/images/I/41xmv3WPs7L._SX300_SY300_QL70_FMwebp_.jpg"/>
    <s v="https://www.amazon.in/Wayona-Braided-Syncing-Charging-iPhone/dp/B07LGT55SJ/ref=sr_1_89?qid=1672909128&amp;s=electronics&amp;sr=1-89"/>
  </r>
  <r>
    <x v="81"/>
    <x v="81"/>
    <x v="0"/>
    <x v="0"/>
    <s v="Accessories&amp;Peripherals"/>
    <s v="Cables&amp;Accessories"/>
    <s v="Cables"/>
    <s v="USBCables"/>
    <n v="139"/>
    <x v="1"/>
    <n v="249"/>
    <n v="11000"/>
    <x v="15"/>
    <s v="41-50%"/>
    <s v="NO"/>
    <n v="13.378"/>
    <x v="1"/>
    <x v="2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70"/>
    <s v="https://m.media-amazon.com/images/W/WEBP_402378-T2/images/I/31DDGpem3OL._SY445_SX342_QL70_FMwebp_.jpg"/>
    <s v="https://www.amazon.in/FLiX-Charging-480Mbps-Devices-XCD-C12/dp/B09NKZXMWJ/ref=sr_1_90?qid=1672909128&amp;s=electronics&amp;sr=1-90"/>
  </r>
  <r>
    <x v="82"/>
    <x v="82"/>
    <x v="3"/>
    <x v="1"/>
    <s v="HomeTheater,TV&amp;Video"/>
    <s v="Televisions"/>
    <s v="SmartTelevisions"/>
    <m/>
    <n v="7299"/>
    <x v="2"/>
    <n v="19125"/>
    <n v="1182600"/>
    <x v="33"/>
    <s v="61-70%"/>
    <s v="YES"/>
    <n v="4.3019999999999996"/>
    <x v="10"/>
    <x v="68"/>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68"/>
    <x v="71"/>
    <s v="https://m.media-amazon.com/images/I/41M9BBMSUdL._SX300_SY300_QL70_FMwebp_.jpg"/>
    <s v="https://www.amazon.in/Skywall-81-28-inches-Smart-32SWELS-PRO/dp/B08QX1CC14/ref=sr_1_91?qid=1672909128&amp;s=electronics&amp;sr=1-91"/>
  </r>
  <r>
    <x v="83"/>
    <x v="83"/>
    <x v="0"/>
    <x v="0"/>
    <s v="Accessories&amp;Peripherals"/>
    <s v="Cables&amp;Accessories"/>
    <s v="Cables"/>
    <s v="USBCables"/>
    <n v="299"/>
    <x v="0"/>
    <n v="799"/>
    <n v="50000"/>
    <x v="11"/>
    <s v="61-70%"/>
    <s v="YES"/>
    <n v="33.191000000000003"/>
    <x v="5"/>
    <x v="6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350-Cable-Carbon-Black/dp/B0974H97TJ/ref=sr_1_92?qid=1672909128&amp;s=electronics&amp;sr=1-92"/>
  </r>
  <r>
    <x v="84"/>
    <x v="84"/>
    <x v="0"/>
    <x v="0"/>
    <s v="Accessories&amp;Peripherals"/>
    <s v="Cables&amp;Accessories"/>
    <s v="Cables"/>
    <s v="USBCables"/>
    <n v="325"/>
    <x v="0"/>
    <n v="1299"/>
    <n v="97400"/>
    <x v="43"/>
    <s v="71-80%"/>
    <s v="YES"/>
    <n v="14.776"/>
    <x v="0"/>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J6oGU8w5L._SX300_SY300_QL70_FMwebp_.jpg"/>
    <s v="https://www.amazon.in/Wayona-Cable-Braided-Charger-Smartphones/dp/B07GVGTSLN/ref=sr_1_93?qid=1672909128&amp;s=electronics&amp;sr=1-93"/>
  </r>
  <r>
    <x v="85"/>
    <x v="85"/>
    <x v="3"/>
    <x v="1"/>
    <s v="HomeTheater,TV&amp;Video"/>
    <s v="Televisions"/>
    <s v="SmartTelevisions"/>
    <m/>
    <n v="29999"/>
    <x v="2"/>
    <n v="39999"/>
    <n v="1000000"/>
    <x v="23"/>
    <s v="21-30%"/>
    <s v="NO"/>
    <n v="11.498000000000001"/>
    <x v="0"/>
    <x v="34"/>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W/WEBP_402378-T2/images/I/51ovMTXv9RL._SX300_SY300_QL70_FMwebp_.jpg"/>
    <s v="https://www.amazon.in/OnePlus-43-inches-Android-Pro/dp/B09VCHLSJF/ref=sr_1_94?qid=1672909128&amp;s=electronics&amp;sr=1-94"/>
  </r>
  <r>
    <x v="86"/>
    <x v="86"/>
    <x v="3"/>
    <x v="1"/>
    <s v="HomeTheater,TV&amp;Video"/>
    <s v="Televisions"/>
    <s v="SmartTelevisions"/>
    <m/>
    <n v="27999"/>
    <x v="2"/>
    <n v="40990"/>
    <n v="1299100"/>
    <x v="44"/>
    <s v="31-40%"/>
    <s v="&quot;NO"/>
    <n v="9.0030000000000001"/>
    <x v="4"/>
    <x v="2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imW51RweL._SY300_SX300_QL70_FMwebp_.jpg"/>
    <s v="https://www.amazon.in/Acer-inches-Ultra-Android-AR50AR2851UDFL/dp/B0B1YZX72F/ref=sr_1_95?qid=1672909128&amp;s=electronics&amp;sr=1-95"/>
  </r>
  <r>
    <x v="87"/>
    <x v="87"/>
    <x v="3"/>
    <x v="1"/>
    <s v="HomeTheater,TV&amp;Video"/>
    <s v="Televisions"/>
    <s v="SmartTelevisions"/>
    <m/>
    <n v="30990"/>
    <x v="2"/>
    <n v="52900"/>
    <n v="2191000"/>
    <x v="19"/>
    <s v="41-50%"/>
    <s v="NO"/>
    <n v="11.408999999999999"/>
    <x v="4"/>
    <x v="5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RVzq6GiIL._SY300_SX300_QL70_FMwebp_.jpg"/>
    <s v="https://www.amazon.in/Samsung-inches-Crystal-Ultra-UA43AUE60AKLXL/dp/B092BJMT8Q/ref=sr_1_96?qid=1672909128&amp;s=electronics&amp;sr=1-96"/>
  </r>
  <r>
    <x v="88"/>
    <x v="88"/>
    <x v="0"/>
    <x v="0"/>
    <s v="Accessories&amp;Peripherals"/>
    <s v="Cables&amp;Accessories"/>
    <s v="Cables"/>
    <s v="USBCables"/>
    <n v="199"/>
    <x v="1"/>
    <n v="999"/>
    <n v="80000"/>
    <x v="27"/>
    <s v="71-80%"/>
    <s v="YES"/>
    <n v="4.6269999999999998"/>
    <x v="6"/>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x v="74"/>
    <s v="https://m.media-amazon.com/images/W/WEBP_402378-T2/images/I/3135yilFsfL._SY445_SX342_QL70_FMwebp_.jpg"/>
    <s v="https://www.amazon.in/Lapster-compatible-OnePlus-charging-Compatible/dp/B0BMXMLSMM/ref=sr_1_97?qid=1672909129&amp;s=electronics&amp;sr=1-97"/>
  </r>
  <r>
    <x v="89"/>
    <x v="89"/>
    <x v="0"/>
    <x v="0"/>
    <s v="Accessories&amp;Peripherals"/>
    <s v="Cables&amp;Accessories"/>
    <s v="Cables"/>
    <s v="USBCables"/>
    <n v="649"/>
    <x v="2"/>
    <n v="1999"/>
    <n v="135000"/>
    <x v="45"/>
    <s v="61-70%"/>
    <s v="YES"/>
    <n v="28.468999999999998"/>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2fvb7k2FL._SX300_SY300_QL70_FMwebp_.jpg"/>
    <s v="https://www.amazon.in/Wayona-Braided-WN3LG2-Syncing-Charging/dp/B07JH1C41D/ref=sr_1_98?qid=1672909129&amp;s=electronics&amp;sr=1-98"/>
  </r>
  <r>
    <x v="90"/>
    <x v="90"/>
    <x v="1"/>
    <x v="0"/>
    <s v="NetworkingDevices"/>
    <s v="NetworkAdapters"/>
    <s v="WirelessUSBAdapters"/>
    <m/>
    <n v="269"/>
    <x v="0"/>
    <n v="800"/>
    <n v="53100"/>
    <x v="46"/>
    <s v="61-70%"/>
    <s v="YES"/>
    <n v="13.734"/>
    <x v="9"/>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x v="76"/>
    <s v="https://m.media-amazon.com/images/I/31mgo4D-kPL._SX300_SY300_QL70_FMwebp_.jpg"/>
    <s v="https://www.amazon.in/Receiver-300Mbps-802-11b-Wireless-Network/dp/B0141EZMAI/ref=sr_1_99?qid=1672909129&amp;s=electronics&amp;sr=1-99"/>
  </r>
  <r>
    <x v="91"/>
    <x v="91"/>
    <x v="3"/>
    <x v="1"/>
    <s v="HomeTheater,TV&amp;Video"/>
    <s v="Televisions"/>
    <s v="SmartTelevisions"/>
    <m/>
    <n v="24999"/>
    <x v="2"/>
    <n v="31999"/>
    <n v="700000"/>
    <x v="47"/>
    <s v="21-30%"/>
    <s v="NO"/>
    <n v="39.099000000000004"/>
    <x v="0"/>
    <x v="2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F6FClq10L._SX300_SY300_QL70_FMwebp_.jpg"/>
    <s v="https://www.amazon.in/OnePlus-inches-Smart-Android-Black/dp/B09Q5P2MT3/ref=sr_1_100?qid=1672909129&amp;s=electronics&amp;sr=1-100"/>
  </r>
  <r>
    <x v="92"/>
    <x v="92"/>
    <x v="0"/>
    <x v="0"/>
    <s v="Accessories&amp;Peripherals"/>
    <s v="Cables&amp;Accessories"/>
    <s v="Cables"/>
    <s v="USBCables"/>
    <n v="299"/>
    <x v="0"/>
    <n v="699"/>
    <n v="40000"/>
    <x v="48"/>
    <s v="51-60%"/>
    <s v="YES"/>
    <n v="98.563000000000002"/>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4112nea7JlL._SX300_SY300_QL70_FMwebp_.jpg"/>
    <s v="https://www.amazon.in/Deuce-300-Resistant-Transmission-Mercurial/dp/B08HDH26JX/ref=sr_1_101?qid=1672909129&amp;s=electronics&amp;sr=1-101"/>
  </r>
  <r>
    <x v="93"/>
    <x v="93"/>
    <x v="0"/>
    <x v="0"/>
    <s v="Accessories&amp;Peripherals"/>
    <s v="Cables&amp;Accessories"/>
    <s v="Cables"/>
    <s v="USBCables"/>
    <n v="199"/>
    <x v="1"/>
    <n v="999"/>
    <n v="80000"/>
    <x v="27"/>
    <s v="71-80%"/>
    <s v="YES"/>
    <n v="4.5249999999999995"/>
    <x v="3"/>
    <x v="7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73"/>
    <x v="77"/>
    <s v="https://m.media-amazon.com/images/W/WEBP_402378-T1/images/I/31Uqr+A2THL._SY300_SX300_.jpg"/>
    <s v="https://www.amazon.in/Lapster-Micro-SuperSpeed-hard-cable/dp/B09VT6JKRP/ref=sr_1_102?qid=1672909129&amp;s=electronics&amp;sr=1-102"/>
  </r>
  <r>
    <x v="94"/>
    <x v="94"/>
    <x v="3"/>
    <x v="1"/>
    <s v="HomeTheater,TV&amp;Video"/>
    <s v="Televisions"/>
    <s v="SmartTelevisions"/>
    <m/>
    <n v="18990"/>
    <x v="2"/>
    <n v="40990"/>
    <n v="2200000"/>
    <x v="34"/>
    <s v="51-60%"/>
    <s v="YES"/>
    <n v="10.859"/>
    <x v="0"/>
    <x v="74"/>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74"/>
    <x v="78"/>
    <s v="https://m.media-amazon.com/images/W/WEBP_402378-T1/images/I/41mMrtrwgyL._SY300_SX300_QL70_FMwebp_.jpg"/>
    <s v="https://www.amazon.in/TCL-inches-Certified-Android-40S6505/dp/B09T3KB6JZ/ref=sr_1_103?qid=1672909129&amp;s=electronics&amp;sr=1-103"/>
  </r>
  <r>
    <x v="95"/>
    <x v="95"/>
    <x v="1"/>
    <x v="0"/>
    <s v="NetworkingDevices"/>
    <s v="NetworkAdapters"/>
    <s v="WirelessUSBAdapters"/>
    <m/>
    <n v="290"/>
    <x v="0"/>
    <n v="349"/>
    <n v="5900"/>
    <x v="49"/>
    <s v="11-20%"/>
    <s v="NO"/>
    <n v="5.6770000000000005"/>
    <x v="7"/>
    <x v="7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75"/>
    <x v="79"/>
    <s v="https://m.media-amazon.com/images/W/WEBP_402378-T2/images/I/317-HiMYIgS._SY300_SX300_QL70_FMwebp_.jpg"/>
    <s v="https://www.amazon.in/ZEBRONICS-ZEB-USB150WF1-Supports-encryption-Standards/dp/B093QCY6YJ/ref=sr_1_104?qid=1672909129&amp;s=electronics&amp;sr=1-104"/>
  </r>
  <r>
    <x v="96"/>
    <x v="96"/>
    <x v="4"/>
    <x v="1"/>
    <s v="HomeTheater,TV&amp;Video"/>
    <s v="Accessories"/>
    <s v="RemoteControls"/>
    <m/>
    <n v="249"/>
    <x v="0"/>
    <n v="799"/>
    <n v="55000"/>
    <x v="12"/>
    <s v="61-70%"/>
    <s v="YES"/>
    <n v="4.8789999999999996"/>
    <x v="11"/>
    <x v="7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76"/>
    <x v="80"/>
    <s v="https://m.media-amazon.com/images/I/21PB1kWQWdL._SX300_SY300_QL70_FMwebp_.jpg"/>
    <s v="https://www.amazon.in/LOHAYA-Remote-Compatible-Control-Please/dp/B093ZNQZ2Y/ref=sr_1_108?qid=1672909129&amp;s=electronics&amp;sr=1-108"/>
  </r>
  <r>
    <x v="97"/>
    <x v="97"/>
    <x v="0"/>
    <x v="0"/>
    <s v="Accessories&amp;Peripherals"/>
    <s v="Cables&amp;Accessories"/>
    <s v="Cables"/>
    <s v="USBCables"/>
    <n v="345"/>
    <x v="0"/>
    <n v="999"/>
    <n v="65400"/>
    <x v="6"/>
    <s v="61-70%"/>
    <s v="YES"/>
    <n v="4.7970000000000006"/>
    <x v="7"/>
    <x v="7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77"/>
    <x v="81"/>
    <s v="https://m.media-amazon.com/images/W/WEBP_402378-T1/images/I/41nGfip4QuS._SX300_SY300_QL70_FMwebp_.jpg"/>
    <s v="https://www.amazon.in/Gilary-Charging-Braided-Magnetic-Charger/dp/B08LKS3LSP/ref=sr_1_109?qid=1672909129&amp;s=electronics&amp;sr=1-109"/>
  </r>
  <r>
    <x v="98"/>
    <x v="98"/>
    <x v="1"/>
    <x v="0"/>
    <s v="NetworkingDevices"/>
    <s v="NetworkAdapters"/>
    <s v="WirelessUSBAdapters"/>
    <m/>
    <n v="1099"/>
    <x v="2"/>
    <n v="1899"/>
    <n v="80000"/>
    <x v="21"/>
    <s v="41-50%"/>
    <s v="&quot;NO"/>
    <n v="26.92"/>
    <x v="6"/>
    <x v="78"/>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W/WEBP_402378-T1/images/I/219039qa+PL._SY300_SX300_.jpg"/>
    <s v="https://www.amazon.in/TP-Link-TL-UE300-Gigabit-Ethernet-Network/dp/B00V4BGDKU/ref=sr_1_110?qid=1672909129&amp;s=electronics&amp;sr=1-110"/>
  </r>
  <r>
    <x v="99"/>
    <x v="99"/>
    <x v="0"/>
    <x v="0"/>
    <s v="Accessories&amp;Peripherals"/>
    <s v="Cables&amp;Accessories"/>
    <s v="Cables"/>
    <s v="USBCables"/>
    <n v="719"/>
    <x v="2"/>
    <n v="1499"/>
    <n v="78000"/>
    <x v="50"/>
    <s v="51-60%"/>
    <s v="YES"/>
    <n v="5.1449999999999996"/>
    <x v="3"/>
    <x v="79"/>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fRMsvSy8L._SY445_SX342_QL70_FMwebp_.jpg"/>
    <s v="https://www.amazon.in/Wayona-charging-Nylon-Braided-iPhone/dp/B08CHKQ8D4/ref=sr_1_111?qid=1672909129&amp;s=electronics&amp;sr=1-111"/>
  </r>
  <r>
    <x v="100"/>
    <x v="100"/>
    <x v="4"/>
    <x v="1"/>
    <s v="HomeTheater,TV&amp;Video"/>
    <s v="Accessories"/>
    <s v="RemoteControls"/>
    <m/>
    <n v="349"/>
    <x v="0"/>
    <n v="1499"/>
    <n v="115000"/>
    <x v="36"/>
    <s v="71-80%"/>
    <s v="YES"/>
    <n v="8.4450000000000003"/>
    <x v="4"/>
    <x v="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80"/>
    <x v="84"/>
    <s v="https://m.media-amazon.com/images/I/41pA1xo-mIL._SX300_SY300_QL70_FMwebp_.jpg"/>
    <s v="https://www.amazon.in/Dealfreez-Compatible-Silicone-Anti-Lost-D-Black/dp/B09BW334ML/ref=sr_1_112?qid=1672909129&amp;s=electronics&amp;sr=1-112"/>
  </r>
  <r>
    <x v="101"/>
    <x v="101"/>
    <x v="0"/>
    <x v="0"/>
    <s v="Accessories&amp;Peripherals"/>
    <s v="Cables&amp;Accessories"/>
    <s v="Cables"/>
    <s v="USBCables"/>
    <n v="849"/>
    <x v="2"/>
    <n v="1809"/>
    <n v="96000"/>
    <x v="3"/>
    <s v="51-60%"/>
    <s v="YES"/>
    <n v="10.847"/>
    <x v="4"/>
    <x v="8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81"/>
    <x v="85"/>
    <s v="https://m.media-amazon.com/images/I/31kw1RgU5yL._SX300_SY300_QL70_FMwebp_.jpg"/>
    <s v="https://www.amazon.in/AmazonBasics-Nylon-Braided-Lightning-Cable/dp/B082T6GVLJ/ref=sr_1_113?qid=1672909129&amp;s=electronics&amp;sr=1-113"/>
  </r>
  <r>
    <x v="102"/>
    <x v="102"/>
    <x v="4"/>
    <x v="1"/>
    <s v="HomeTheater,TV&amp;Video"/>
    <s v="Accessories"/>
    <s v="RemoteControls"/>
    <m/>
    <n v="299"/>
    <x v="0"/>
    <n v="899"/>
    <n v="60000"/>
    <x v="29"/>
    <s v="61-70%"/>
    <s v="YES"/>
    <n v="5.5880000000000001"/>
    <x v="1"/>
    <x v="8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82"/>
    <x v="86"/>
    <s v="https://m.media-amazon.com/images/W/WEBP_402378-T2/images/I/41UJEnTJpVL._SX300_SY300_QL70_FMwebp_.jpg"/>
    <s v="https://www.amazon.in/Isoelite-Remote-Compatible-Samsung-Control/dp/B07DL1KC3H/ref=sr_1_114?qid=1672909129&amp;s=electronics&amp;sr=1-114"/>
  </r>
  <r>
    <x v="103"/>
    <x v="103"/>
    <x v="3"/>
    <x v="1"/>
    <s v="HomeTheater,TV&amp;Video"/>
    <s v="Televisions"/>
    <s v="SmartTelevisions"/>
    <m/>
    <n v="21999"/>
    <x v="2"/>
    <n v="29999"/>
    <n v="800000"/>
    <x v="35"/>
    <s v="21-30%"/>
    <s v="NO"/>
    <n v="37.040000000000006"/>
    <x v="0"/>
    <x v="1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TMteNtdL._SX300_SY300_QL70_FMwebp_.jpg"/>
    <s v="https://www.amazon.in/MI-inches-Smart-Android-Bezel-Less/dp/B0B6F98KJJ/ref=sr_1_115?qid=1672909129&amp;s=electronics&amp;sr=1-115"/>
  </r>
  <r>
    <x v="104"/>
    <x v="104"/>
    <x v="0"/>
    <x v="0"/>
    <s v="Accessories&amp;Peripherals"/>
    <s v="Cables&amp;Accessories"/>
    <s v="Cables"/>
    <s v="USBCables"/>
    <n v="349"/>
    <x v="0"/>
    <n v="999"/>
    <n v="65000"/>
    <x v="6"/>
    <s v="61-70%"/>
    <s v="YES"/>
    <n v="17.32"/>
    <x v="0"/>
    <x v="8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W/WEBP_402378-T2/images/I/41c80KrMZgL._SY445_SX342_QL70_FMwebp_.jpg"/>
    <s v="https://www.amazon.in/Wayona-Nylon-Braided-Charging-iPhones/dp/B07JNVF678/ref=sr_1_117?qid=1672909129&amp;s=electronics&amp;sr=1-117"/>
  </r>
  <r>
    <x v="105"/>
    <x v="105"/>
    <x v="0"/>
    <x v="0"/>
    <s v="Accessories&amp;Peripherals"/>
    <s v="Cables&amp;Accessories"/>
    <s v="Cables"/>
    <s v="USBCables"/>
    <n v="399"/>
    <x v="0"/>
    <n v="999"/>
    <n v="60000"/>
    <x v="13"/>
    <s v="51-60%"/>
    <s v="YES"/>
    <n v="7.1059999999999999"/>
    <x v="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41A4CcuIJuL._SY445_SX342_QL70_FMwebp_.jpg"/>
    <s v="https://www.amazon.in/Wayona-Charging-Charger-Compatible-Samsung/dp/B09QGZFBPM/ref=sr_1_118?qid=1672909129&amp;s=electronics&amp;sr=1-118"/>
  </r>
  <r>
    <x v="106"/>
    <x v="106"/>
    <x v="0"/>
    <x v="0"/>
    <s v="Accessories&amp;Peripherals"/>
    <s v="Cables&amp;Accessories"/>
    <s v="Cables"/>
    <s v="USBCables"/>
    <n v="449"/>
    <x v="0"/>
    <n v="1299"/>
    <n v="85000"/>
    <x v="6"/>
    <s v="61-70%"/>
    <s v="YES"/>
    <n v="28.468999999999998"/>
    <x v="0"/>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6LG1-Syncing-Charging/dp/B07JGDB5M1/ref=sr_1_119?qid=1672909129&amp;s=electronics&amp;sr=1-119"/>
  </r>
  <r>
    <x v="107"/>
    <x v="107"/>
    <x v="0"/>
    <x v="0"/>
    <s v="Accessories&amp;Peripherals"/>
    <s v="Cables&amp;Accessories"/>
    <s v="Cables"/>
    <s v="USBCables"/>
    <n v="299"/>
    <x v="0"/>
    <n v="999"/>
    <n v="70000"/>
    <x v="20"/>
    <s v="61-70%"/>
    <s v="YES"/>
    <n v="5.0659999999999998"/>
    <x v="4"/>
    <x v="85"/>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85"/>
    <x v="90"/>
    <s v="https://m.media-amazon.com/images/W/WEBP_402378-T2/images/I/41LXLeCw3VL._SX300_SY300_QL70_FMwebp_.jpg"/>
    <s v="https://www.amazon.in/CROSSVOLT-Compatible-Charging-Supported-Devices/dp/B0981XSZJ7/ref=sr_1_120?qid=1672909129&amp;s=electronics&amp;sr=1-120"/>
  </r>
  <r>
    <x v="108"/>
    <x v="108"/>
    <x v="3"/>
    <x v="1"/>
    <s v="HomeTheater,TV&amp;Video"/>
    <s v="Televisions"/>
    <s v="SmartTelevisions"/>
    <m/>
    <n v="37999"/>
    <x v="2"/>
    <n v="65000"/>
    <n v="2700100"/>
    <x v="21"/>
    <s v="41-50%"/>
    <s v="&quot;NO"/>
    <n v="7.8870000000000005"/>
    <x v="4"/>
    <x v="8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x v="91"/>
    <s v="https://m.media-amazon.com/images/I/41pdZIhY+gL._SY300_SX300_.jpg"/>
    <s v="https://www.amazon.in/VU-inches-GloLED-Google-55GloLED/dp/B0B9XLX8VR/ref=sr_1_121?qid=1672909130&amp;s=electronics&amp;sr=1-121"/>
  </r>
  <r>
    <x v="109"/>
    <x v="109"/>
    <x v="0"/>
    <x v="0"/>
    <s v="Accessories&amp;Peripherals"/>
    <s v="Cables&amp;Accessories"/>
    <s v="Cables"/>
    <s v="USBCables"/>
    <n v="99"/>
    <x v="1"/>
    <n v="800"/>
    <n v="70100"/>
    <x v="51"/>
    <s v="81-90%"/>
    <s v="YES"/>
    <n v="28.770999999999997"/>
    <x v="2"/>
    <x v="5"/>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92"/>
    <s v="https://m.media-amazon.com/images/W/WEBP_402378-T2/images/I/41CB7sKZvCL._SX300_SY300_QL70_FMwebp_.jpg"/>
    <s v="https://www.amazon.in/Solero-T241-Charging-480Mbps-Durable/dp/B08Y5KXR6Z/ref=sr_1_122?qid=1672909130&amp;s=electronics&amp;sr=1-122"/>
  </r>
  <r>
    <x v="110"/>
    <x v="110"/>
    <x v="5"/>
    <x v="1"/>
    <s v="HomeTheater,TV&amp;Video"/>
    <s v="Televisions"/>
    <s v="StandardTelevisions"/>
    <m/>
    <n v="7390"/>
    <x v="2"/>
    <n v="20000"/>
    <n v="1261000"/>
    <x v="11"/>
    <s v="61-70%"/>
    <s v="YES"/>
    <n v="6.6809999999999992"/>
    <x v="3"/>
    <x v="87"/>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87"/>
    <x v="93"/>
    <s v="https://m.media-amazon.com/images/I/41fruBt99gL._SX300_SY300_QL70_FMwebp_.jpg"/>
    <s v="https://www.amazon.in/Croma-Inches-Ready-CREL7369-Black/dp/B09F6VHQXB/ref=sr_1_123?qid=1672909130&amp;s=electronics&amp;sr=1-123"/>
  </r>
  <r>
    <x v="111"/>
    <x v="111"/>
    <x v="0"/>
    <x v="0"/>
    <s v="Accessories&amp;Peripherals"/>
    <s v="Cables&amp;Accessories"/>
    <s v="Cables"/>
    <s v="USBCables"/>
    <n v="273.10000000000002"/>
    <x v="0"/>
    <n v="999"/>
    <n v="72590"/>
    <x v="25"/>
    <s v="71-80%"/>
    <s v="YES"/>
    <n v="25.150000000000002"/>
    <x v="4"/>
    <x v="26"/>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W/WEBP_402378-T2/images/I/41jk4zYjTsL._SX300_SY300_QL70_FMwebp_.jpg"/>
    <s v="https://www.amazon.in/boAt-Type-c-A400-Cable-Carbon/dp/B0974G5Q2Y/ref=sr_1_124?qid=1672909130&amp;s=electronics&amp;sr=1-124"/>
  </r>
  <r>
    <x v="112"/>
    <x v="112"/>
    <x v="3"/>
    <x v="1"/>
    <s v="HomeTheater,TV&amp;Video"/>
    <s v="Televisions"/>
    <s v="SmartTelevisions"/>
    <m/>
    <n v="15990"/>
    <x v="2"/>
    <n v="23990"/>
    <n v="800000"/>
    <x v="9"/>
    <s v="31-40%"/>
    <s v="&quot;NO"/>
    <n v="5.335"/>
    <x v="4"/>
    <x v="88"/>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88"/>
    <x v="94"/>
    <s v="https://m.media-amazon.com/images/W/WEBP_402378-T1/images/I/41WD+zBGibL._SY300_SX300_.jpg"/>
    <s v="https://www.amazon.in/LG-inches-Ready-32LQ576BPSA-Ceramic/dp/B09YL9SN9B/ref=sr_1_125?qid=1672909130&amp;s=electronics&amp;sr=1-125"/>
  </r>
  <r>
    <x v="113"/>
    <x v="113"/>
    <x v="0"/>
    <x v="0"/>
    <s v="Accessories&amp;Peripherals"/>
    <s v="Cables&amp;Accessories"/>
    <s v="Cables"/>
    <s v="USBCables"/>
    <n v="399"/>
    <x v="0"/>
    <n v="999"/>
    <n v="60000"/>
    <x v="13"/>
    <s v="51-60%"/>
    <s v="YES"/>
    <n v="5.88"/>
    <x v="3"/>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W/WEBP_402378-T1/images/I/41+3EsgcpzL._SY300_SX300_.jpg"/>
    <s v="https://www.amazon.in/boAt-A750-Resistant-Tangle-free-Transmission/dp/B09RX1FK54/ref=sr_1_126?qid=1672909130&amp;s=electronics&amp;sr=1-126"/>
  </r>
  <r>
    <x v="114"/>
    <x v="114"/>
    <x v="4"/>
    <x v="1"/>
    <s v="HomeTheater,TV&amp;Video"/>
    <s v="Accessories"/>
    <s v="RemoteControls"/>
    <m/>
    <n v="399"/>
    <x v="0"/>
    <n v="1999"/>
    <n v="160000"/>
    <x v="27"/>
    <s v="71-80%"/>
    <s v="YES"/>
    <n v="5.0049999999999999"/>
    <x v="6"/>
    <x v="8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89"/>
    <x v="95"/>
    <s v="https://m.media-amazon.com/images/W/WEBP_402378-T2/images/I/41dNwzNOc3L._SX300_SY300_QL70_FMwebp_.jpg"/>
    <s v="https://www.amazon.in/Cotbolt-Silicone-Protective-Shockproof-Waterproof/dp/B09TT6BFDX/ref=sr_1_127?qid=1672909130&amp;s=electronics&amp;sr=1-127"/>
  </r>
  <r>
    <x v="115"/>
    <x v="115"/>
    <x v="0"/>
    <x v="0"/>
    <s v="Accessories&amp;Peripherals"/>
    <s v="Cables&amp;Accessories"/>
    <s v="Cables"/>
    <s v="USBCables"/>
    <n v="210"/>
    <x v="0"/>
    <n v="399"/>
    <n v="18900"/>
    <x v="41"/>
    <s v="41-50%"/>
    <s v="NO"/>
    <n v="5.8170000000000002"/>
    <x v="3"/>
    <x v="9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90"/>
    <x v="96"/>
    <s v="https://m.media-amazon.com/images/I/21rxGo3S7FL._SY445_SX342_QL70_FMwebp_.jpg"/>
    <s v="https://www.amazon.in/Portronics-Konnect-POR-1403-Charging-Function/dp/B09KH58JZR/ref=sr_1_129?qid=1672909130&amp;s=electronics&amp;sr=1-129"/>
  </r>
  <r>
    <x v="116"/>
    <x v="116"/>
    <x v="4"/>
    <x v="1"/>
    <s v="HomeTheater,TV&amp;Video"/>
    <s v="Accessories"/>
    <s v="RemoteControls"/>
    <m/>
    <n v="1299"/>
    <x v="2"/>
    <n v="1999"/>
    <n v="70000"/>
    <x v="31"/>
    <s v="31-40%"/>
    <s v="&quot;NO"/>
    <n v="4.1900000000000004"/>
    <x v="9"/>
    <x v="9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91"/>
    <x v="97"/>
    <s v="https://m.media-amazon.com/images/I/31sBb-2L8KL._SX300_SY300_QL70_FMwebp_.jpg"/>
    <s v="https://www.amazon.in/Electvision-Remote-Control-Compatible-Pairing/dp/B09DDCQFMT/ref=sr_1_130?qid=1672909130&amp;s=electronics&amp;sr=1-130"/>
  </r>
  <r>
    <x v="117"/>
    <x v="117"/>
    <x v="0"/>
    <x v="0"/>
    <s v="Accessories&amp;Peripherals"/>
    <s v="Cables&amp;Accessories"/>
    <s v="Cables"/>
    <s v="USBCables"/>
    <n v="347"/>
    <x v="0"/>
    <n v="999"/>
    <n v="65200"/>
    <x v="6"/>
    <s v="61-70%"/>
    <s v="YES"/>
    <n v="4.6210000000000004"/>
    <x v="12"/>
    <x v="9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92"/>
    <x v="98"/>
    <s v="https://m.media-amazon.com/images/W/WEBP_402378-T1/images/I/416GZEi9SuL._SX300_SY300_QL70_FMwebp_.jpg"/>
    <s v="https://www.amazon.in/Retractable-Multiple-Charging-Compatible-Smartphones/dp/B08RP2L2NL/ref=sr_1_131?qid=1672909130&amp;s=electronics&amp;sr=1-131"/>
  </r>
  <r>
    <x v="118"/>
    <x v="118"/>
    <x v="0"/>
    <x v="0"/>
    <s v="Accessories&amp;Peripherals"/>
    <s v="Cables&amp;Accessories"/>
    <s v="Cables"/>
    <s v="USBCables"/>
    <n v="149"/>
    <x v="1"/>
    <n v="999"/>
    <n v="85000"/>
    <x v="5"/>
    <s v="81-90%"/>
    <s v="YES"/>
    <n v="5.3129999999999997"/>
    <x v="1"/>
    <x v="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W/WEBP_402378-T1/images/I/41ipWb8mrKL._SX300_SY300_QL70_FMwebp_.jpg"/>
    <s v="https://www.amazon.in/Lapster-camera-usb2-0-External-Readers/dp/B0B4G2MWSB/ref=sr_1_132?qid=1672909130&amp;s=electronics&amp;sr=1-132"/>
  </r>
  <r>
    <x v="119"/>
    <x v="119"/>
    <x v="0"/>
    <x v="0"/>
    <s v="Accessories&amp;Peripherals"/>
    <s v="Cables&amp;Accessories"/>
    <s v="Cables"/>
    <s v="USBCables"/>
    <n v="228"/>
    <x v="0"/>
    <n v="899"/>
    <n v="67100"/>
    <x v="43"/>
    <s v="71-80%"/>
    <s v="YES"/>
    <n v="3.9319999999999999"/>
    <x v="11"/>
    <x v="9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93"/>
    <x v="99"/>
    <s v="https://m.media-amazon.com/images/I/41LCWn4aUHL._SX300_SY300_QL70_FMwebp_.jpg"/>
    <s v="https://www.amazon.in/Portronics-Konnect-Functional-Resistant-Braided/dp/B0B21C4BMX/ref=sr_1_133?qid=1672909130&amp;s=electronics&amp;sr=1-133"/>
  </r>
  <r>
    <x v="120"/>
    <x v="120"/>
    <x v="0"/>
    <x v="0"/>
    <s v="Accessories&amp;Peripherals"/>
    <s v="Cables&amp;Accessories"/>
    <s v="Cables"/>
    <s v="USBCables"/>
    <n v="1599"/>
    <x v="2"/>
    <n v="1999"/>
    <n v="40000"/>
    <x v="52"/>
    <s v="11-20%"/>
    <s v="&quot;NO"/>
    <n v="6.3510000000000009"/>
    <x v="5"/>
    <x v="9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31fQdrBOMvL._SY445_SX342_QL70_FMwebp_.jpg"/>
    <s v="https://www.amazon.in/Belkin-Lightning-Unbreakable-Braided-Charging/dp/B084MZXJNK/ref=sr_1_134?qid=1672909130&amp;s=electronics&amp;sr=1-134"/>
  </r>
  <r>
    <x v="121"/>
    <x v="121"/>
    <x v="4"/>
    <x v="1"/>
    <s v="HomeTheater,TV&amp;Video"/>
    <s v="Accessories"/>
    <s v="RemoteControls"/>
    <m/>
    <n v="1499"/>
    <x v="2"/>
    <n v="3999"/>
    <n v="250000"/>
    <x v="11"/>
    <s v="61-70%"/>
    <s v="YES"/>
    <n v="3.7370000000000001"/>
    <x v="7"/>
    <x v="95"/>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95"/>
    <x v="101"/>
    <s v="https://m.media-amazon.com/images/I/31-J+oOnb8L._SY300_SX300_.jpg"/>
    <s v="https://www.amazon.in/Remote-Control-Compatible-Amazon-basesailor/dp/B0BHZCNC4P/ref=sr_1_135?qid=1672909130&amp;s=electronics&amp;sr=1-135"/>
  </r>
  <r>
    <x v="122"/>
    <x v="122"/>
    <x v="3"/>
    <x v="1"/>
    <s v="HomeTheater,TV&amp;Video"/>
    <s v="Televisions"/>
    <s v="SmartTelevisions"/>
    <m/>
    <n v="8499"/>
    <x v="2"/>
    <n v="15999"/>
    <n v="750000"/>
    <x v="41"/>
    <s v="41-50%"/>
    <s v="&quot;NO"/>
    <n v="4.8919999999999995"/>
    <x v="4"/>
    <x v="9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96"/>
    <x v="102"/>
    <s v="https://m.media-amazon.com/images/I/41P2TNMG-hL._SY300_SX300_QL70_FMwebp_.jpg"/>
    <s v="https://www.amazon.in/VW-Playwall-Frameless-Android-VW3251/dp/B0B16KD737/ref=sr_1_136?qid=1672909130&amp;s=electronics&amp;sr=1-136"/>
  </r>
  <r>
    <x v="123"/>
    <x v="123"/>
    <x v="3"/>
    <x v="1"/>
    <s v="HomeTheater,TV&amp;Video"/>
    <s v="Televisions"/>
    <s v="SmartTelevisions"/>
    <m/>
    <n v="20990"/>
    <x v="2"/>
    <n v="44990"/>
    <n v="2400000"/>
    <x v="3"/>
    <s v="51-60%"/>
    <s v="YES"/>
    <n v="5.359"/>
    <x v="3"/>
    <x v="97"/>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97"/>
    <x v="103"/>
    <s v="https://m.media-amazon.com/images/I/51Pu9zNUbtL._SY300_SX300_QL70_FMwebp_.jpg"/>
    <s v="https://www.amazon.in/Hisense-inches-Certified-Android-43A6GE/dp/B099K9ZX65/ref=sr_1_137?qid=1672909130&amp;s=electronics&amp;sr=1-137"/>
  </r>
  <r>
    <x v="124"/>
    <x v="124"/>
    <x v="3"/>
    <x v="1"/>
    <s v="HomeTheater,TV&amp;Video"/>
    <s v="Televisions"/>
    <s v="SmartTelevisions"/>
    <m/>
    <n v="32999"/>
    <x v="2"/>
    <n v="44999"/>
    <n v="1200000"/>
    <x v="35"/>
    <s v="21-30%"/>
    <s v="&quot;NO"/>
    <n v="49.438000000000002"/>
    <x v="0"/>
    <x v="5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I/41Om+JyC4iL._SX300_SY300_.jpg"/>
    <s v="https://www.amazon.in/Redmi-inches-Ultra-Android-L50M6-RA/dp/B08Y55LPBF/ref=sr_1_138?qid=1672909130&amp;s=electronics&amp;sr=1-138"/>
  </r>
  <r>
    <x v="125"/>
    <x v="125"/>
    <x v="2"/>
    <x v="1"/>
    <s v="HomeTheater,TV&amp;Video"/>
    <s v="Accessories"/>
    <s v="Cables"/>
    <s v="HDMICables"/>
    <n v="799"/>
    <x v="2"/>
    <n v="1700"/>
    <n v="90100"/>
    <x v="3"/>
    <s v="51-60%"/>
    <s v="YES"/>
    <n v="32.738"/>
    <x v="3"/>
    <x v="9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98"/>
    <x v="104"/>
    <s v="https://m.media-amazon.com/images/I/41F6ukNxcCL._SX300_SY300_QL70_FMwebp_.jpg"/>
    <s v="https://www.amazon.in/AmazonBasics-6-Feet-DisplayPort-port-Cable/dp/B015OW3M1W/ref=sr_1_140?qid=1672909130&amp;s=electronics&amp;sr=1-140"/>
  </r>
  <r>
    <x v="126"/>
    <x v="126"/>
    <x v="2"/>
    <x v="1"/>
    <s v="HomeTheater,TV&amp;Video"/>
    <s v="Accessories"/>
    <s v="Cables"/>
    <s v="HDMICables"/>
    <n v="229"/>
    <x v="0"/>
    <n v="595"/>
    <n v="36600"/>
    <x v="33"/>
    <s v="61-70%"/>
    <s v="YES"/>
    <n v="17.135000000000002"/>
    <x v="4"/>
    <x v="99"/>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99"/>
    <x v="105"/>
    <s v="https://m.media-amazon.com/images/I/41Rg-JkRGgL._SY300_SX300_QL70_FMwebp_.jpg"/>
    <s v="https://www.amazon.in/AmazonBasics-Speed-Female-Extension-Cable/dp/B01D5H8ZI8/ref=sr_1_141?qid=1672909130&amp;s=electronics&amp;sr=1-141"/>
  </r>
  <r>
    <x v="127"/>
    <x v="127"/>
    <x v="3"/>
    <x v="1"/>
    <s v="HomeTheater,TV&amp;Video"/>
    <s v="Televisions"/>
    <s v="SmartTelevisions"/>
    <m/>
    <n v="9999"/>
    <x v="2"/>
    <n v="27990"/>
    <n v="1799100"/>
    <x v="0"/>
    <s v="61-70%"/>
    <s v="YES"/>
    <n v="5.4690000000000003"/>
    <x v="0"/>
    <x v="10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00"/>
    <x v="106"/>
    <s v="https://m.media-amazon.com/images/I/51O93lUTxtL._SY300_SX300_QL70_FMwebp_.jpg"/>
    <s v="https://www.amazon.in/iFFALCON-inches-Ready-Smart-TV-32F53/dp/B09X1M3DHX/ref=sr_1_142?qid=1672909130&amp;s=electronics&amp;sr=1-142"/>
  </r>
  <r>
    <x v="128"/>
    <x v="128"/>
    <x v="4"/>
    <x v="1"/>
    <s v="HomeTheater,TV&amp;Video"/>
    <s v="Accessories"/>
    <s v="RemoteControls"/>
    <m/>
    <n v="349"/>
    <x v="0"/>
    <n v="599"/>
    <n v="25000"/>
    <x v="21"/>
    <s v="41-50%"/>
    <s v="&quot;NO"/>
    <n v="4.484"/>
    <x v="0"/>
    <x v="10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01"/>
    <x v="107"/>
    <s v="https://m.media-amazon.com/images/I/31Bfu6liMWL._SX300_SY300_QL70_FMwebp_.jpg"/>
    <s v="https://www.amazon.in/7SEVENTM-Universal-Replacement-Original-AKB75095303/dp/B09MM6P76N/ref=sr_1_143?qid=1672909130&amp;s=electronics&amp;sr=1-143"/>
  </r>
  <r>
    <x v="129"/>
    <x v="129"/>
    <x v="7"/>
    <x v="1"/>
    <s v="HomeTheater,TV&amp;Video"/>
    <s v="Accessories"/>
    <s v="Cables"/>
    <s v="RCACables"/>
    <n v="489"/>
    <x v="0"/>
    <n v="1200"/>
    <n v="71100"/>
    <x v="53"/>
    <s v="51-60%"/>
    <s v="YES"/>
    <n v="73.938000000000002"/>
    <x v="5"/>
    <x v="1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02"/>
    <x v="108"/>
    <s v="https://m.media-amazon.com/images/I/513rqzxlDpL._SX300_SY300_QL70_FMwebp_.jpg"/>
    <s v="https://www.amazon.in/AmazonBasics-3-5mm-2-Male-Adapter-cable/dp/B01D5H8LDM/ref=sr_1_144?qid=1672909130&amp;s=electronics&amp;sr=1-144"/>
  </r>
  <r>
    <x v="130"/>
    <x v="130"/>
    <x v="3"/>
    <x v="1"/>
    <s v="HomeTheater,TV&amp;Video"/>
    <s v="Televisions"/>
    <s v="SmartTelevisions"/>
    <m/>
    <n v="23999"/>
    <x v="2"/>
    <n v="34990"/>
    <n v="1099100"/>
    <x v="39"/>
    <s v="31-40%"/>
    <s v="&quot;NO"/>
    <n v="9.0030000000000001"/>
    <x v="4"/>
    <x v="2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7QOjrqyBL._SY300_SX300_QL70_FMwebp_.jpg"/>
    <s v="https://www.amazon.in/Acer-inches-Ultra-Android-AR43AR2851UDFL/dp/B0B1YY6JJL/ref=sr_1_146?qid=1672909131&amp;s=electronics&amp;sr=1-146"/>
  </r>
  <r>
    <x v="131"/>
    <x v="131"/>
    <x v="0"/>
    <x v="0"/>
    <s v="Accessories&amp;Peripherals"/>
    <s v="Cables&amp;Accessories"/>
    <s v="Cables"/>
    <s v="USBCables"/>
    <n v="399"/>
    <x v="0"/>
    <n v="999"/>
    <n v="60000"/>
    <x v="13"/>
    <s v="51-60%"/>
    <s v="YES"/>
    <n v="7.1059999999999999"/>
    <x v="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Rd-jDNOmL._SY445_SX342_QL70_FMwebp_.jpg"/>
    <s v="https://www.amazon.in/Wayona-Charging-Cable-Compatible-Samsung/dp/B09QGZM8QB/ref=sr_1_149?qid=1672909131&amp;s=electronics&amp;sr=1-149"/>
  </r>
  <r>
    <x v="132"/>
    <x v="132"/>
    <x v="8"/>
    <x v="1"/>
    <s v="HomeAudio"/>
    <s v="Accessories"/>
    <s v="SpeakerAccessories"/>
    <s v="Mounts"/>
    <n v="349"/>
    <x v="0"/>
    <n v="1299"/>
    <n v="95000"/>
    <x v="25"/>
    <s v="71-80%"/>
    <s v="YES"/>
    <n v="7.2949999999999999"/>
    <x v="1"/>
    <x v="10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03"/>
    <x v="109"/>
    <s v="https://m.media-amazon.com/images/W/WEBP_402378-T2/images/I/41-AORr2udL._SX300_SY300_QL70_FMwebp_.jpg"/>
    <s v="https://www.amazon.in/SAIFSMART-Compact-Bracket-Management-Bathroom/dp/B08L4SBJRY/ref=sr_1_150?qid=1672909131&amp;s=electronics&amp;sr=1-150"/>
  </r>
  <r>
    <x v="133"/>
    <x v="133"/>
    <x v="0"/>
    <x v="0"/>
    <s v="Accessories&amp;Peripherals"/>
    <s v="Cables&amp;Accessories"/>
    <s v="Cables"/>
    <s v="USBCables"/>
    <n v="179"/>
    <x v="1"/>
    <n v="299"/>
    <n v="12000"/>
    <x v="54"/>
    <s v="31-40%"/>
    <s v="NO"/>
    <n v="3.9809999999999999"/>
    <x v="2"/>
    <x v="10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04"/>
    <x v="110"/>
    <s v="https://m.media-amazon.com/images/I/21fnxCjCF1L._SX300_SY300_QL70_FMwebp_.jpg"/>
    <s v="https://www.amazon.in/USB-Cable-Micro-Type-30cm/dp/B09X79PP8F/ref=sr_1_151?qid=1672909131&amp;s=electronics&amp;sr=1-151"/>
  </r>
  <r>
    <x v="134"/>
    <x v="134"/>
    <x v="0"/>
    <x v="0"/>
    <s v="Accessories&amp;Peripherals"/>
    <s v="Cables&amp;Accessories"/>
    <s v="Cables"/>
    <s v="USBCables"/>
    <n v="689"/>
    <x v="2"/>
    <n v="1500"/>
    <n v="81100"/>
    <x v="34"/>
    <s v="51-60%"/>
    <s v="YES"/>
    <n v="46.501000000000005"/>
    <x v="0"/>
    <x v="1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05"/>
    <x v="111"/>
    <s v="https://m.media-amazon.com/images/I/31R8-XSK40L._SX342_SY445_QL70_FMwebp_.jpg"/>
    <s v="https://www.amazon.in/AmazonBasics-Lightning-USB-Cable-Certified/dp/B082T6GVG9/ref=sr_1_153?qid=1672909131&amp;s=electronics&amp;sr=1-153"/>
  </r>
  <r>
    <x v="135"/>
    <x v="135"/>
    <x v="3"/>
    <x v="1"/>
    <s v="HomeTheater,TV&amp;Video"/>
    <s v="Televisions"/>
    <s v="SmartTelevisions"/>
    <m/>
    <n v="30990"/>
    <x v="2"/>
    <n v="49990"/>
    <n v="1900000"/>
    <x v="16"/>
    <s v="31-40%"/>
    <s v="NO"/>
    <n v="5.6760000000000002"/>
    <x v="4"/>
    <x v="10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1/images/I/51dOjIreG4L._SX300_SY300_QL70_FMwebp_.jpg"/>
    <s v="https://www.amazon.in/LG-inches-Ultra-43UQ7500PSF-Ceramic/dp/B0B3XY5YT4/ref=sr_1_154?qid=1672909131&amp;s=electronics&amp;sr=1-154"/>
  </r>
  <r>
    <x v="136"/>
    <x v="136"/>
    <x v="0"/>
    <x v="0"/>
    <s v="Accessories&amp;Peripherals"/>
    <s v="Cables&amp;Accessories"/>
    <s v="Cables"/>
    <s v="USBCables"/>
    <n v="249"/>
    <x v="0"/>
    <n v="931"/>
    <n v="68200"/>
    <x v="25"/>
    <s v="71-80%"/>
    <s v="YES"/>
    <n v="4.9749999999999996"/>
    <x v="2"/>
    <x v="31"/>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41gUqtvpULL._SX300_SY300_QL70_FMwebp_.jpg"/>
    <s v="https://www.amazon.in/pTron-3-4Amps-Multifunction-Charging-Tangle-free/dp/B0B4HKH19N/ref=sr_1_155?qid=1672909131&amp;s=electronics&amp;sr=1-155"/>
  </r>
  <r>
    <x v="137"/>
    <x v="137"/>
    <x v="2"/>
    <x v="1"/>
    <s v="HomeTheater,TV&amp;Video"/>
    <s v="Accessories"/>
    <s v="Cables"/>
    <s v="HDMICables"/>
    <n v="999"/>
    <x v="2"/>
    <n v="2399"/>
    <n v="140000"/>
    <x v="30"/>
    <s v="51-60%"/>
    <s v="YES"/>
    <n v="8.2639999999999993"/>
    <x v="13"/>
    <x v="107"/>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x v="107"/>
    <x v="113"/>
    <s v="https://m.media-amazon.com/images/W/WEBP_402378-T1/images/I/41+AJMzMo7L._SX342_SY445_.jpg"/>
    <s v="https://www.amazon.in/Cable-Certified-48Gbps-Ultra-Dynamic/dp/B08TGG316Z/ref=sr_1_156?qid=1672909131&amp;s=electronics&amp;sr=1-156"/>
  </r>
  <r>
    <x v="138"/>
    <x v="138"/>
    <x v="4"/>
    <x v="1"/>
    <s v="HomeTheater,TV&amp;Video"/>
    <s v="Accessories"/>
    <s v="RemoteControls"/>
    <m/>
    <n v="399"/>
    <x v="0"/>
    <n v="399"/>
    <n v="0"/>
    <x v="26"/>
    <s v="0-10%"/>
    <s v="&quot;NO"/>
    <n v="5.851"/>
    <x v="2"/>
    <x v="94"/>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08"/>
    <x v="114"/>
    <s v="https://m.media-amazon.com/images/W/WEBP_402378-T1/images/I/41hpz9rFbZL._SX300_SY300_QL70_FMwebp_.jpg"/>
    <s v="https://www.amazon.in/LRIPL-Compatible-Bravia-Remote-Almost/dp/B071VMP1Z4/ref=sr_1_157?qid=1672909131&amp;s=electronics&amp;sr=1-157"/>
  </r>
  <r>
    <x v="139"/>
    <x v="139"/>
    <x v="0"/>
    <x v="0"/>
    <s v="Accessories&amp;Peripherals"/>
    <s v="Cables&amp;Accessories"/>
    <s v="Cables"/>
    <s v="USBCables"/>
    <n v="349"/>
    <x v="0"/>
    <n v="699"/>
    <n v="35000"/>
    <x v="8"/>
    <s v="41-50%"/>
    <s v="YES"/>
    <n v="25.150000000000002"/>
    <x v="4"/>
    <x v="26"/>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alINWQKXL._SX300_SY300_QL70_FMwebp_.jpg"/>
    <s v="https://www.amazon.in/Indestructible-Type-C-Cable-Type-Phones/dp/B071SDRGWL/ref=sr_1_158?qid=1672909131&amp;s=electronics&amp;sr=1-158"/>
  </r>
  <r>
    <x v="140"/>
    <x v="140"/>
    <x v="0"/>
    <x v="0"/>
    <s v="Accessories&amp;Peripherals"/>
    <s v="Cables&amp;Accessories"/>
    <s v="Cables"/>
    <s v="USBCables"/>
    <n v="399"/>
    <x v="0"/>
    <n v="1099"/>
    <n v="70000"/>
    <x v="0"/>
    <s v="61-70%"/>
    <s v="YES"/>
    <n v="6.7850000000000001"/>
    <x v="3"/>
    <x v="10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wI9GGhTHL._SX300_SY300_QL70_FMwebp_.jpg"/>
    <s v="https://www.amazon.in/Charging-Braided-Compatible-Samsung-Galaxy/dp/B08PSQRW2T/ref=sr_1_159?qid=1672909131&amp;s=electronics&amp;sr=1-159"/>
  </r>
  <r>
    <x v="141"/>
    <x v="141"/>
    <x v="1"/>
    <x v="0"/>
    <s v="NetworkingDevices"/>
    <s v="NetworkAdapters"/>
    <s v="WirelessUSBAdapters"/>
    <m/>
    <n v="1699"/>
    <x v="2"/>
    <n v="2999"/>
    <n v="130000"/>
    <x v="1"/>
    <s v="41-50%"/>
    <s v="NO"/>
    <n v="29.18"/>
    <x v="5"/>
    <x v="4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W/WEBP_402378-T1/images/I/21jLkYGoSEL._SX300_SY300_QL70_FMwebp_.jpg"/>
    <s v="https://www.amazon.in/TP-LINK-T3U-Wireless-MU-MIMO-Supports/dp/B0859M539M/ref=sr_1_160?qid=1672909131&amp;s=electronics&amp;sr=1-160"/>
  </r>
  <r>
    <x v="142"/>
    <x v="142"/>
    <x v="4"/>
    <x v="1"/>
    <s v="HomeTheater,TV&amp;Video"/>
    <s v="Accessories"/>
    <s v="RemoteControls"/>
    <m/>
    <n v="655"/>
    <x v="2"/>
    <n v="1099"/>
    <n v="44400"/>
    <x v="54"/>
    <s v="31-40%"/>
    <s v="&quot;NO"/>
    <n v="3.4850000000000003"/>
    <x v="14"/>
    <x v="10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10"/>
    <x v="116"/>
    <s v="https://m.media-amazon.com/images/I/21yP58lKDoL._SX300_SY300_QL70_FMwebp_.jpg"/>
    <s v="https://www.amazon.in/LRIPL-Remote-Control-Netflix-Compatible/dp/B08RX8G496/ref=sr_1_161?qid=1672909131&amp;s=electronics&amp;sr=1-161"/>
  </r>
  <r>
    <x v="143"/>
    <x v="143"/>
    <x v="1"/>
    <x v="0"/>
    <s v="NetworkingDevices"/>
    <s v="NetworkAdapters"/>
    <s v="WirelessUSBAdapters"/>
    <m/>
    <n v="749"/>
    <x v="2"/>
    <n v="1339"/>
    <n v="59000"/>
    <x v="15"/>
    <s v="41-50%"/>
    <s v="NO"/>
    <n v="183.892"/>
    <x v="0"/>
    <x v="11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31Wb+A3VVdL._SY300_SX300_.jpg"/>
    <s v="https://www.amazon.in/TP-Link-TL-WN722N-150Mbps-Wireless-Adapter/dp/B002SZEOLG/ref=sr_1_162?qid=1672909131&amp;s=electronics&amp;sr=1-162"/>
  </r>
  <r>
    <x v="144"/>
    <x v="144"/>
    <x v="3"/>
    <x v="1"/>
    <s v="HomeTheater,TV&amp;Video"/>
    <s v="Televisions"/>
    <s v="SmartTelevisions"/>
    <m/>
    <n v="9999"/>
    <x v="2"/>
    <n v="12999"/>
    <n v="300000"/>
    <x v="7"/>
    <s v="21-30%"/>
    <s v="&quot;NO"/>
    <n v="10.288"/>
    <x v="0"/>
    <x v="11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11"/>
    <x v="117"/>
    <s v="https://m.media-amazon.com/images/I/41ZptRPWCPL._SY300_SX300_QL70_FMwebp_.jpg"/>
    <s v="https://www.amazon.in/Kodak-Inches-Certified-Android-32HDX7XPRO/dp/B08CS3BT4L/ref=sr_1_163?qid=1672909131&amp;s=electronics&amp;sr=1-163"/>
  </r>
  <r>
    <x v="145"/>
    <x v="145"/>
    <x v="4"/>
    <x v="1"/>
    <s v="HomeTheater,TV&amp;Video"/>
    <s v="Accessories"/>
    <s v="RemoteControls"/>
    <m/>
    <n v="195"/>
    <x v="1"/>
    <n v="499"/>
    <n v="30400"/>
    <x v="4"/>
    <s v="61-70%"/>
    <s v="YES"/>
    <n v="5.0830000000000002"/>
    <x v="7"/>
    <x v="11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12"/>
    <x v="118"/>
    <s v="https://m.media-amazon.com/images/W/WEBP_402378-T2/images/I/41R3n7+taUL._SY300_SX300_.jpg"/>
    <s v="https://www.amazon.in/OXYURA-Airtel-Digital-Recording-Compatible/dp/B00RFWNJMC/ref=sr_1_164?qid=1672909131&amp;s=electronics&amp;sr=1-164"/>
  </r>
  <r>
    <x v="146"/>
    <x v="146"/>
    <x v="0"/>
    <x v="0"/>
    <s v="Accessories&amp;Peripherals"/>
    <s v="Cables&amp;Accessories"/>
    <s v="Cables"/>
    <s v="USBCables"/>
    <n v="999"/>
    <x v="2"/>
    <n v="2100"/>
    <n v="110100"/>
    <x v="50"/>
    <s v="51-60%"/>
    <s v="YES"/>
    <n v="9.9920000000000009"/>
    <x v="6"/>
    <x v="113"/>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113"/>
    <x v="119"/>
    <s v="https://m.media-amazon.com/images/W/WEBP_402378-T1/images/I/31OIv762uSL._SX300_SY300_QL70_FMwebp_.jpg"/>
    <s v="https://www.amazon.in/AmazonBasics-Nylon-Braided-Lightning-Cable/dp/B082T6GXS5/ref=sr_1_165?qid=1672909131&amp;s=electronics&amp;sr=1-165"/>
  </r>
  <r>
    <x v="147"/>
    <x v="147"/>
    <x v="0"/>
    <x v="0"/>
    <s v="Accessories&amp;Peripherals"/>
    <s v="Cables&amp;Accessories"/>
    <s v="Cables"/>
    <s v="USBCables"/>
    <n v="499"/>
    <x v="0"/>
    <n v="899"/>
    <n v="40000"/>
    <x v="15"/>
    <s v="41-50%"/>
    <s v="NO"/>
    <n v="5.1189999999999998"/>
    <x v="0"/>
    <x v="114"/>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14"/>
    <x v="120"/>
    <s v="https://m.media-amazon.com/images/I/31y7uO5DU8L._SX300_SY300_QL70_FMwebp_.jpg"/>
    <s v="https://www.amazon.in/Ambrane-Charging-480mbps-ABCC-100-Black-Grey/dp/B09CMQRQM6/ref=sr_1_166?qid=1672909131&amp;s=electronics&amp;sr=1-166"/>
  </r>
  <r>
    <x v="148"/>
    <x v="148"/>
    <x v="9"/>
    <x v="1"/>
    <s v="HomeTheater,TV&amp;Video"/>
    <s v="Accessories"/>
    <s v="Cables"/>
    <s v="OpticalCables"/>
    <n v="416"/>
    <x v="0"/>
    <n v="599"/>
    <n v="18300"/>
    <x v="39"/>
    <s v="31-40%"/>
    <s v="&quot;NO"/>
    <n v="34.222999999999999"/>
    <x v="0"/>
    <x v="115"/>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I/41CF6GtnpKL._SX300_SY300_QL70_FMwebp_.jpg"/>
    <s v="https://www.amazon.in/BlueRigger-Digital-Optical-Audio-Toslink/dp/B005LJQMCK/ref=sr_1_167?qid=1672909131&amp;s=electronics&amp;sr=1-167"/>
  </r>
  <r>
    <x v="149"/>
    <x v="149"/>
    <x v="0"/>
    <x v="0"/>
    <s v="Accessories&amp;Peripherals"/>
    <s v="Cables&amp;Accessories"/>
    <s v="Cables"/>
    <s v="USBCables"/>
    <n v="368"/>
    <x v="0"/>
    <n v="699"/>
    <n v="33100"/>
    <x v="41"/>
    <s v="41-50%"/>
    <s v="NO"/>
    <n v="4.5869999999999997"/>
    <x v="0"/>
    <x v="116"/>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16"/>
    <x v="122"/>
    <s v="https://m.media-amazon.com/images/W/WEBP_402378-T1/images/I/41qhsp6qcNL._SX300_SY300_QL70_FMwebp_.jpg"/>
    <s v="https://www.amazon.in/DURACELL-Type-C-Micro-braided-Charge/dp/B09C6H53KH/ref=sr_1_168?qid=1672909131&amp;s=electronics&amp;sr=1-168"/>
  </r>
  <r>
    <x v="150"/>
    <x v="150"/>
    <x v="3"/>
    <x v="1"/>
    <s v="HomeTheater,TV&amp;Video"/>
    <s v="Televisions"/>
    <s v="SmartTelevisions"/>
    <m/>
    <n v="29990"/>
    <x v="2"/>
    <n v="65000"/>
    <n v="3501000"/>
    <x v="34"/>
    <s v="51-60%"/>
    <s v="YES"/>
    <n v="4.3109999999999999"/>
    <x v="3"/>
    <x v="11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17"/>
    <x v="123"/>
    <s v="https://m.media-amazon.com/images/I/41HhmJpfjNL._SX300_SY300_QL70_FMwebp_.jpg"/>
    <s v="https://www.amazon.in/VU-inches-Premium-Ultra-Smart/dp/B0BB3CBFBM/ref=sr_1_169?qid=1672909133&amp;s=electronics&amp;sr=1-169"/>
  </r>
  <r>
    <x v="151"/>
    <x v="151"/>
    <x v="0"/>
    <x v="0"/>
    <s v="Accessories&amp;Peripherals"/>
    <s v="Cables&amp;Accessories"/>
    <s v="Cables"/>
    <s v="USBCables"/>
    <n v="339"/>
    <x v="0"/>
    <n v="1099"/>
    <n v="76000"/>
    <x v="12"/>
    <s v="61-70%"/>
    <s v="YES"/>
    <n v="5.274"/>
    <x v="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W/WEBP_402378-T1/images/I/419QKVTxaSL._SX300_SY300_QL70_FMwebp_.jpg"/>
    <s v="https://www.amazon.in/Charging-Braided-Charger-Samsung-Galaxy/dp/B08QSDKFGQ/ref=sr_1_170?qid=1672909133&amp;s=electronics&amp;sr=1-170"/>
  </r>
  <r>
    <x v="152"/>
    <x v="152"/>
    <x v="3"/>
    <x v="1"/>
    <s v="HomeTheater,TV&amp;Video"/>
    <s v="Televisions"/>
    <s v="SmartTelevisions"/>
    <m/>
    <n v="15490"/>
    <x v="2"/>
    <n v="20900"/>
    <n v="541000"/>
    <x v="55"/>
    <s v="21-30%"/>
    <s v="&quot;NO"/>
    <n v="20.599"/>
    <x v="4"/>
    <x v="1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41+b6inZEkL._SX300_SY300_.jpg"/>
    <s v="https://www.amazon.in/Samsung-inches-Wondertainment-Ready-UA32TE40AAKBXL/dp/B08PV1X771/ref=sr_1_171?qid=1672909133&amp;s=electronics&amp;sr=1-171"/>
  </r>
  <r>
    <x v="153"/>
    <x v="153"/>
    <x v="0"/>
    <x v="0"/>
    <s v="Accessories&amp;Peripherals"/>
    <s v="Cables&amp;Accessories"/>
    <s v="Cables"/>
    <s v="USBCables"/>
    <n v="499"/>
    <x v="0"/>
    <n v="1299"/>
    <n v="80000"/>
    <x v="33"/>
    <s v="61-70%"/>
    <s v="YES"/>
    <n v="34.710999999999999"/>
    <x v="4"/>
    <x v="7"/>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W/WEBP_402378-T1/images/I/21WhHd9leXL._SX300_SY300_QL70_FMwebp_.jpg"/>
    <s v="https://www.amazon.in/Xiaomi-HyperCharge-Cable-100cm-Type-C/dp/B07YTNKVJQ/ref=sr_1_172?qid=1672909133&amp;s=electronics&amp;sr=1-172"/>
  </r>
  <r>
    <x v="154"/>
    <x v="154"/>
    <x v="1"/>
    <x v="0"/>
    <s v="NetworkingDevices"/>
    <s v="NetworkAdapters"/>
    <s v="WirelessUSBAdapters"/>
    <m/>
    <n v="249"/>
    <x v="0"/>
    <n v="399"/>
    <n v="15000"/>
    <x v="16"/>
    <s v="31-40%"/>
    <s v="&quot;NO"/>
    <n v="8.0419999999999998"/>
    <x v="10"/>
    <x v="11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118"/>
    <x v="124"/>
    <s v="https://m.media-amazon.com/images/I/41c5wGlZyPS._SX300_SY300_QL70_FMwebp_.jpg"/>
    <s v="https://www.amazon.in/GENERIC-Ultra-Mini-Bluetooth-Dongle-Adapter/dp/B0117H7GZ6/ref=sr_1_173_mod_primary_new?qid=1672909133&amp;s=electronics&amp;sbo=RZvfv%2F%2FHxDF%2BO5021pAnSA%3D%3D&amp;sr=1-173"/>
  </r>
  <r>
    <x v="155"/>
    <x v="155"/>
    <x v="4"/>
    <x v="1"/>
    <s v="HomeTheater,TV&amp;Video"/>
    <s v="Accessories"/>
    <s v="RemoteControls"/>
    <m/>
    <n v="399"/>
    <x v="0"/>
    <n v="799"/>
    <n v="40000"/>
    <x v="8"/>
    <s v="41-50%"/>
    <s v="YES"/>
    <n v="4.3119999999999994"/>
    <x v="4"/>
    <x v="119"/>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x v="119"/>
    <x v="125"/>
    <s v="https://m.media-amazon.com/images/W/WEBP_402378-T2/images/I/31IS376AeYL._SX300_SY300_QL70_FMwebp_.jpg"/>
    <s v="https://www.amazon.in/7SEVEN%C2%AE-Compatible-Control-Replacement-Original/dp/B09XJ1LM7R/ref=sr_1_174?qid=1672909133&amp;s=electronics&amp;sr=1-174"/>
  </r>
  <r>
    <x v="156"/>
    <x v="156"/>
    <x v="0"/>
    <x v="0"/>
    <s v="Accessories&amp;Peripherals"/>
    <s v="Cables&amp;Accessories"/>
    <s v="Cables"/>
    <s v="USBCables"/>
    <n v="1499"/>
    <x v="2"/>
    <n v="1999"/>
    <n v="50000"/>
    <x v="23"/>
    <s v="21-30%"/>
    <s v="&quot;NO"/>
    <n v="6.3510000000000009"/>
    <x v="5"/>
    <x v="9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21fnuilweNL._SY445_SX342_QL70_FMwebp_.jpg"/>
    <s v="https://www.amazon.in/Belkin-Lightning-iPhone-Charging-MFi-Certified/dp/B084N133Y7/ref=sr_1_175?qid=1672909133&amp;s=electronics&amp;sr=1-175"/>
  </r>
  <r>
    <x v="157"/>
    <x v="157"/>
    <x v="10"/>
    <x v="1"/>
    <s v="HomeTheater,TV&amp;Video"/>
    <s v="Projectors"/>
    <m/>
    <m/>
    <n v="9490"/>
    <x v="2"/>
    <n v="15990"/>
    <n v="650000"/>
    <x v="19"/>
    <s v="41-50%"/>
    <s v="NO"/>
    <n v="14.38"/>
    <x v="2"/>
    <x v="12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20"/>
    <x v="126"/>
    <s v="https://m.media-amazon.com/images/W/WEBP_402378-T1/images/I/51DhRNtyo0L._SX300_SY300_QL70_FMwebp_.jpg"/>
    <s v="https://www.amazon.in/Support-Display-Projector-Connectivity-E03i31/dp/B088Z1YWBC/ref=sr_1_176?qid=1672909133&amp;s=electronics&amp;sr=1-176"/>
  </r>
  <r>
    <x v="158"/>
    <x v="158"/>
    <x v="2"/>
    <x v="1"/>
    <s v="HomeTheater,TV&amp;Video"/>
    <s v="Accessories"/>
    <s v="Cables"/>
    <s v="HDMICables"/>
    <n v="637"/>
    <x v="2"/>
    <n v="1499"/>
    <n v="86200"/>
    <x v="30"/>
    <s v="51-60%"/>
    <s v="YES"/>
    <n v="4.1239999999999997"/>
    <x v="3"/>
    <x v="12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21"/>
    <x v="127"/>
    <s v="https://m.media-amazon.com/images/W/WEBP_402378-T2/images/I/31fpyR3mU4L._SX300_SY300_QL70_FMwebp_.jpg"/>
    <s v="https://www.amazon.in/Zeb-HAA2021-HDMI-Meter-Cable/dp/B07VSG5SXZ/ref=sr_1_177?qid=1672909133&amp;s=electronics&amp;sr=1-177"/>
  </r>
  <r>
    <x v="159"/>
    <x v="159"/>
    <x v="4"/>
    <x v="1"/>
    <s v="HomeTheater,TV&amp;Video"/>
    <s v="Accessories"/>
    <s v="RemoteControls"/>
    <m/>
    <n v="399"/>
    <x v="0"/>
    <n v="899"/>
    <n v="50000"/>
    <x v="37"/>
    <s v="51-60%"/>
    <s v="YES"/>
    <n v="4.1539999999999999"/>
    <x v="2"/>
    <x v="122"/>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22"/>
    <x v="128"/>
    <s v="https://m.media-amazon.com/images/I/31yHKPd+rsL._SY300_SX300_.jpg"/>
    <s v="https://www.amazon.in/7SEVEN-Control-YouTube-Netflix-Compatible/dp/B08RWCZ6SY/ref=sr_1_178?qid=1672909133&amp;s=electronics&amp;sr=1-178"/>
  </r>
  <r>
    <x v="160"/>
    <x v="160"/>
    <x v="9"/>
    <x v="1"/>
    <s v="HomeTheater,TV&amp;Video"/>
    <s v="Accessories"/>
    <s v="Cables"/>
    <s v="OpticalCables"/>
    <n v="1089"/>
    <x v="2"/>
    <n v="1600"/>
    <n v="51100"/>
    <x v="44"/>
    <s v="31-40%"/>
    <s v="&quot;NO"/>
    <n v="7.5649999999999995"/>
    <x v="1"/>
    <x v="12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23"/>
    <x v="129"/>
    <s v="https://m.media-amazon.com/images/W/WEBP_402378-T1/images/I/41OrFRgZhYL._SX300_SY300_QL70_FMwebp_.jpg"/>
    <s v="https://www.amazon.in/AmazonBasics-Digital-Optical-Converter-Adapter/dp/B07KSB1MLX/ref=sr_1_179?qid=1672909133&amp;s=electronics&amp;sr=1-179"/>
  </r>
  <r>
    <x v="161"/>
    <x v="161"/>
    <x v="0"/>
    <x v="0"/>
    <s v="Accessories&amp;Peripherals"/>
    <s v="Cables&amp;Accessories"/>
    <s v="Cables"/>
    <s v="USBCables"/>
    <n v="339"/>
    <x v="0"/>
    <n v="999"/>
    <n v="66000"/>
    <x v="46"/>
    <s v="61-70%"/>
    <s v="YES"/>
    <n v="10.555"/>
    <x v="4"/>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NYo+m0JL._SY300_SX300_.jpg"/>
    <s v="https://www.amazon.in/Wayona-Braided-Charging-Samsung-Galaxy/dp/B081FG1QYX/ref=sr_1_180?qid=1672909133&amp;s=electronics&amp;sr=1-180"/>
  </r>
  <r>
    <x v="162"/>
    <x v="162"/>
    <x v="0"/>
    <x v="0"/>
    <s v="Accessories&amp;Peripherals"/>
    <s v="Cables&amp;Accessories"/>
    <s v="Cables"/>
    <s v="USBCables"/>
    <n v="149"/>
    <x v="1"/>
    <n v="499"/>
    <n v="35000"/>
    <x v="20"/>
    <s v="61-70%"/>
    <s v="YES"/>
    <n v="11.731999999999999"/>
    <x v="1"/>
    <x v="6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agXfR4tqL._SX300_SY300_QL70_FMwebp_.jpg"/>
    <s v="https://www.amazon.in/Pinnaclz-Original-Type-Charging-Transfer/dp/B08R69WBN7/ref=sr_1_182?qid=1672909133&amp;s=electronics&amp;sr=1-182"/>
  </r>
  <r>
    <x v="163"/>
    <x v="163"/>
    <x v="0"/>
    <x v="0"/>
    <s v="Accessories&amp;Peripherals"/>
    <s v="Cables&amp;Accessories"/>
    <s v="Cables"/>
    <s v="USBCables"/>
    <n v="149"/>
    <x v="1"/>
    <n v="399"/>
    <n v="25000"/>
    <x v="11"/>
    <s v="61-70%"/>
    <s v="YES"/>
    <n v="3.9569999999999999"/>
    <x v="2"/>
    <x v="125"/>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25"/>
    <x v="131"/>
    <s v="https://m.media-amazon.com/images/W/WEBP_402378-T2/images/I/313Ja+mXy6L._SY300_SX300_.jpg"/>
    <s v="https://www.amazon.in/Ambrane-BCL-15-Lightning-Cable-Smartphone/dp/B0B3RHX6B6/ref=sr_1_183?qid=1672909133&amp;s=electronics&amp;sr=1-183"/>
  </r>
  <r>
    <x v="164"/>
    <x v="164"/>
    <x v="0"/>
    <x v="0"/>
    <s v="Accessories&amp;Peripherals"/>
    <s v="Cables&amp;Accessories"/>
    <s v="Cables"/>
    <s v="USBCables"/>
    <n v="599"/>
    <x v="2"/>
    <n v="849"/>
    <n v="25000"/>
    <x v="56"/>
    <s v="21-30%"/>
    <s v="&quot;NO"/>
    <n v="5.077"/>
    <x v="6"/>
    <x v="126"/>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126"/>
    <x v="132"/>
    <s v="https://m.media-amazon.com/images/I/21DUuehBaRL._SX300_SY300_QL70_FMwebp_.jpg"/>
    <s v="https://www.amazon.in/Belkin-USB-C-Charging-USB-IF-Certified/dp/B084N18QZY/ref=sr_1_184?qid=1672909133&amp;s=electronics&amp;sr=1-184"/>
  </r>
  <r>
    <x v="165"/>
    <x v="165"/>
    <x v="4"/>
    <x v="1"/>
    <s v="HomeTheater,TV&amp;Video"/>
    <s v="Accessories"/>
    <s v="RemoteControls"/>
    <m/>
    <n v="299"/>
    <x v="0"/>
    <n v="1199"/>
    <n v="90000"/>
    <x v="43"/>
    <s v="71-80%"/>
    <s v="YES"/>
    <n v="5.093"/>
    <x v="2"/>
    <x v="1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27"/>
    <x v="133"/>
    <s v="https://m.media-amazon.com/images/I/31vPhcWqqWL._SX300_SY300_QL70_FMwebp_.jpg"/>
    <s v="https://www.amazon.in/LOHAYA-Television-Compatible-Samsung-Control/dp/B081NHWT6Z/ref=sr_1_185?qid=1672909133&amp;s=electronics&amp;sr=1-185"/>
  </r>
  <r>
    <x v="166"/>
    <x v="166"/>
    <x v="0"/>
    <x v="0"/>
    <s v="Accessories&amp;Peripherals"/>
    <s v="Cables&amp;Accessories"/>
    <s v="Cables"/>
    <s v="USBCables"/>
    <n v="399"/>
    <x v="0"/>
    <n v="1299"/>
    <n v="90000"/>
    <x v="12"/>
    <s v="61-70%"/>
    <s v="YES"/>
    <n v="17.32"/>
    <x v="0"/>
    <x v="8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I/41bkm5HhWsL._SY445_SX342_QL70_FMwebp_.jpg"/>
    <s v="https://www.amazon.in/Wayona-Nylon-Braided-Charging-iPhones/dp/B07JPJJZ2H/ref=sr_1_186?qid=1672909133&amp;s=electronics&amp;sr=1-186"/>
  </r>
  <r>
    <x v="167"/>
    <x v="167"/>
    <x v="4"/>
    <x v="1"/>
    <s v="HomeTheater,TV&amp;Video"/>
    <s v="Accessories"/>
    <s v="RemoteControls"/>
    <m/>
    <n v="339"/>
    <x v="0"/>
    <n v="1999"/>
    <n v="166000"/>
    <x v="57"/>
    <s v="81-90%"/>
    <s v="YES"/>
    <n v="4.343"/>
    <x v="1"/>
    <x v="128"/>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28"/>
    <x v="134"/>
    <s v="https://m.media-amazon.com/images/W/WEBP_402378-T2/images/I/311wFoZMekL._SX300_SY300_QL70_FMwebp_.jpg"/>
    <s v="https://www.amazon.in/Electvision-Compatible-verification-coustmer-7738090464/dp/B09JKNF147/ref=sr_1_187?qid=1672909133&amp;s=electronics&amp;sr=1-187"/>
  </r>
  <r>
    <x v="168"/>
    <x v="168"/>
    <x v="3"/>
    <x v="1"/>
    <s v="HomeTheater,TV&amp;Video"/>
    <s v="Televisions"/>
    <s v="SmartTelevisions"/>
    <m/>
    <n v="12499"/>
    <x v="2"/>
    <n v="22990"/>
    <n v="1049100"/>
    <x v="18"/>
    <s v="41-50%"/>
    <s v="&quot;NO"/>
    <n v="5.9109999999999996"/>
    <x v="4"/>
    <x v="129"/>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sUInS8MiL._SY300_SX300_QL70_FMwebp_.jpg"/>
    <s v="https://www.amazon.in/Acer-inches-Ready-Android-AR32AR2841HDSB/dp/B0B9959XF3/ref=sr_1_188?qid=1672909133&amp;s=electronics&amp;sr=1-188"/>
  </r>
  <r>
    <x v="169"/>
    <x v="169"/>
    <x v="0"/>
    <x v="0"/>
    <s v="Accessories&amp;Peripherals"/>
    <s v="Cables&amp;Accessories"/>
    <s v="Cables"/>
    <s v="USBCables"/>
    <n v="249"/>
    <x v="0"/>
    <n v="399"/>
    <n v="15000"/>
    <x v="16"/>
    <s v="31-40%"/>
    <s v="NO"/>
    <n v="10.558"/>
    <x v="1"/>
    <x v="13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130"/>
    <x v="136"/>
    <s v="https://m.media-amazon.com/images/I/31Kt+OO7C6L._SY300_SX300_.jpg"/>
    <s v="https://www.amazon.in/realme-Charging-Micro-USB-Cable-Braided/dp/B09PNR6F8Q/ref=sr_1_189?qid=1672909133&amp;s=electronics&amp;sr=1-189"/>
  </r>
  <r>
    <x v="170"/>
    <x v="170"/>
    <x v="1"/>
    <x v="0"/>
    <s v="NetworkingDevices"/>
    <s v="NetworkAdapters"/>
    <s v="WirelessUSBAdapters"/>
    <m/>
    <n v="1399"/>
    <x v="2"/>
    <n v="2499"/>
    <n v="110000"/>
    <x v="15"/>
    <s v="41-50%"/>
    <s v="&quot;NO"/>
    <n v="27.569000000000003"/>
    <x v="5"/>
    <x v="1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131"/>
    <x v="137"/>
    <s v="https://m.media-amazon.com/images/W/WEBP_402378-T1/images/I/31IdziegWVL._SX300_SY300_QL70_FMwebp_.jpg"/>
    <s v="https://www.amazon.in/TP-Link-Archer-T3U-Wireless-MU-MIMO/dp/B07M69276N/ref=sr_1_190?qid=1672909133&amp;s=electronics&amp;sr=1-190"/>
  </r>
  <r>
    <x v="171"/>
    <x v="171"/>
    <x v="3"/>
    <x v="1"/>
    <s v="HomeTheater,TV&amp;Video"/>
    <s v="Televisions"/>
    <s v="SmartTelevisions"/>
    <m/>
    <n v="32999"/>
    <x v="2"/>
    <n v="47990"/>
    <n v="1499100"/>
    <x v="39"/>
    <s v="31-40%"/>
    <s v="NO"/>
    <n v="9.0030000000000001"/>
    <x v="4"/>
    <x v="2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2/images/I/41ECCMs7tjL._SY300_SX300_QL70_FMwebp_.jpg"/>
    <s v="https://www.amazon.in/Acer-inches-Ultra-Android-AR55AR2851UDFL/dp/B0B1YZ9CB8/ref=sr_1_191?qid=1672909133&amp;s=electronics&amp;sr=1-191"/>
  </r>
  <r>
    <x v="172"/>
    <x v="172"/>
    <x v="0"/>
    <x v="0"/>
    <s v="Accessories&amp;Peripherals"/>
    <s v="Cables&amp;Accessories"/>
    <s v="Cables"/>
    <s v="USBCables"/>
    <n v="149"/>
    <x v="1"/>
    <n v="399"/>
    <n v="25000"/>
    <x v="11"/>
    <s v="61-70%"/>
    <s v="YES"/>
    <n v="5.423"/>
    <x v="1"/>
    <x v="64"/>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414P4JCZY-L._SX300_SY300_QL70_FMwebp_.jpg"/>
    <s v="https://www.amazon.in/Ambrane-Charging-Neckband-Wireless-ACM/dp/B09YLYB9PB/ref=sr_1_192?qid=1672909133&amp;s=electronics&amp;sr=1-192"/>
  </r>
  <r>
    <x v="173"/>
    <x v="173"/>
    <x v="0"/>
    <x v="0"/>
    <s v="Accessories&amp;Peripherals"/>
    <s v="Cables&amp;Accessories"/>
    <s v="Cables"/>
    <s v="USBCables"/>
    <n v="325"/>
    <x v="0"/>
    <n v="999"/>
    <n v="67400"/>
    <x v="29"/>
    <s v="61-70%"/>
    <s v="YES"/>
    <n v="6.9509999999999996"/>
    <x v="4"/>
    <x v="132"/>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NJ985/ref=sr_1_193?qid=1672909134&amp;s=electronics&amp;sr=1-193"/>
  </r>
  <r>
    <x v="174"/>
    <x v="174"/>
    <x v="0"/>
    <x v="0"/>
    <s v="Accessories&amp;Peripherals"/>
    <s v="Cables&amp;Accessories"/>
    <s v="Cables"/>
    <s v="USBCables"/>
    <n v="399"/>
    <x v="0"/>
    <n v="1999"/>
    <n v="160000"/>
    <x v="27"/>
    <s v="71-80%"/>
    <s v="YES"/>
    <n v="5.0049999999999999"/>
    <x v="15"/>
    <x v="133"/>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x v="133"/>
    <x v="139"/>
    <s v="https://m.media-amazon.com/images/I/317OoQfs1gL._SX300_SY300_QL70_FMwebp_.jpg"/>
    <s v="https://www.amazon.in/Syncwire-Cable-Charging-Compatible-Devices/dp/B0BP7XLX48/ref=sr_1_194?qid=1672909134&amp;s=electronics&amp;sr=1-194"/>
  </r>
  <r>
    <x v="175"/>
    <x v="175"/>
    <x v="1"/>
    <x v="0"/>
    <s v="NetworkingDevices"/>
    <s v="NetworkAdapters"/>
    <s v="WirelessUSBAdapters"/>
    <m/>
    <n v="199"/>
    <x v="1"/>
    <n v="499"/>
    <n v="30000"/>
    <x v="13"/>
    <s v="51-60%"/>
    <s v="YES"/>
    <n v="4.3120000000000003"/>
    <x v="7"/>
    <x v="13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134"/>
    <x v="140"/>
    <s v="https://m.media-amazon.com/images/W/WEBP_402378-T2/images/I/31HMoFzGZjL._SY300_SX300_QL70_FMwebp_.jpg"/>
    <s v="https://www.amazon.in/Skadioo-Accessories-Receiver-Compatible-dongle/dp/B09LHXNZLR/ref=sr_1_195?qid=1672909134&amp;s=electronics&amp;sr=1-195"/>
  </r>
  <r>
    <x v="176"/>
    <x v="176"/>
    <x v="0"/>
    <x v="0"/>
    <s v="Accessories&amp;Peripherals"/>
    <s v="Cables&amp;Accessories"/>
    <s v="Cables"/>
    <s v="USBCables"/>
    <n v="88"/>
    <x v="1"/>
    <n v="299"/>
    <n v="21100"/>
    <x v="58"/>
    <s v="71-80%"/>
    <s v="YES"/>
    <n v="13.378"/>
    <x v="1"/>
    <x v="2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141"/>
    <s v="https://m.media-amazon.com/images/W/WEBP_402378-T1/images/I/31w-BP4ey1L._SY445_SX342_QL70_FMwebp_.jpg"/>
    <s v="https://www.amazon.in/FLiX-Charging-480Mbps-Andriod-Devices/dp/B0B3N8VG24/ref=sr_1_196?qid=1672909134&amp;s=electronics&amp;sr=1-196"/>
  </r>
  <r>
    <x v="177"/>
    <x v="177"/>
    <x v="0"/>
    <x v="0"/>
    <s v="Accessories&amp;Peripherals"/>
    <s v="Cables&amp;Accessories"/>
    <s v="Cables"/>
    <s v="USBCables"/>
    <n v="399"/>
    <x v="0"/>
    <n v="1099"/>
    <n v="70000"/>
    <x v="0"/>
    <s v="61-70%"/>
    <s v="YES"/>
    <n v="6.7850000000000001"/>
    <x v="3"/>
    <x v="10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EhlNJ-v8L._SX300_SY300_QL70_FMwebp_.jpg"/>
    <s v="https://www.amazon.in/Charging-Braided-Compatible-Samsung-Galaxy/dp/B08PSVBB2X/ref=sr_1_197?qid=1672909134&amp;s=electronics&amp;sr=1-197"/>
  </r>
  <r>
    <x v="178"/>
    <x v="178"/>
    <x v="0"/>
    <x v="0"/>
    <s v="Accessories&amp;Peripherals"/>
    <s v="Cables&amp;Accessories"/>
    <s v="Cables"/>
    <s v="USBCables"/>
    <n v="57.89"/>
    <x v="1"/>
    <n v="199"/>
    <n v="14111.000000000002"/>
    <x v="58"/>
    <s v="71-80%"/>
    <s v="YES"/>
    <n v="13.378"/>
    <x v="1"/>
    <x v="2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jSLNakA7L._SY445_SX342_QL70_FMwebp_.jpg"/>
    <s v="https://www.amazon.in/FLiX-Charging-480Mbps-Andriod-XCD-FPM01/dp/B0B3MQXNFB/ref=sr_1_198?qid=1672909134&amp;s=electronics&amp;sr=1-198"/>
  </r>
  <r>
    <x v="179"/>
    <x v="179"/>
    <x v="4"/>
    <x v="1"/>
    <s v="HomeTheater,TV&amp;Video"/>
    <s v="Accessories"/>
    <s v="RemoteControls"/>
    <m/>
    <n v="799"/>
    <x v="2"/>
    <n v="1999"/>
    <n v="120000"/>
    <x v="13"/>
    <s v="51-60%"/>
    <s v="YES"/>
    <n v="3.8759999999999999"/>
    <x v="8"/>
    <x v="33"/>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35"/>
    <x v="142"/>
    <s v="https://m.media-amazon.com/images/W/WEBP_402378-T2/images/I/21Nw+BXh1kS._SY300_SX300_.jpg"/>
    <s v="https://www.amazon.in/7SEVEN-Bluetooth-Command-Netflix-XMRM-00A/dp/B08XMSKKMM/ref=sr_1_199?qid=1672909134&amp;s=electronics&amp;sr=1-199"/>
  </r>
  <r>
    <x v="180"/>
    <x v="180"/>
    <x v="4"/>
    <x v="1"/>
    <s v="HomeTheater,TV&amp;Video"/>
    <s v="Accessories"/>
    <s v="RemoteControls"/>
    <m/>
    <n v="205"/>
    <x v="0"/>
    <n v="499"/>
    <n v="29400"/>
    <x v="53"/>
    <s v="51-60%"/>
    <s v="YES"/>
    <n v="4.1129999999999995"/>
    <x v="11"/>
    <x v="13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36"/>
    <x v="143"/>
    <s v="https://m.media-amazon.com/images/I/319bv0gNOeL._SX300_SY300_QL70_FMwebp_.jpg"/>
    <s v="https://www.amazon.in/Sony-TV-Remote-Compatible-Control/dp/B09L8DT7D6/ref=sr_1_200?qid=1672909134&amp;s=electronics&amp;sr=1-200"/>
  </r>
  <r>
    <x v="181"/>
    <x v="181"/>
    <x v="0"/>
    <x v="0"/>
    <s v="Accessories&amp;Peripherals"/>
    <s v="Cables&amp;Accessories"/>
    <s v="Cables"/>
    <s v="USBCables"/>
    <n v="299"/>
    <x v="0"/>
    <n v="699"/>
    <n v="40000"/>
    <x v="48"/>
    <s v="51-60%"/>
    <s v="YES"/>
    <n v="7.0569999999999995"/>
    <x v="3"/>
    <x v="136"/>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137"/>
    <x v="144"/>
    <s v="https://m.media-amazon.com/images/W/WEBP_402378-T2/images/I/31RK9+CyhoL._SY300_SX300_.jpg"/>
    <s v="https://www.amazon.in/Storite-USB-3-0-Micro-Cable/dp/B00GE55L22/ref=sr_1_201?qid=1672909134&amp;s=electronics&amp;sr=1-201"/>
  </r>
  <r>
    <x v="182"/>
    <x v="182"/>
    <x v="0"/>
    <x v="0"/>
    <s v="Accessories&amp;Peripherals"/>
    <s v="Cables&amp;Accessories"/>
    <s v="Cables"/>
    <s v="USBCables"/>
    <n v="849"/>
    <x v="2"/>
    <n v="999"/>
    <n v="15000"/>
    <x v="59"/>
    <s v="11-20%"/>
    <s v="&quot;NO"/>
    <n v="10.835999999999999"/>
    <x v="3"/>
    <x v="137"/>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138"/>
    <x v="145"/>
    <s v="https://m.media-amazon.com/images/I/41vVXPCqnML._SX300_SY300_QL70_FMwebp_.jpg"/>
    <s v="https://www.amazon.in/LTG500-Indestructible-Certified-Lightning-2Meter/dp/B0162K34H2/ref=sr_1_202?qid=1672909134&amp;s=electronics&amp;sr=1-202"/>
  </r>
  <r>
    <x v="183"/>
    <x v="183"/>
    <x v="0"/>
    <x v="0"/>
    <s v="Accessories&amp;Peripherals"/>
    <s v="Cables&amp;Accessories"/>
    <s v="Cables"/>
    <s v="USBCables"/>
    <n v="949"/>
    <x v="2"/>
    <n v="1999"/>
    <n v="105000"/>
    <x v="3"/>
    <s v="51-60%"/>
    <s v="YES"/>
    <n v="17.951999999999998"/>
    <x v="5"/>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41JooboBmuL._SX300_SY300_QL70_FMwebp_.jpg"/>
    <s v="https://www.amazon.in/AmazonBasics-Lightning-Aluminum-Certified-Charging/dp/B0B8SRZ5SV/ref=sr_1_203?qid=1672909134&amp;s=electronics&amp;sr=1-203"/>
  </r>
  <r>
    <x v="184"/>
    <x v="184"/>
    <x v="0"/>
    <x v="0"/>
    <s v="Accessories&amp;Peripherals"/>
    <s v="Cables&amp;Accessories"/>
    <s v="Cables"/>
    <s v="USBCables"/>
    <n v="499"/>
    <x v="0"/>
    <n v="1200"/>
    <n v="70100"/>
    <x v="30"/>
    <s v="51-60%"/>
    <s v="YES"/>
    <n v="9.7509999999999994"/>
    <x v="4"/>
    <x v="138"/>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I/41sNnS4Rl7L._SX300_SY300_QL70_FMwebp_.jpg"/>
    <s v="https://www.amazon.in/AmazonBasics-Double-Braided-Nylon-Type-C/dp/B07CWNJLPC/ref=sr_1_204?qid=1672909134&amp;s=electronics&amp;sr=1-204"/>
  </r>
  <r>
    <x v="185"/>
    <x v="185"/>
    <x v="0"/>
    <x v="0"/>
    <s v="Accessories&amp;Peripherals"/>
    <s v="Cables&amp;Accessories"/>
    <s v="Cables"/>
    <s v="USBCables"/>
    <n v="299"/>
    <x v="0"/>
    <n v="485"/>
    <n v="18600"/>
    <x v="16"/>
    <s v="31-40%"/>
    <s v="NO"/>
    <n v="15.210999999999999"/>
    <x v="4"/>
    <x v="13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140"/>
    <x v="147"/>
    <s v="https://m.media-amazon.com/images/I/41p9mn0fmIL._SY300_SX300_QL70_FMwebp_.jpg"/>
    <s v="https://www.amazon.in/AmazonBasics-USB-3-0-Cable-Meters/dp/B00NH12R1O/ref=sr_1_205?qid=1672909134&amp;s=electronics&amp;sr=1-205"/>
  </r>
  <r>
    <x v="186"/>
    <x v="186"/>
    <x v="0"/>
    <x v="0"/>
    <s v="Accessories&amp;Peripherals"/>
    <s v="Cables&amp;Accessories"/>
    <s v="Cables"/>
    <s v="USBCables"/>
    <n v="949"/>
    <x v="2"/>
    <n v="1999"/>
    <n v="105000"/>
    <x v="3"/>
    <s v="51-60%"/>
    <s v="YES"/>
    <n v="17.951999999999998"/>
    <x v="5"/>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W/WEBP_402378-T1/images/I/514S7MylddL._SX300_SY300_QL70_FMwebp_.jpg"/>
    <s v="https://www.amazon.in/AmazonBasics-Lightning-Aluminum-Certified-Charging/dp/B0B8SSC5D9/ref=sr_1_206?qid=1672909134&amp;s=electronics&amp;sr=1-206"/>
  </r>
  <r>
    <x v="187"/>
    <x v="187"/>
    <x v="0"/>
    <x v="0"/>
    <s v="Accessories&amp;Peripherals"/>
    <s v="Cables&amp;Accessories"/>
    <s v="Cables"/>
    <s v="USBCables"/>
    <n v="379"/>
    <x v="0"/>
    <n v="1099"/>
    <n v="72000"/>
    <x v="46"/>
    <s v="61-70%"/>
    <s v="YES"/>
    <n v="7.1059999999999999"/>
    <x v="4"/>
    <x v="8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7MtmtMOvL._SY445_SX342_QL70_FMwebp_.jpg"/>
    <s v="https://www.amazon.in/Wayona-Charging-Charger-Compatible-Samsung/dp/B08WKG2MWT/ref=sr_1_207?qid=1672909134&amp;s=electronics&amp;sr=1-207"/>
  </r>
  <r>
    <x v="188"/>
    <x v="188"/>
    <x v="3"/>
    <x v="1"/>
    <s v="HomeTheater,TV&amp;Video"/>
    <s v="Televisions"/>
    <s v="SmartTelevisions"/>
    <m/>
    <n v="8990"/>
    <x v="2"/>
    <n v="18990"/>
    <n v="1000000"/>
    <x v="3"/>
    <s v="51-60%"/>
    <s v="YES"/>
    <n v="4.25"/>
    <x v="2"/>
    <x v="14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41"/>
    <x v="148"/>
    <s v="https://m.media-amazon.com/images/W/WEBP_402378-T1/images/I/41Q5zqyjWPL._SY300_SX300_QL70_FMwebp_.jpg"/>
    <s v="https://www.amazon.in/Karbonn-Millennium-KJW32SKHD-Phantom-Bezel-Less/dp/B0B466C3G4/ref=sr_1_208?qid=1672909134&amp;s=electronics&amp;sr=1-208"/>
  </r>
  <r>
    <x v="189"/>
    <x v="189"/>
    <x v="9"/>
    <x v="1"/>
    <s v="HomeTheater,TV&amp;Video"/>
    <s v="Accessories"/>
    <s v="Cables"/>
    <s v="OpticalCables"/>
    <n v="486"/>
    <x v="0"/>
    <n v="1999"/>
    <n v="151300"/>
    <x v="60"/>
    <s v="71-80%"/>
    <s v="YES"/>
    <n v="34.222999999999999"/>
    <x v="0"/>
    <x v="115"/>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W/WEBP_402378-T2/images/I/41CF6GtnpKL._SX300_SY300_QL70_FMwebp_.jpg"/>
    <s v="https://www.amazon.in/BlueRigger-Digital-Optical-Toslink-Meters/dp/B005LJQMZC/ref=sr_1_209?qid=1672909134&amp;s=electronics&amp;sr=1-209"/>
  </r>
  <r>
    <x v="190"/>
    <x v="190"/>
    <x v="5"/>
    <x v="1"/>
    <s v="HomeTheater,TV&amp;Video"/>
    <s v="Televisions"/>
    <s v="StandardTelevisions"/>
    <m/>
    <n v="5699"/>
    <x v="2"/>
    <n v="11000"/>
    <n v="530100"/>
    <x v="61"/>
    <s v="41-50%"/>
    <s v="&quot;NO"/>
    <n v="8.2029999999999994"/>
    <x v="0"/>
    <x v="45"/>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149"/>
    <s v="https://m.media-amazon.com/images/W/WEBP_402378-T2/images/I/41UPNmnPgeL._SY300_SX300_QL70_FMwebp_.jpg"/>
    <s v="https://www.amazon.in/Visio-World-inches-VW24A-Ready/dp/B07MDRGHWQ/ref=sr_1_210?qid=1672909134&amp;s=electronics&amp;sr=1-210"/>
  </r>
  <r>
    <x v="191"/>
    <x v="191"/>
    <x v="0"/>
    <x v="0"/>
    <s v="Accessories&amp;Peripherals"/>
    <s v="Cables&amp;Accessories"/>
    <s v="Cables"/>
    <s v="USBCables"/>
    <n v="709"/>
    <x v="2"/>
    <n v="1999"/>
    <n v="129000"/>
    <x v="6"/>
    <s v="61-70%"/>
    <s v="YES"/>
    <n v="182.917"/>
    <x v="3"/>
    <x v="141"/>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42"/>
    <x v="150"/>
    <s v="https://m.media-amazon.com/images/W/WEBP_402378-T2/images/I/31VSKlEpP-L._SX300_SY300_QL70_FMwebp_.jpg"/>
    <s v="https://www.amazon.in/AmazonBasics-Certified-Lightning-Charge-Meters/dp/B07DC4RZPY/ref=sr_1_211?qid=1672909134&amp;s=electronics&amp;sr=1-211"/>
  </r>
  <r>
    <x v="192"/>
    <x v="192"/>
    <x v="3"/>
    <x v="1"/>
    <s v="HomeTheater,TV&amp;Video"/>
    <s v="Televisions"/>
    <s v="SmartTelevisions"/>
    <m/>
    <n v="47990"/>
    <x v="2"/>
    <n v="70900"/>
    <n v="2291000"/>
    <x v="44"/>
    <s v="31-40%"/>
    <s v="&quot;NO"/>
    <n v="11.408999999999999"/>
    <x v="4"/>
    <x v="5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IAkUhz1NL._SY300_SX300_QL70_FMwebp_.jpg"/>
    <s v="https://www.amazon.in/Samsung-inches-Crystal-Ultra-UA55AUE65AKXXL/dp/B0B15GSPQW/ref=sr_1_212?qid=1672909134&amp;s=electronics&amp;sr=1-212"/>
  </r>
  <r>
    <x v="193"/>
    <x v="193"/>
    <x v="4"/>
    <x v="1"/>
    <s v="HomeTheater,TV&amp;Video"/>
    <s v="Accessories"/>
    <s v="RemoteControls"/>
    <m/>
    <n v="299"/>
    <x v="0"/>
    <n v="1199"/>
    <n v="90000"/>
    <x v="43"/>
    <s v="71-80%"/>
    <s v="YES"/>
    <n v="4.1900000000000004"/>
    <x v="7"/>
    <x v="142"/>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43"/>
    <x v="151"/>
    <s v="https://m.media-amazon.com/images/W/WEBP_402378-T2/images/I/316rtwd6jOL._SX300_SY300_QL70_FMwebp_.jpg"/>
    <s v="https://www.amazon.in/LOHAYA-Television-Remote-Compatible-Control/dp/B08GJNM9N7/ref=sr_1_213?qid=1672909134&amp;s=electronics&amp;sr=1-213"/>
  </r>
  <r>
    <x v="194"/>
    <x v="194"/>
    <x v="0"/>
    <x v="0"/>
    <s v="Accessories&amp;Peripherals"/>
    <s v="Cables&amp;Accessories"/>
    <s v="Cables"/>
    <s v="USBCables"/>
    <n v="320"/>
    <x v="0"/>
    <n v="599"/>
    <n v="27900"/>
    <x v="41"/>
    <s v="41-50%"/>
    <s v="&quot;NO"/>
    <n v="4.5909999999999993"/>
    <x v="3"/>
    <x v="14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44"/>
    <x v="152"/>
    <s v="https://m.media-amazon.com/images/I/41Fu3K9KAZL._SX300_SY300_QL70_FMwebp_.jpg"/>
    <s v="https://www.amazon.in/DURACELL-Micro-braided-Charge-Cable/dp/B09C6FML9B/ref=sr_1_214?qid=1672909134&amp;s=electronics&amp;sr=1-214"/>
  </r>
  <r>
    <x v="195"/>
    <x v="195"/>
    <x v="0"/>
    <x v="0"/>
    <s v="Accessories&amp;Peripherals"/>
    <s v="Cables&amp;Accessories"/>
    <s v="Cables"/>
    <s v="USBCables"/>
    <n v="139"/>
    <x v="1"/>
    <n v="549"/>
    <n v="41000"/>
    <x v="43"/>
    <s v="71-80%"/>
    <s v="YES"/>
    <n v="3.9609999999999999"/>
    <x v="2"/>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I/31PBfa92GVL._SX300_SY300_QL70_FMwebp_.jpg"/>
    <s v="https://www.amazon.in/Zebronics-CU3100V-charging-capacity-durability/dp/B0B65MJ45G/ref=sr_1_215?qid=1672909134&amp;s=electronics&amp;sr=1-215"/>
  </r>
  <r>
    <x v="196"/>
    <x v="196"/>
    <x v="0"/>
    <x v="0"/>
    <s v="Accessories&amp;Peripherals"/>
    <s v="Cables&amp;Accessories"/>
    <s v="Cables"/>
    <s v="USBCables"/>
    <n v="129"/>
    <x v="1"/>
    <n v="249"/>
    <n v="12000"/>
    <x v="61"/>
    <s v="41-50%"/>
    <s v="&quot;NO"/>
    <n v="13.378"/>
    <x v="1"/>
    <x v="2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s3DOD2d1L._SY445_SX342_QL70_FMwebp_.jpg"/>
    <s v="https://www.amazon.in/FLiX-Beetel-Durable-Lightning-Charge/dp/B08P9RYPLR/ref=sr_1_216?qid=1672909134&amp;s=electronics&amp;sr=1-216"/>
  </r>
  <r>
    <x v="197"/>
    <x v="197"/>
    <x v="3"/>
    <x v="1"/>
    <s v="HomeTheater,TV&amp;Video"/>
    <s v="Televisions"/>
    <s v="SmartTelevisions"/>
    <m/>
    <n v="24999"/>
    <x v="2"/>
    <n v="35999"/>
    <n v="1100000"/>
    <x v="39"/>
    <s v="31-40%"/>
    <s v="NO"/>
    <n v="37.040000000000006"/>
    <x v="0"/>
    <x v="1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54"/>
    <s v="https://m.media-amazon.com/images/W/WEBP_402378-T1/images/I/41jh12qGXuL._SX300_SY300_QL70_FMwebp_.jpg"/>
    <s v="https://www.amazon.in/MI-inches-Smart-Android-L43M7-EAIN/dp/B0B6F8HHR6/ref=sr_1_217?qid=1672909135&amp;s=electronics&amp;sr=1-217"/>
  </r>
  <r>
    <x v="198"/>
    <x v="198"/>
    <x v="0"/>
    <x v="0"/>
    <s v="Accessories&amp;Peripherals"/>
    <s v="Cables&amp;Accessories"/>
    <s v="Cables"/>
    <s v="USBCables"/>
    <n v="999"/>
    <x v="2"/>
    <n v="1699"/>
    <n v="70000"/>
    <x v="19"/>
    <s v="41-50%"/>
    <s v="&quot;NO"/>
    <n v="11.718"/>
    <x v="5"/>
    <x v="145"/>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I/21rGO6HtUxL._SY445_SX342_QL70_FMwebp_.jpg"/>
    <s v="https://www.amazon.in/Belkin-Lightning-AirPods-MFi-Certified-Charging/dp/B084MZXJN6/ref=sr_1_218?qid=1672909135&amp;s=electronics&amp;sr=1-218"/>
  </r>
  <r>
    <x v="199"/>
    <x v="199"/>
    <x v="0"/>
    <x v="0"/>
    <s v="Accessories&amp;Peripherals"/>
    <s v="Cables&amp;Accessories"/>
    <s v="Cables"/>
    <s v="USBCables"/>
    <n v="225"/>
    <x v="0"/>
    <n v="499"/>
    <n v="27400"/>
    <x v="10"/>
    <s v="51-60%"/>
    <s v="YES"/>
    <n v="4.8889999999999993"/>
    <x v="3"/>
    <x v="14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147"/>
    <x v="156"/>
    <s v="https://m.media-amazon.com/images/W/WEBP_402378-T2/images/I/313wnMF+cVL._SX342_SY445_.jpg"/>
    <s v="https://www.amazon.in/Time-Office-Replacement-Startek-FM220U/dp/B08XMG618K/ref=sr_1_220?qid=1672909135&amp;s=electronics&amp;sr=1-220"/>
  </r>
  <r>
    <x v="200"/>
    <x v="200"/>
    <x v="4"/>
    <x v="1"/>
    <s v="HomeTheater,TV&amp;Video"/>
    <s v="Accessories"/>
    <s v="RemoteControls"/>
    <m/>
    <n v="547"/>
    <x v="2"/>
    <n v="2999"/>
    <n v="245200"/>
    <x v="62"/>
    <s v="81-90%"/>
    <s v="YES"/>
    <n v="4.7069999999999999"/>
    <x v="4"/>
    <x v="14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48"/>
    <x v="157"/>
    <s v="https://m.media-amazon.com/images/I/41LwSJdthGL._SX300_SY300_QL70_FMwebp_.jpg"/>
    <s v="https://www.amazon.in/Caldipree-Silicone-Compatible-BN68-13897A-2022-BLACK/dp/B0BCKWZ884/ref=sr_1_221?qid=1672909135&amp;s=electronics&amp;sr=1-221"/>
  </r>
  <r>
    <x v="201"/>
    <x v="201"/>
    <x v="0"/>
    <x v="0"/>
    <s v="Accessories&amp;Peripherals"/>
    <s v="Cables&amp;Accessories"/>
    <s v="Cables"/>
    <s v="USBCables"/>
    <n v="259"/>
    <x v="0"/>
    <n v="699"/>
    <n v="44000"/>
    <x v="11"/>
    <s v="61-70%"/>
    <s v="YES"/>
    <n v="6.1989999999999998"/>
    <x v="11"/>
    <x v="14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149"/>
    <x v="158"/>
    <s v="https://m.media-amazon.com/images/W/WEBP_402378-T2/images/I/41oK+rXtssS._SY300_SX300_.jpg"/>
    <s v="https://www.amazon.in/Storite%C2%AE-USB-2-0-Mini-0-88feet/dp/B00GGGOYEK/ref=sr_1_222?qid=1672909135&amp;s=electronics&amp;sr=1-222"/>
  </r>
  <r>
    <x v="202"/>
    <x v="202"/>
    <x v="4"/>
    <x v="1"/>
    <s v="HomeTheater,TV&amp;Video"/>
    <s v="Accessories"/>
    <s v="RemoteControls"/>
    <m/>
    <n v="239"/>
    <x v="0"/>
    <n v="699"/>
    <n v="46000"/>
    <x v="46"/>
    <s v="61-70%"/>
    <s v="YES"/>
    <n v="7.0400000000000009"/>
    <x v="5"/>
    <x v="14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s v="HomeTheater,TV&amp;Video"/>
    <s v="Accessories"/>
    <s v="RemoteControls"/>
    <m/>
    <n v="349"/>
    <x v="0"/>
    <n v="999"/>
    <n v="65000"/>
    <x v="6"/>
    <s v="61-70%"/>
    <s v="YES"/>
    <n v="4.8390000000000004"/>
    <x v="1"/>
    <x v="150"/>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51"/>
    <x v="160"/>
    <s v="https://m.media-amazon.com/images/W/WEBP_402378-T1/images/I/413aXXtr4CL._SX300_SY300_QL70_FMwebp_.jpg"/>
    <s v="https://www.amazon.in/Cotbolt-Compatible-BN59-01312A-Shockproof-Protective/dp/B09C635BMM/ref=sr_1_224?qid=1672909135&amp;s=electronics&amp;sr=1-224"/>
  </r>
  <r>
    <x v="204"/>
    <x v="204"/>
    <x v="2"/>
    <x v="1"/>
    <s v="HomeTheater,TV&amp;Video"/>
    <s v="Accessories"/>
    <s v="Cables"/>
    <s v="HDMICables"/>
    <n v="467"/>
    <x v="0"/>
    <n v="599"/>
    <n v="13200"/>
    <x v="47"/>
    <s v="21-30%"/>
    <s v="&quot;NO"/>
    <n v="48.454000000000001"/>
    <x v="5"/>
    <x v="15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52"/>
    <x v="161"/>
    <s v="https://m.media-amazon.com/images/W/WEBP_402378-T2/images/I/41k0WxE3sKS._SY445_SX342_QL70_FMwebp_.jpg"/>
    <s v="https://www.amazon.in/BlueRigger-High-Speed-Cable-Ethernet/dp/B00GG59HU2/ref=sr_1_225?qid=1672909135&amp;s=electronics&amp;sr=1-225"/>
  </r>
  <r>
    <x v="205"/>
    <x v="205"/>
    <x v="0"/>
    <x v="0"/>
    <s v="Accessories&amp;Peripherals"/>
    <s v="Cables&amp;Accessories"/>
    <s v="Cables"/>
    <s v="USBCables"/>
    <n v="449"/>
    <x v="0"/>
    <n v="599"/>
    <n v="15000"/>
    <x v="23"/>
    <s v="21-30%"/>
    <s v="NO"/>
    <n v="7.2309999999999999"/>
    <x v="1"/>
    <x v="152"/>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153"/>
    <x v="162"/>
    <s v="https://m.media-amazon.com/images/I/31Lqjmed98L._SX300_SY300_QL70_FMwebp_.jpg"/>
    <s v="https://www.amazon.in/Amkette-Charging-Cable-iPhone-Touch/dp/B00RGLI0ZS/ref=sr_1_226?qid=1672909135&amp;s=electronics&amp;sr=1-226"/>
  </r>
  <r>
    <x v="206"/>
    <x v="206"/>
    <x v="3"/>
    <x v="1"/>
    <s v="HomeTheater,TV&amp;Video"/>
    <s v="Televisions"/>
    <s v="SmartTelevisions"/>
    <m/>
    <n v="11990"/>
    <x v="2"/>
    <n v="31990"/>
    <n v="2000000"/>
    <x v="11"/>
    <s v="61-70%"/>
    <s v="YES"/>
    <n v="4.2640000000000002"/>
    <x v="0"/>
    <x v="15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54"/>
    <x v="163"/>
    <s v="https://m.media-amazon.com/images/I/51lDlqmDxQL._SY300_SX300_QL70_FMwebp_.jpg"/>
    <s v="https://www.amazon.in/TCL-inches-Certified-Android-32S615/dp/B09ZPJT8B2/ref=sr_1_227?qid=1672909135&amp;s=electronics&amp;sr=1-227"/>
  </r>
  <r>
    <x v="207"/>
    <x v="207"/>
    <x v="0"/>
    <x v="0"/>
    <s v="Accessories&amp;Peripherals"/>
    <s v="Cables&amp;Accessories"/>
    <s v="Cables"/>
    <s v="USBCables"/>
    <n v="350"/>
    <x v="0"/>
    <n v="599"/>
    <n v="24900"/>
    <x v="21"/>
    <s v="41-50%"/>
    <s v="NO"/>
    <n v="12.214"/>
    <x v="2"/>
    <x v="15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155"/>
    <x v="164"/>
    <s v="https://m.media-amazon.com/images/I/31wPIFxnDaL._SY445_SX342_QL70_FMwebp_.jpg"/>
    <s v="https://www.amazon.in/POPIO-Charging-Cable-OnePlus-Devices/dp/B07HZ2QCGR/ref=sr_1_228?qid=1672909135&amp;s=electronics&amp;sr=1-228"/>
  </r>
  <r>
    <x v="208"/>
    <x v="208"/>
    <x v="0"/>
    <x v="0"/>
    <s v="Accessories&amp;Peripherals"/>
    <s v="Cables&amp;Accessories"/>
    <s v="Cables"/>
    <s v="USBCables"/>
    <n v="252"/>
    <x v="0"/>
    <n v="999"/>
    <n v="74700"/>
    <x v="43"/>
    <s v="71-80%"/>
    <s v="YES"/>
    <n v="5.9489999999999998"/>
    <x v="7"/>
    <x v="155"/>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156"/>
    <x v="165"/>
    <s v="https://m.media-amazon.com/images/W/WEBP_402378-T2/images/I/31xucq3GGyL._SX300_SY300_QL70_FMwebp_.jpg"/>
    <s v="https://www.amazon.in/MYVN-Fast-Charging-Compatible-iPhone-Devices/dp/B095244Q22/ref=sr_1_229?qid=1672909135&amp;s=electronics&amp;sr=1-229"/>
  </r>
  <r>
    <x v="209"/>
    <x v="209"/>
    <x v="4"/>
    <x v="1"/>
    <s v="HomeTheater,TV&amp;Video"/>
    <s v="Accessories"/>
    <s v="RemoteControls"/>
    <m/>
    <n v="204"/>
    <x v="0"/>
    <n v="599"/>
    <n v="39500"/>
    <x v="46"/>
    <s v="61-70%"/>
    <s v="YES"/>
    <n v="3.9390000000000001"/>
    <x v="9"/>
    <x v="156"/>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57"/>
    <x v="166"/>
    <s v="https://m.media-amazon.com/images/W/WEBP_402378-T2/images/I/416A01cyQYL._SX300_SY300_QL70_FMwebp_.jpg"/>
    <s v="https://www.amazon.in/Tata-Sky-Universal-Remote-Compatible/dp/B08CKW1KH9/ref=sr_1_230?qid=1672909135&amp;s=electronics&amp;sr=1-230"/>
  </r>
  <r>
    <x v="210"/>
    <x v="210"/>
    <x v="10"/>
    <x v="1"/>
    <s v="HomeTheater,TV&amp;Video"/>
    <s v="Projectors"/>
    <m/>
    <m/>
    <n v="6490"/>
    <x v="2"/>
    <n v="9990"/>
    <n v="350000"/>
    <x v="31"/>
    <s v="31-40%"/>
    <s v="&quot;NO"/>
    <n v="4.0270000000000001"/>
    <x v="1"/>
    <x v="15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58"/>
    <x v="167"/>
    <s v="https://m.media-amazon.com/images/I/41p+lllC3HL._SY300_SX300_.jpg"/>
    <s v="https://www.amazon.in/WZATCO-Pixel-Portable-Projector-Compatible/dp/B0BLV1GNLN/ref=sr_1_231?qid=1672909135&amp;s=electronics&amp;sr=1-231"/>
  </r>
  <r>
    <x v="211"/>
    <x v="211"/>
    <x v="4"/>
    <x v="1"/>
    <s v="HomeTheater,TV&amp;Video"/>
    <s v="Accessories"/>
    <s v="RemoteControls"/>
    <m/>
    <n v="235"/>
    <x v="0"/>
    <n v="599"/>
    <n v="36400"/>
    <x v="4"/>
    <s v="61-70%"/>
    <s v="YES"/>
    <n v="3.6970000000000001"/>
    <x v="12"/>
    <x v="15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59"/>
    <x v="168"/>
    <s v="https://m.media-amazon.com/images/W/WEBP_402378-T1/images/I/317Uu2STldL._SX300_SY300_QL70_FMwebp_.jpg"/>
    <s v="https://www.amazon.in/Tata-Remote-Control-Compatible-tatasky/dp/B08RHPDNVV/ref=sr_1_232?qid=1672909135&amp;s=electronics&amp;sr=1-232"/>
  </r>
  <r>
    <x v="212"/>
    <x v="212"/>
    <x v="0"/>
    <x v="0"/>
    <s v="Accessories&amp;Peripherals"/>
    <s v="Cables&amp;Accessories"/>
    <s v="Cables"/>
    <s v="USBCables"/>
    <n v="299"/>
    <x v="0"/>
    <n v="800"/>
    <n v="50100"/>
    <x v="11"/>
    <s v="61-70%"/>
    <s v="YES"/>
    <n v="79.477000000000004"/>
    <x v="6"/>
    <x v="159"/>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I/41WuKPTQhTL._SY300_SX300_QL70_FMwebp_.jpg"/>
    <s v="https://www.amazon.in/AmazonBasics-Extension-Cable-2-Pack-Female/dp/B00NH13Q8W/ref=sr_1_233?qid=1672909135&amp;s=electronics&amp;sr=1-233"/>
  </r>
  <r>
    <x v="213"/>
    <x v="213"/>
    <x v="0"/>
    <x v="0"/>
    <s v="Accessories&amp;Peripherals"/>
    <s v="Cables&amp;Accessories"/>
    <s v="Cables"/>
    <s v="USBCables"/>
    <n v="799"/>
    <x v="2"/>
    <n v="1999"/>
    <n v="120000"/>
    <x v="13"/>
    <s v="51-60%"/>
    <s v="YES"/>
    <n v="12.783000000000001"/>
    <x v="0"/>
    <x v="16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60"/>
    <x v="169"/>
    <s v="https://m.media-amazon.com/images/I/31f4cZdDnJL._SX300_SY300_QL70_FMwebp_.jpg"/>
    <s v="https://www.amazon.in/Amazon-Basics-Lightning-Certified-Charging/dp/B0B8SSZ76F/ref=sr_1_234?qid=1672909135&amp;s=electronics&amp;sr=1-234"/>
  </r>
  <r>
    <x v="214"/>
    <x v="214"/>
    <x v="4"/>
    <x v="1"/>
    <s v="HomeTheater,TV&amp;Video"/>
    <s v="Accessories"/>
    <s v="RemoteControls"/>
    <m/>
    <n v="299"/>
    <x v="0"/>
    <n v="999"/>
    <n v="70000"/>
    <x v="20"/>
    <s v="61-70%"/>
    <s v="YES"/>
    <n v="4.7279999999999998"/>
    <x v="11"/>
    <x v="16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61"/>
    <x v="170"/>
    <s v="https://m.media-amazon.com/images/I/31QdoA5bJAL._SX300_SY300_QL70_FMwebp_.jpg"/>
    <s v="https://www.amazon.in/CrypoTM-Universal-Remote-Compatible-Sky/dp/B0841KQR1Z/ref=sr_1_235?qid=1672909135&amp;s=electronics&amp;sr=1-235"/>
  </r>
  <r>
    <x v="215"/>
    <x v="215"/>
    <x v="5"/>
    <x v="1"/>
    <s v="HomeTheater,TV&amp;Video"/>
    <s v="Televisions"/>
    <s v="StandardTelevisions"/>
    <m/>
    <n v="6999"/>
    <x v="2"/>
    <n v="16990"/>
    <n v="999100"/>
    <x v="53"/>
    <s v="51-60%"/>
    <s v="YES"/>
    <n v="3.9099999999999997"/>
    <x v="11"/>
    <x v="162"/>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62"/>
    <x v="171"/>
    <s v="https://m.media-amazon.com/images/I/41YDz0uQZaL._SY300_SX300_QL70_FMwebp_.jpg"/>
    <s v="https://www.amazon.in/Karbonn-Millennium-KJW32NSHDF-Phantom-Bezel-Less/dp/B0B467CCB9/ref=sr_1_236?qid=1672909135&amp;s=electronics&amp;sr=1-236"/>
  </r>
  <r>
    <x v="216"/>
    <x v="216"/>
    <x v="3"/>
    <x v="1"/>
    <s v="HomeTheater,TV&amp;Video"/>
    <s v="Televisions"/>
    <s v="SmartTelevisions"/>
    <m/>
    <n v="42999"/>
    <x v="2"/>
    <n v="59999"/>
    <n v="1700000"/>
    <x v="28"/>
    <s v="21-30%"/>
    <s v="&quot;NO"/>
    <n v="10.853"/>
    <x v="3"/>
    <x v="16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BaZZ48wjS._SX300_SY300_QL70_FMwebp_.jpg"/>
    <s v="https://www.amazon.in/OnePlus-138-7-inches-Android-55U1S/dp/B095JQVC7N/ref=sr_1_237?qid=1672909135&amp;s=electronics&amp;sr=1-237"/>
  </r>
  <r>
    <x v="217"/>
    <x v="217"/>
    <x v="2"/>
    <x v="1"/>
    <s v="HomeTheater,TV&amp;Video"/>
    <s v="Accessories"/>
    <s v="Cables"/>
    <s v="HDMICables"/>
    <n v="173"/>
    <x v="1"/>
    <n v="999"/>
    <n v="82600"/>
    <x v="57"/>
    <s v="81-90%"/>
    <s v="YES"/>
    <n v="5.5369999999999999"/>
    <x v="4"/>
    <x v="164"/>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64"/>
    <x v="173"/>
    <s v="https://m.media-amazon.com/images/W/WEBP_402378-T2/images/I/41-VkhORGAL._SX300_SY300_QL70_FMwebp_.jpg"/>
    <s v="https://www.amazon.in/Meter-Speed-Plated-Female-Extension/dp/B08PPHFXG3/ref=sr_1_238?qid=1672909135&amp;s=electronics&amp;sr=1-238"/>
  </r>
  <r>
    <x v="218"/>
    <x v="218"/>
    <x v="11"/>
    <x v="1"/>
    <s v="HomeAudio"/>
    <s v="Accessories"/>
    <s v="Adapters"/>
    <m/>
    <n v="209"/>
    <x v="0"/>
    <n v="600"/>
    <n v="39100"/>
    <x v="6"/>
    <s v="61-70%"/>
    <s v="YES"/>
    <n v="23.271999999999998"/>
    <x v="5"/>
    <x v="165"/>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65"/>
    <x v="174"/>
    <s v="https://m.media-amazon.com/images/W/WEBP_402378-T1/images/I/417qayz2nNL._SX300_SY300_QL70_FMwebp_.jpg"/>
    <s v="https://www.amazon.in/AmazonBasics-AZHDAD01-HDMI-Coupler-Black/dp/B06XR9PR5X/ref=sr_1_239?qid=1672909135&amp;s=electronics&amp;sr=1-239"/>
  </r>
  <r>
    <x v="219"/>
    <x v="219"/>
    <x v="0"/>
    <x v="0"/>
    <s v="Accessories&amp;Peripherals"/>
    <s v="Cables&amp;Accessories"/>
    <s v="Cables"/>
    <s v="USBCables"/>
    <n v="848.99"/>
    <x v="2"/>
    <n v="1490"/>
    <n v="64101"/>
    <x v="1"/>
    <s v="41-50%"/>
    <s v="NO"/>
    <n v="4.2560000000000002"/>
    <x v="2"/>
    <x v="16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66"/>
    <x v="175"/>
    <s v="https://m.media-amazon.com/images/I/41ovRStbxUL._SX300_SY300_QL70_FMwebp_.jpg"/>
    <s v="https://www.amazon.in/boAt-LTG-550v3-Lightning-Resistance/dp/B09JSW16QD/ref=sr_1_240?qid=1672909135&amp;s=electronics&amp;sr=1-240"/>
  </r>
  <r>
    <x v="220"/>
    <x v="220"/>
    <x v="0"/>
    <x v="0"/>
    <s v="Accessories&amp;Peripherals"/>
    <s v="Cables&amp;Accessories"/>
    <s v="Cables"/>
    <s v="USBCables"/>
    <n v="649"/>
    <x v="2"/>
    <n v="1999"/>
    <n v="135000"/>
    <x v="45"/>
    <s v="61-70%"/>
    <s v="YES"/>
    <n v="28.468999999999998"/>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eHLj-wfGL._SX300_SY300_QL70_FMwebp_.jpg"/>
    <s v="https://www.amazon.in/Wayona-Braided-WN3LB2-Syncing-Charging/dp/B07JH1CBGW/ref=sr_1_241?qid=1672909136&amp;s=electronics&amp;sr=1-241"/>
  </r>
  <r>
    <x v="221"/>
    <x v="221"/>
    <x v="4"/>
    <x v="1"/>
    <s v="HomeTheater,TV&amp;Video"/>
    <s v="Accessories"/>
    <s v="RemoteControls"/>
    <m/>
    <n v="299"/>
    <x v="0"/>
    <n v="899"/>
    <n v="60000"/>
    <x v="29"/>
    <s v="61-70%"/>
    <s v="YES"/>
    <n v="4.2249999999999996"/>
    <x v="11"/>
    <x v="73"/>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67"/>
    <x v="176"/>
    <s v="https://m.media-amazon.com/images/I/31U-gk8FwsL._SX300_SY300_QL70_FMwebp_.jpg"/>
    <s v="https://www.amazon.in/Astigo-Compatible-Remote-Airtel-Set/dp/B09127FZCK/ref=sr_1_242?qid=1672909136&amp;s=electronics&amp;sr=1-242"/>
  </r>
  <r>
    <x v="222"/>
    <x v="222"/>
    <x v="6"/>
    <x v="1"/>
    <s v="HomeTheater,TV&amp;Video"/>
    <s v="Accessories"/>
    <s v="TVMounts,Stands&amp;Turntables"/>
    <s v="TVWall&amp;CeilingMounts"/>
    <n v="399"/>
    <x v="0"/>
    <n v="799"/>
    <n v="40000"/>
    <x v="8"/>
    <s v="41-50%"/>
    <s v="YES"/>
    <n v="5.2609999999999992"/>
    <x v="3"/>
    <x v="167"/>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68"/>
    <x v="177"/>
    <s v="https://m.media-amazon.com/images/I/41yMQskyzFL._SX300_SY300_QL70_FMwebp_.jpg"/>
    <s v="https://www.amazon.in/Caprigo-Universal-Monitor-Rotatable-Black-M416/dp/B083GQGT3Z/ref=sr_1_243?qid=1672909136&amp;s=electronics&amp;sr=1-243"/>
  </r>
  <r>
    <x v="223"/>
    <x v="223"/>
    <x v="0"/>
    <x v="0"/>
    <s v="Accessories&amp;Peripherals"/>
    <s v="Cables&amp;Accessories"/>
    <s v="Cables"/>
    <s v="USBCables"/>
    <n v="249"/>
    <x v="0"/>
    <n v="499"/>
    <n v="25000"/>
    <x v="8"/>
    <s v="41-50%"/>
    <s v="YES"/>
    <n v="5.6079999999999997"/>
    <x v="3"/>
    <x v="16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69"/>
    <x v="178"/>
    <s v="https://m.media-amazon.com/images/W/WEBP_402378-T1/images/I/41ngtt1EmoL._SX300_SY300_QL70_FMwebp_.jpg"/>
    <s v="https://www.amazon.in/Portronics-Konnect-Charging-Resistant-Braided/dp/B09Q8WQ5QJ/ref=sr_1_244?qid=1672909136&amp;s=electronics&amp;sr=1-244"/>
  </r>
  <r>
    <x v="224"/>
    <x v="224"/>
    <x v="12"/>
    <x v="1"/>
    <s v="HomeTheater,TV&amp;Video"/>
    <s v="SatelliteEquipment"/>
    <s v="SatelliteReceivers"/>
    <m/>
    <n v="1249"/>
    <x v="2"/>
    <n v="2299"/>
    <n v="105000"/>
    <x v="18"/>
    <s v="41-50%"/>
    <s v="&quot;NO"/>
    <n v="11.936"/>
    <x v="4"/>
    <x v="169"/>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70"/>
    <x v="179"/>
    <s v="https://m.media-amazon.com/images/I/31J3pwT7i4L._SY300_SX300_QL70_FMwebp_.jpg"/>
    <s v="https://www.amazon.in/TATASKY-Connection-Month-Basic-Installation/dp/B07YZG8PPY/ref=sr_1_245?qid=1672909136&amp;s=electronics&amp;sr=1-245"/>
  </r>
  <r>
    <x v="225"/>
    <x v="225"/>
    <x v="4"/>
    <x v="1"/>
    <s v="HomeTheater,TV&amp;Video"/>
    <s v="Accessories"/>
    <s v="RemoteControls"/>
    <m/>
    <n v="213"/>
    <x v="0"/>
    <n v="499"/>
    <n v="28600"/>
    <x v="48"/>
    <s v="51-60%"/>
    <s v="YES"/>
    <n v="3.9460000000000002"/>
    <x v="7"/>
    <x v="17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71"/>
    <x v="180"/>
    <s v="https://m.media-amazon.com/images/W/WEBP_402378-T1/images/I/31KL5uYqVRL._SX300_SY300_QL70_FMwebp_.jpg"/>
    <s v="https://www.amazon.in/Remote-Compatible-Samsung-Control-Works/dp/B09H39KTTB/ref=sr_1_246?qid=1672909136&amp;s=electronics&amp;sr=1-246"/>
  </r>
  <r>
    <x v="226"/>
    <x v="226"/>
    <x v="4"/>
    <x v="1"/>
    <s v="HomeTheater,TV&amp;Video"/>
    <s v="Accessories"/>
    <s v="RemoteControls"/>
    <m/>
    <n v="209"/>
    <x v="0"/>
    <n v="499"/>
    <n v="29000"/>
    <x v="30"/>
    <s v="51-60%"/>
    <s v="YES"/>
    <n v="4.4790000000000001"/>
    <x v="1"/>
    <x v="17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72"/>
    <x v="181"/>
    <s v="https://m.media-amazon.com/images/W/WEBP_402378-T1/images/I/31h559f7EaL._SX300_SY300_QL70_FMwebp_.jpg"/>
    <s v="https://www.amazon.in/SoniVision-SA-D100-Theater-Compatible-RM-ANU156/dp/B08DCVRW98/ref=sr_1_247?qid=1672909136&amp;s=electronics&amp;sr=1-247"/>
  </r>
  <r>
    <x v="227"/>
    <x v="227"/>
    <x v="2"/>
    <x v="1"/>
    <s v="HomeTheater,TV&amp;Video"/>
    <s v="Accessories"/>
    <s v="Cables"/>
    <s v="HDMICables"/>
    <n v="598"/>
    <x v="2"/>
    <n v="4999"/>
    <n v="440100"/>
    <x v="51"/>
    <s v="81-90%"/>
    <s v="YES"/>
    <n v="5.1100000000000003"/>
    <x v="0"/>
    <x v="17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73"/>
    <x v="182"/>
    <s v="https://m.media-amazon.com/images/I/41+H-BiHBlS._SX300_SY300_.jpg"/>
    <s v="https://www.amazon.in/RTSTM-Support-10-Meters-Devices/dp/B0718ZN31Q/ref=sr_1_249?qid=1672909136&amp;s=electronics&amp;sr=1-249"/>
  </r>
  <r>
    <x v="228"/>
    <x v="228"/>
    <x v="0"/>
    <x v="0"/>
    <s v="Accessories&amp;Peripherals"/>
    <s v="Cables&amp;Accessories"/>
    <s v="Cables"/>
    <s v="USBCables"/>
    <n v="799"/>
    <x v="2"/>
    <n v="1749"/>
    <n v="95000"/>
    <x v="34"/>
    <s v="51-60%"/>
    <s v="YES"/>
    <n v="9.7259999999999991"/>
    <x v="3"/>
    <x v="173"/>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174"/>
    <x v="183"/>
    <s v="https://m.media-amazon.com/images/I/41VKU5Lkg3L._SX300_SY300_QL70_FMwebp_.jpg"/>
    <s v="https://www.amazon.in/LTG-500-2Mtr-Cable-Metallic-Silver/dp/B0162LYSFS/ref=sr_1_250?qid=1672909136&amp;s=electronics&amp;sr=1-250"/>
  </r>
  <r>
    <x v="229"/>
    <x v="229"/>
    <x v="0"/>
    <x v="0"/>
    <s v="Accessories&amp;Peripherals"/>
    <s v="Cables&amp;Accessories"/>
    <s v="Cables"/>
    <s v="USBCables"/>
    <n v="159"/>
    <x v="1"/>
    <n v="595"/>
    <n v="43600"/>
    <x v="25"/>
    <s v="71-80%"/>
    <s v="YES"/>
    <n v="18.483999999999998"/>
    <x v="4"/>
    <x v="17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184"/>
    <s v="https://m.media-amazon.com/images/W/WEBP_402378-T2/images/I/41rDN2Ylj1L._SX300_SY300_QL70_FMwebp_.jpg"/>
    <s v="https://www.amazon.in/AGARO-Type-C-Charging-Braided-1-2Meters/dp/B07PFJ5VQD/ref=sr_1_251?qid=1672909136&amp;s=electronics&amp;sr=1-251"/>
  </r>
  <r>
    <x v="230"/>
    <x v="230"/>
    <x v="13"/>
    <x v="0"/>
    <s v="Accessories&amp;Peripherals"/>
    <s v="Cables&amp;Accessories"/>
    <s v="Cables"/>
    <s v="DVICables"/>
    <n v="499"/>
    <x v="0"/>
    <n v="1100"/>
    <n v="60100"/>
    <x v="10"/>
    <s v="51-60%"/>
    <s v="YES"/>
    <n v="29.576999999999998"/>
    <x v="5"/>
    <x v="175"/>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176"/>
    <x v="185"/>
    <s v="https://m.media-amazon.com/images/W/WEBP_402378-T2/images/I/41AcG6PavXL._SX300_SY300_QL70_FMwebp_.jpg"/>
    <s v="https://www.amazon.in/AmazonBasics-Feet-DisplayPort-Cable/dp/B01J8S6X2I/ref=sr_1_252?qid=1672909136&amp;s=electronics&amp;sr=1-252"/>
  </r>
  <r>
    <x v="231"/>
    <x v="231"/>
    <x v="3"/>
    <x v="1"/>
    <s v="HomeTheater,TV&amp;Video"/>
    <s v="Televisions"/>
    <s v="SmartTelevisions"/>
    <m/>
    <n v="31999"/>
    <x v="2"/>
    <n v="49999"/>
    <n v="1800000"/>
    <x v="63"/>
    <s v="31-40%"/>
    <s v="NO"/>
    <n v="25.552"/>
    <x v="4"/>
    <x v="176"/>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77"/>
    <x v="186"/>
    <s v="https://images-na.ssl-images-amazon.com/images/W/WEBP_402378-T2/images/I/51Y4ApH7emL._SX300_SY300_QL70_FMwebp_.jpg"/>
    <s v="https://www.amazon.in/Inches-Ultra-Smart-Android-L43M6-ES/dp/B09MJ77786/ref=sr_1_253?qid=1672909136&amp;s=electronics&amp;sr=1-253"/>
  </r>
  <r>
    <x v="232"/>
    <x v="232"/>
    <x v="3"/>
    <x v="1"/>
    <s v="HomeTheater,TV&amp;Video"/>
    <s v="Televisions"/>
    <s v="SmartTelevisions"/>
    <m/>
    <n v="32990"/>
    <x v="2"/>
    <n v="56790"/>
    <n v="2380000"/>
    <x v="21"/>
    <s v="41-50%"/>
    <s v="&quot;NO"/>
    <n v="4.867"/>
    <x v="4"/>
    <x v="17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78"/>
    <x v="187"/>
    <s v="https://m.media-amazon.com/images/I/51TJwbyAtNL._SX300_SY300_QL70_FMwebp_.jpg"/>
    <s v="https://www.amazon.in/Sansui-Certified-Android-JSW55ASUHD-Mystique/dp/B09NNGHG22/ref=sr_1_254?qid=1672909136&amp;s=electronics&amp;sr=1-254"/>
  </r>
  <r>
    <x v="233"/>
    <x v="233"/>
    <x v="4"/>
    <x v="1"/>
    <s v="HomeTheater,TV&amp;Video"/>
    <s v="Accessories"/>
    <s v="RemoteControls"/>
    <m/>
    <n v="299"/>
    <x v="0"/>
    <n v="1199"/>
    <n v="90000"/>
    <x v="43"/>
    <s v="71-80%"/>
    <s v="YES"/>
    <n v="3.9660000000000002"/>
    <x v="12"/>
    <x v="178"/>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79"/>
    <x v="188"/>
    <s v="https://m.media-amazon.com/images/I/4173mQ7F-mL._SX300_SY300_QL70_FMwebp_.jpg"/>
    <s v="https://www.amazon.in/LOHAYA-Remote-Compatible-Smart-Control/dp/B07V5YF4ND/ref=sr_1_255?qid=1672909136&amp;s=electronics&amp;sr=1-255"/>
  </r>
  <r>
    <x v="234"/>
    <x v="234"/>
    <x v="0"/>
    <x v="0"/>
    <s v="Accessories&amp;Peripherals"/>
    <s v="Cables&amp;Accessories"/>
    <s v="Cables"/>
    <s v="USBCables"/>
    <n v="128.31"/>
    <x v="1"/>
    <n v="549"/>
    <n v="42069"/>
    <x v="36"/>
    <s v="71-80%"/>
    <s v="YES"/>
    <n v="3.9609999999999999"/>
    <x v="2"/>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W/WEBP_402378-T2/images/I/31q4l5k9uOL._SX300_SY300_QL70_FMwebp_.jpg"/>
    <s v="https://www.amazon.in/Zebronics-charging-capacity-durability-Black/dp/B0B65P827P/ref=sr_1_256?qid=1672909136&amp;s=electronics&amp;sr=1-256"/>
  </r>
  <r>
    <x v="235"/>
    <x v="235"/>
    <x v="0"/>
    <x v="0"/>
    <s v="Accessories&amp;Peripherals"/>
    <s v="Cables&amp;Accessories"/>
    <s v="Cables"/>
    <s v="USBCables"/>
    <n v="599"/>
    <x v="2"/>
    <n v="849"/>
    <n v="25000"/>
    <x v="56"/>
    <s v="21-30%"/>
    <s v="NO"/>
    <n v="4.9740000000000002"/>
    <x v="6"/>
    <x v="17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180"/>
    <x v="189"/>
    <s v="https://m.media-amazon.com/images/I/21DySoa1X+L._SY300_SX300_.jpg"/>
    <s v="https://www.amazon.in/Belkin-USB-C-Charging-USB-IF-Certified/dp/B084MZYBTV/ref=sr_1_257?qid=1672909136&amp;s=electronics&amp;sr=1-257"/>
  </r>
  <r>
    <x v="236"/>
    <x v="236"/>
    <x v="4"/>
    <x v="1"/>
    <s v="HomeTheater,TV&amp;Video"/>
    <s v="Accessories"/>
    <s v="RemoteControls"/>
    <m/>
    <n v="399"/>
    <x v="0"/>
    <n v="899"/>
    <n v="50000"/>
    <x v="37"/>
    <s v="51-60%"/>
    <s v="YES"/>
    <n v="3.831"/>
    <x v="10"/>
    <x v="180"/>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81"/>
    <x v="190"/>
    <s v="https://m.media-amazon.com/images/I/31DRQ+kgWaL._SY300_SX300_.jpg"/>
    <s v="https://www.amazon.in/RC802V-Compatible-43S6500FS-49S6800FS-Non-Bluetooth/dp/B097ZQTDVZ/ref=sr_1_258?qid=1672909136&amp;s=electronics&amp;sr=1-258"/>
  </r>
  <r>
    <x v="237"/>
    <x v="237"/>
    <x v="0"/>
    <x v="0"/>
    <s v="Accessories&amp;Peripherals"/>
    <s v="Cables&amp;Accessories"/>
    <s v="Cables"/>
    <s v="USBCables"/>
    <n v="449"/>
    <x v="0"/>
    <n v="1099"/>
    <n v="65000"/>
    <x v="53"/>
    <s v="51-60%"/>
    <s v="YES"/>
    <n v="4.242"/>
    <x v="1"/>
    <x v="18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82"/>
    <x v="191"/>
    <s v="https://m.media-amazon.com/images/W/WEBP_402378-T2/images/I/31MQ2YXMb4L._SY445_SX342_QL70_FMwebp_.jpg"/>
    <s v="https://www.amazon.in/Wayona-Braided-Charging-Lightening-Compatible/dp/B0B5F3YZY4/ref=sr_1_259?qid=1672909136&amp;s=electronics&amp;sr=1-259"/>
  </r>
  <r>
    <x v="238"/>
    <x v="238"/>
    <x v="0"/>
    <x v="0"/>
    <s v="Accessories&amp;Peripherals"/>
    <s v="Cables&amp;Accessories"/>
    <s v="Cables"/>
    <s v="USBCables"/>
    <n v="254"/>
    <x v="0"/>
    <n v="799"/>
    <n v="54500"/>
    <x v="45"/>
    <s v="61-70%"/>
    <s v="YES"/>
    <n v="6.9049999999999994"/>
    <x v="1"/>
    <x v="18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183"/>
    <x v="192"/>
    <s v="https://m.media-amazon.com/images/W/WEBP_402378-T2/images/I/41FQPJ+s61L._SX342_SY445_.jpg"/>
    <s v="https://www.amazon.in/Charging-Certified-Lightning-Transfer-Iphone12/dp/B09G5TSGXV/ref=sr_1_260?qid=1672909136&amp;s=electronics&amp;sr=1-260"/>
  </r>
  <r>
    <x v="239"/>
    <x v="239"/>
    <x v="14"/>
    <x v="1"/>
    <s v="HomeTheater,TV&amp;Video"/>
    <s v="Accessories"/>
    <s v="Cables"/>
    <s v="SpeakerCables"/>
    <n v="399"/>
    <x v="0"/>
    <n v="795"/>
    <n v="39600"/>
    <x v="8"/>
    <s v="41-50%"/>
    <s v="YES"/>
    <n v="16.491"/>
    <x v="5"/>
    <x v="183"/>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84"/>
    <x v="193"/>
    <s v="https://m.media-amazon.com/images/W/WEBP_402378-T2/images/I/41vJcrdr5mL._SY300_SX300_QL70_FMwebp_.jpg"/>
    <s v="https://www.amazon.in/AmazonBasics-16-Gauge-Speaker-Wire-Feet/dp/B006LW0WDQ/ref=sr_1_263?qid=1672909136&amp;s=electronics&amp;sr=1-263"/>
  </r>
  <r>
    <x v="240"/>
    <x v="240"/>
    <x v="0"/>
    <x v="0"/>
    <s v="Accessories&amp;Peripherals"/>
    <s v="Cables&amp;Accessories"/>
    <s v="Cables"/>
    <s v="USBCables"/>
    <n v="179"/>
    <x v="1"/>
    <n v="399"/>
    <n v="22000"/>
    <x v="10"/>
    <s v="51-60%"/>
    <s v="YES"/>
    <n v="5.423"/>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31VemHkewfL._SX300_SY300_QL70_FMwebp_.jpg"/>
    <s v="https://www.amazon.in/Ambrane-Charging-Neckband-Wireless-ACT/dp/B09YLX91QR/ref=sr_1_272?qid=1672909138&amp;s=electronics&amp;sr=1-272"/>
  </r>
  <r>
    <x v="241"/>
    <x v="241"/>
    <x v="0"/>
    <x v="0"/>
    <s v="Accessories&amp;Peripherals"/>
    <s v="Cables&amp;Accessories"/>
    <s v="Cables"/>
    <s v="USBCables"/>
    <n v="339"/>
    <x v="0"/>
    <n v="999"/>
    <n v="66000"/>
    <x v="46"/>
    <s v="61-70%"/>
    <s v="YES"/>
    <n v="10.555"/>
    <x v="4"/>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etMsrKqTL._SX300_SY300_QL70_FMwebp_.jpg"/>
    <s v="https://www.amazon.in/Wayona-Braided-Charger-Charging-Samsung/dp/B081FJWN52/ref=sr_1_273?qid=1672909138&amp;s=electronics&amp;sr=1-273"/>
  </r>
  <r>
    <x v="242"/>
    <x v="242"/>
    <x v="6"/>
    <x v="1"/>
    <s v="HomeTheater,TV&amp;Video"/>
    <s v="Accessories"/>
    <s v="TVMounts,Stands&amp;Turntables"/>
    <s v="TVWall&amp;CeilingMounts"/>
    <n v="399"/>
    <x v="0"/>
    <n v="999"/>
    <n v="60000"/>
    <x v="13"/>
    <s v="51-60%"/>
    <s v="YES"/>
    <n v="5.2359999999999998"/>
    <x v="1"/>
    <x v="18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85"/>
    <x v="194"/>
    <s v="https://m.media-amazon.com/images/I/41js3ITzVHL._SY300_SX300_QL70_FMwebp_.jpg"/>
    <s v="https://www.amazon.in/Maxicom-B-28-Universal-Bracket-inches/dp/B0758F7KK7/ref=sr_1_274?qid=1672909138&amp;s=electronics&amp;sr=1-274"/>
  </r>
  <r>
    <x v="243"/>
    <x v="243"/>
    <x v="4"/>
    <x v="1"/>
    <s v="HomeTheater,TV&amp;Video"/>
    <s v="Accessories"/>
    <s v="RemoteControls"/>
    <m/>
    <n v="199"/>
    <x v="1"/>
    <n v="399"/>
    <n v="20000"/>
    <x v="8"/>
    <s v="41-50%"/>
    <s v="YES"/>
    <n v="5.5350000000000001"/>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L835C3V/ref=sr_1_276?qid=1672909138&amp;s=electronics&amp;sr=1-276"/>
  </r>
  <r>
    <x v="244"/>
    <x v="244"/>
    <x v="4"/>
    <x v="1"/>
    <s v="HomeTheater,TV&amp;Video"/>
    <s v="Accessories"/>
    <s v="RemoteControls"/>
    <m/>
    <n v="349"/>
    <x v="0"/>
    <n v="1999"/>
    <n v="165000"/>
    <x v="57"/>
    <s v="81-90%"/>
    <s v="YES"/>
    <n v="3.9969999999999999"/>
    <x v="11"/>
    <x v="158"/>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87"/>
    <x v="196"/>
    <s v="https://m.media-amazon.com/images/W/WEBP_402378-T2/images/I/41rEpW57SyL._SX300_SY300_QL70_FMwebp_.jpg"/>
    <s v="https://www.amazon.in/Electvision-Remote-Control-Compatible-Without/dp/B098TV3L96/ref=sr_1_279?qid=1672909138&amp;s=electronics&amp;sr=1-279"/>
  </r>
  <r>
    <x v="245"/>
    <x v="245"/>
    <x v="0"/>
    <x v="0"/>
    <s v="Accessories&amp;Peripherals"/>
    <s v="Cables&amp;Accessories"/>
    <s v="Cables"/>
    <s v="USBCables"/>
    <n v="299"/>
    <x v="0"/>
    <n v="798"/>
    <n v="49900"/>
    <x v="11"/>
    <s v="61-70%"/>
    <s v="YES"/>
    <n v="33.191000000000003"/>
    <x v="5"/>
    <x v="69"/>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Type-Cable-1-5m-Black/dp/B08NCKT9FG/ref=sr_1_284?qid=1672909138&amp;s=electronics&amp;sr=1-284"/>
  </r>
  <r>
    <x v="246"/>
    <x v="246"/>
    <x v="0"/>
    <x v="0"/>
    <s v="Accessories&amp;Peripherals"/>
    <s v="Cables&amp;Accessories"/>
    <s v="Cables"/>
    <s v="USBCables"/>
    <n v="89"/>
    <x v="1"/>
    <n v="800"/>
    <n v="71100"/>
    <x v="64"/>
    <s v="81-90%"/>
    <s v="YES"/>
    <n v="4.9749999999999996"/>
    <x v="2"/>
    <x v="31"/>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317rlQQXhYL._SX300_SY300_QL70_FMwebp_.jpg"/>
    <s v="https://www.amazon.in/pTron-Charging-480Mbps-Durable-1-Meter/dp/B0B4T6MR8N/ref=sr_1_287?qid=1672909138&amp;s=electronics&amp;sr=1-287"/>
  </r>
  <r>
    <x v="247"/>
    <x v="247"/>
    <x v="0"/>
    <x v="0"/>
    <s v="Accessories&amp;Peripherals"/>
    <s v="Cables&amp;Accessories"/>
    <s v="Cables"/>
    <s v="USBCables"/>
    <n v="549"/>
    <x v="2"/>
    <n v="995"/>
    <n v="44600"/>
    <x v="32"/>
    <s v="41-50%"/>
    <s v="NO"/>
    <n v="33.945999999999998"/>
    <x v="0"/>
    <x v="5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1/images/I/41pOYlC-U8L._SX300_SY300_QL70_FMwebp_.jpg"/>
    <s v="https://www.amazon.in/AmazonBasics-USB-Type-C-2-0-Cable/dp/B01GGKZ4NU/ref=sr_1_288?qid=1672909138&amp;s=electronics&amp;sr=1-288"/>
  </r>
  <r>
    <x v="248"/>
    <x v="248"/>
    <x v="0"/>
    <x v="0"/>
    <s v="Accessories&amp;Peripherals"/>
    <s v="Cables&amp;Accessories"/>
    <s v="Cables"/>
    <s v="USBCables"/>
    <n v="129"/>
    <x v="1"/>
    <n v="1000"/>
    <n v="87100"/>
    <x v="65"/>
    <s v="81-90%"/>
    <s v="YES"/>
    <n v="4.1950000000000003"/>
    <x v="2"/>
    <x v="1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188"/>
    <x v="197"/>
    <s v="https://m.media-amazon.com/images/I/31qs7auuBKL._SY445_SX342_QL70_FMwebp_.jpg"/>
    <s v="https://www.amazon.in/Croma-transfer-Durability-warranty-CRCMA0106sTC10/dp/B09BW2GP18/ref=sr_1_289?qid=1672909138&amp;s=electronics&amp;sr=1-289"/>
  </r>
  <r>
    <x v="249"/>
    <x v="249"/>
    <x v="3"/>
    <x v="1"/>
    <s v="HomeTheater,TV&amp;Video"/>
    <s v="Televisions"/>
    <s v="SmartTelevisions"/>
    <m/>
    <n v="77990"/>
    <x v="2"/>
    <n v="139900"/>
    <n v="6191000"/>
    <x v="15"/>
    <s v="41-50%"/>
    <s v="NO"/>
    <n v="10.635"/>
    <x v="16"/>
    <x v="187"/>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89"/>
    <x v="198"/>
    <s v="https://m.media-amazon.com/images/I/51uVckL1jRL._SY300_SX300_QL70_FMwebp_.jpg"/>
    <s v="https://www.amazon.in/Sony-Bravia-inches-Google-KD-65X74K/dp/B09WN3SRC7/ref=sr_1_291?qid=1672909138&amp;s=electronics&amp;sr=1-291"/>
  </r>
  <r>
    <x v="250"/>
    <x v="250"/>
    <x v="4"/>
    <x v="1"/>
    <s v="HomeTheater,TV&amp;Video"/>
    <s v="Accessories"/>
    <s v="RemoteControls"/>
    <m/>
    <n v="349"/>
    <x v="0"/>
    <n v="799"/>
    <n v="45000"/>
    <x v="37"/>
    <s v="51-60%"/>
    <s v="YES"/>
    <n v="3.923"/>
    <x v="9"/>
    <x v="18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90"/>
    <x v="199"/>
    <s v="https://m.media-amazon.com/images/I/31x9nSr-rqL._SY300_SX300_QL70_FMwebp_.jpg"/>
    <s v="https://www.amazon.in/7SEVEN-Compatible-Non-Voice-Infrared-Universal/dp/B09B125CFJ/ref=sr_1_290?qid=1672909139&amp;s=electronics&amp;sr=1-290"/>
  </r>
  <r>
    <x v="251"/>
    <x v="251"/>
    <x v="4"/>
    <x v="1"/>
    <s v="HomeTheater,TV&amp;Video"/>
    <s v="Accessories"/>
    <s v="RemoteControls"/>
    <m/>
    <n v="499"/>
    <x v="0"/>
    <n v="899"/>
    <n v="40000"/>
    <x v="15"/>
    <s v="41-50%"/>
    <s v="NO"/>
    <n v="3.8850000000000002"/>
    <x v="7"/>
    <x v="189"/>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91"/>
    <x v="200"/>
    <s v="https://m.media-amazon.com/images/I/31c+W3iUSxL._SY300_SX300_.jpg"/>
    <s v="https://www.amazon.in/7SEVENTM-Compatible-Android-Original-Replacement/dp/B09RQRZW2X/ref=sr_1_291?qid=1672909139&amp;s=electronics&amp;sr=1-291"/>
  </r>
  <r>
    <x v="252"/>
    <x v="252"/>
    <x v="0"/>
    <x v="0"/>
    <s v="Accessories&amp;Peripherals"/>
    <s v="Cables&amp;Accessories"/>
    <s v="Cables"/>
    <s v="USBCables"/>
    <n v="299"/>
    <x v="0"/>
    <n v="799"/>
    <n v="50000"/>
    <x v="11"/>
    <s v="61-70%"/>
    <s v="YES"/>
    <n v="6.3170000000000002"/>
    <x v="0"/>
    <x v="19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192"/>
    <x v="201"/>
    <s v="https://m.media-amazon.com/images/I/41Ft9wrU55L._SX300_SY300_QL70_FMwebp_.jpg"/>
    <s v="https://www.amazon.in/Storite-Feet-Micro-USB-Cable/dp/B07924P3C5/ref=sr_1_292?qid=1672909139&amp;s=electronics&amp;sr=1-292"/>
  </r>
  <r>
    <x v="253"/>
    <x v="253"/>
    <x v="0"/>
    <x v="0"/>
    <s v="Accessories&amp;Peripherals"/>
    <s v="Cables&amp;Accessories"/>
    <s v="Cables"/>
    <s v="USBCables"/>
    <n v="182"/>
    <x v="1"/>
    <n v="599"/>
    <n v="41700"/>
    <x v="20"/>
    <s v="61-70%"/>
    <s v="YES"/>
    <n v="13.378"/>
    <x v="1"/>
    <x v="2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141"/>
    <s v="https://m.media-amazon.com/images/W/WEBP_402378-T1/images/I/31-ACQj+oDL._SY445_SX342_.jpg"/>
    <s v="https://www.amazon.in/FLiX-Textured-charging-Lightning-Smartphones/dp/B08N1WL9XW/ref=sr_1_293?qid=1672909139&amp;s=electronics&amp;sr=1-293"/>
  </r>
  <r>
    <x v="254"/>
    <x v="254"/>
    <x v="6"/>
    <x v="1"/>
    <s v="HomeTheater,TV&amp;Video"/>
    <s v="Accessories"/>
    <s v="TVMounts,Stands&amp;Turntables"/>
    <s v="TVWall&amp;CeilingMounts"/>
    <n v="96"/>
    <x v="1"/>
    <n v="399"/>
    <n v="30300"/>
    <x v="60"/>
    <s v="71-80%"/>
    <s v="YES"/>
    <n v="5.3959999999999999"/>
    <x v="9"/>
    <x v="191"/>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93"/>
    <x v="202"/>
    <s v="https://m.media-amazon.com/images/I/41QvckgGiCL._SY300_SX300_QL70_FMwebp_.jpg"/>
    <s v="https://www.amazon.in/SVM-Products-Premium-Quality-Unbreakable/dp/B07VVXJ2P5/ref=sr_1_300?qid=1672909139&amp;s=electronics&amp;sr=1-300"/>
  </r>
  <r>
    <x v="255"/>
    <x v="255"/>
    <x v="3"/>
    <x v="1"/>
    <s v="HomeTheater,TV&amp;Video"/>
    <s v="Televisions"/>
    <s v="SmartTelevisions"/>
    <m/>
    <n v="54990"/>
    <x v="2"/>
    <n v="85000"/>
    <n v="3001000"/>
    <x v="31"/>
    <s v="31-40%"/>
    <s v="NO"/>
    <n v="7.8870000000000005"/>
    <x v="4"/>
    <x v="8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x v="91"/>
    <s v="https://m.media-amazon.com/images/W/WEBP_402378-T2/images/I/41pdZIhY+gL._SY300_SX300_.jpg"/>
    <s v="https://www.amazon.in/VU-inches-GloLED-Google-65GloLED/dp/B0BC8BQ432/ref=sr_1_302?qid=1672909139&amp;s=electronics&amp;sr=1-302"/>
  </r>
  <r>
    <x v="256"/>
    <x v="256"/>
    <x v="7"/>
    <x v="1"/>
    <s v="HomeTheater,TV&amp;Video"/>
    <s v="Accessories"/>
    <s v="Cables"/>
    <s v="RCACables"/>
    <n v="439"/>
    <x v="0"/>
    <n v="758"/>
    <n v="31900"/>
    <x v="21"/>
    <s v="41-50%"/>
    <s v="&quot;NO"/>
    <n v="8.4960000000000004"/>
    <x v="0"/>
    <x v="19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94"/>
    <x v="203"/>
    <s v="https://m.media-amazon.com/images/I/41Bh7qwDUmL._SY445_SX342_QL70_FMwebp_.jpg"/>
    <s v="https://www.amazon.in/Cablecreation-Audio-Cable-3-5mm-2-Male/dp/B06XFTHCNY/ref=sr_1_305?qid=1672909139&amp;s=electronics&amp;sr=1-305"/>
  </r>
  <r>
    <x v="257"/>
    <x v="257"/>
    <x v="0"/>
    <x v="0"/>
    <s v="Accessories&amp;Peripherals"/>
    <s v="Cables&amp;Accessories"/>
    <s v="Cables"/>
    <s v="USBCables"/>
    <n v="299"/>
    <x v="0"/>
    <n v="999"/>
    <n v="70000"/>
    <x v="20"/>
    <s v="61-70%"/>
    <s v="YES"/>
    <n v="6.9509999999999996"/>
    <x v="4"/>
    <x v="132"/>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62BM1/ref=sr_1_326?qid=1672909140&amp;s=electronics&amp;sr=1-326"/>
  </r>
  <r>
    <x v="258"/>
    <x v="258"/>
    <x v="0"/>
    <x v="0"/>
    <s v="Accessories&amp;Peripherals"/>
    <s v="Cables&amp;Accessories"/>
    <s v="Cables"/>
    <s v="USBCables"/>
    <n v="299"/>
    <x v="0"/>
    <n v="799"/>
    <n v="50000"/>
    <x v="11"/>
    <s v="61-70%"/>
    <s v="YES"/>
    <n v="98.563000000000002"/>
    <x v="0"/>
    <x v="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31mfWNStU9L._SX300_SY300_QL70_FMwebp_.jpg"/>
    <s v="https://www.amazon.in/Rugged-V3-Braided-Micro-Cable/dp/B07CRL2GY6/ref=sr_1_329?qid=1672909140&amp;s=electronics&amp;sr=1-329"/>
  </r>
  <r>
    <x v="259"/>
    <x v="259"/>
    <x v="0"/>
    <x v="0"/>
    <s v="Accessories&amp;Peripherals"/>
    <s v="Cables&amp;Accessories"/>
    <s v="Cables"/>
    <s v="USBCables"/>
    <n v="789"/>
    <x v="2"/>
    <n v="1999"/>
    <n v="121000"/>
    <x v="4"/>
    <s v="61-70%"/>
    <s v="YES"/>
    <n v="38.74"/>
    <x v="0"/>
    <x v="19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195"/>
    <x v="204"/>
    <s v="https://m.media-amazon.com/images/I/41jTlkBBf4L._SX300_SY300_QL70_FMwebp_.jpg"/>
    <s v="https://www.amazon.in/AmazonBasics-Certified-Lightning-Charge-Collection/dp/B07DWFX9YS/ref=sr_1_333?qid=1672909140&amp;s=electronics&amp;sr=1-333"/>
  </r>
  <r>
    <x v="260"/>
    <x v="260"/>
    <x v="2"/>
    <x v="1"/>
    <s v="HomeTheater,TV&amp;Video"/>
    <s v="Accessories"/>
    <s v="Cables"/>
    <s v="HDMICables"/>
    <n v="299"/>
    <x v="0"/>
    <n v="700"/>
    <n v="40100"/>
    <x v="48"/>
    <s v="51-60%"/>
    <s v="YES"/>
    <n v="13.114000000000001"/>
    <x v="5"/>
    <x v="19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96"/>
    <x v="205"/>
    <s v="https://m.media-amazon.com/images/I/41BIgj-8fML._SY300_SX300_QL70_FMwebp_.jpg"/>
    <s v="https://www.amazon.in/AmazonBasics-High-Speed-Female-Extension-Cable/dp/B01D5H90L4/ref=sr_1_335?qid=1672909140&amp;s=electronics&amp;sr=1-335"/>
  </r>
  <r>
    <x v="261"/>
    <x v="261"/>
    <x v="0"/>
    <x v="0"/>
    <s v="Accessories&amp;Peripherals"/>
    <s v="Cables&amp;Accessories"/>
    <s v="Cables"/>
    <s v="USBCables"/>
    <n v="325"/>
    <x v="0"/>
    <n v="1099"/>
    <n v="77400"/>
    <x v="20"/>
    <s v="61-70%"/>
    <s v="YES"/>
    <n v="14.776"/>
    <x v="0"/>
    <x v="7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DXzzwydTL._SX300_SY300_QL70_FMwebp_.jpg"/>
    <s v="https://www.amazon.in/Wayona-Charger-Samsung-Galaxy-Wc3Cb1/dp/B07F1P8KNV/ref=sr_1_338?qid=1672909141&amp;s=electronics&amp;sr=1-338"/>
  </r>
  <r>
    <x v="262"/>
    <x v="262"/>
    <x v="0"/>
    <x v="0"/>
    <s v="Accessories&amp;Peripherals"/>
    <s v="Cables&amp;Accessories"/>
    <s v="Cables"/>
    <s v="USBCables"/>
    <n v="1299"/>
    <x v="2"/>
    <n v="1999"/>
    <n v="70000"/>
    <x v="31"/>
    <s v="31-40%"/>
    <s v="&quot;NO"/>
    <n v="11.718"/>
    <x v="5"/>
    <x v="145"/>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W/WEBP_402378-T2/images/I/31vIaLbBXmL._SY445_SX342_QL70_FMwebp_.jpg"/>
    <s v="https://www.amazon.in/Belkin-Certified-Lightning-Braided-Meters-Black/dp/B084N1BM9L/ref=sr_1_340?qid=1672909141&amp;s=electronics&amp;sr=1-340"/>
  </r>
  <r>
    <x v="263"/>
    <x v="263"/>
    <x v="4"/>
    <x v="1"/>
    <s v="HomeTheater,TV&amp;Video"/>
    <s v="Accessories"/>
    <s v="RemoteControls"/>
    <m/>
    <n v="790"/>
    <x v="2"/>
    <n v="1999"/>
    <n v="120900"/>
    <x v="13"/>
    <s v="51-60%"/>
    <s v="YES"/>
    <n v="3.1030000000000002"/>
    <x v="17"/>
    <x v="195"/>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97"/>
    <x v="206"/>
    <s v="https://m.media-amazon.com/images/W/WEBP_402378-T2/images/I/315sEpeo50L._SX300_SY300_QL70_FMwebp_.jpg"/>
    <s v="https://www.amazon.in/Compatible-Suitable-Control-Non-Support-Netflix/dp/B09F6D21BY/ref=sr_1_344?qid=1672909141&amp;s=electronics&amp;sr=1-344"/>
  </r>
  <r>
    <x v="264"/>
    <x v="264"/>
    <x v="15"/>
    <x v="1"/>
    <s v="HomeAudio"/>
    <s v="MediaStreamingDevices"/>
    <s v="StreamingClients"/>
    <m/>
    <n v="4699"/>
    <x v="2"/>
    <n v="4699"/>
    <n v="0"/>
    <x v="26"/>
    <s v="0-10%"/>
    <s v="&quot;NO"/>
    <n v="4.7240000000000002"/>
    <x v="6"/>
    <x v="19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x v="198"/>
    <x v="207"/>
    <s v="https://m.media-amazon.com/images/W/WEBP_402378-T2/images/I/31M+JM+KZIL._SY300_SX300_.jpg"/>
    <s v="https://www.amazon.in/Realme-Smart-TV-Stick-4K/dp/B09LQQYNZQ/ref=sr_1_352?qid=1672909141&amp;s=electronics&amp;sr=1-352"/>
  </r>
  <r>
    <x v="265"/>
    <x v="265"/>
    <x v="3"/>
    <x v="1"/>
    <s v="HomeTheater,TV&amp;Video"/>
    <s v="Televisions"/>
    <s v="SmartTelevisions"/>
    <m/>
    <n v="18999"/>
    <x v="2"/>
    <n v="24990"/>
    <n v="599100"/>
    <x v="66"/>
    <s v="21-30%"/>
    <s v="NO"/>
    <n v="9.0019999999999989"/>
    <x v="4"/>
    <x v="197"/>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515t5K7hdqL._SY300_SX300_QL70_FMwebp_.jpg"/>
    <s v="https://www.amazon.in/Acer-inches-Android-Smart-AR40AR2841FDFL/dp/B0BC9BW512/ref=sr_1_367?qid=1672909143&amp;s=electronics&amp;sr=1-367"/>
  </r>
  <r>
    <x v="266"/>
    <x v="266"/>
    <x v="0"/>
    <x v="0"/>
    <s v="Accessories&amp;Peripherals"/>
    <s v="Cables&amp;Accessories"/>
    <s v="Cables"/>
    <s v="USBCables"/>
    <n v="199"/>
    <x v="1"/>
    <n v="999"/>
    <n v="80000"/>
    <x v="27"/>
    <s v="71-80%"/>
    <s v="YES"/>
    <n v="4.2850000000000001"/>
    <x v="0"/>
    <x v="198"/>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99"/>
    <x v="208"/>
    <s v="https://m.media-amazon.com/images/W/WEBP_402378-T2/images/I/41wgqEfJy3L._SX300_SY300_QL70_FMwebp_.jpg"/>
    <s v="https://www.amazon.in/Lapster-mantra-cable-data-black/dp/B0B61HYR92/ref=sr_1_371?qid=1672909143&amp;s=electronics&amp;sr=1-371"/>
  </r>
  <r>
    <x v="267"/>
    <x v="267"/>
    <x v="2"/>
    <x v="1"/>
    <s v="HomeTheater,TV&amp;Video"/>
    <s v="Accessories"/>
    <s v="Cables"/>
    <s v="HDMICables"/>
    <n v="269"/>
    <x v="0"/>
    <n v="650"/>
    <n v="38100"/>
    <x v="53"/>
    <s v="51-60%"/>
    <s v="YES"/>
    <n v="40.277000000000001"/>
    <x v="5"/>
    <x v="199"/>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200"/>
    <x v="209"/>
    <s v="https://m.media-amazon.com/images/I/41SxrTzMivL._SX300_SY300_QL70_FMwebp_.jpg"/>
    <s v="https://www.amazon.in/AmazonBasics-Braided-HDMI-Cable-3-Feet/dp/B075ZTJ9XR/ref=sr_1_380?qid=1672909143&amp;s=electronics&amp;sr=1-380"/>
  </r>
  <r>
    <x v="268"/>
    <x v="268"/>
    <x v="16"/>
    <x v="1"/>
    <s v="HomeTheater,TV&amp;Video"/>
    <s v="AVReceivers&amp;Amplifiers"/>
    <m/>
    <m/>
    <n v="1990"/>
    <x v="2"/>
    <n v="3100"/>
    <n v="111000"/>
    <x v="63"/>
    <s v="31-40%"/>
    <s v="&quot;NO"/>
    <n v="4.8970000000000002"/>
    <x v="1"/>
    <x v="2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201"/>
    <x v="210"/>
    <s v="https://m.media-amazon.com/images/W/WEBP_402378-T2/images/I/315GvM3Qq6S._SX300_SY300_QL70_FMwebp_.jpg"/>
    <s v="https://www.amazon.in/Bluetooth-Transmitter-Receiver-Headphones-Speakers/dp/B0978V2CP6/ref=sr_1_385?qid=1672909144&amp;s=electronics&amp;sr=1-385"/>
  </r>
  <r>
    <x v="269"/>
    <x v="269"/>
    <x v="17"/>
    <x v="1"/>
    <s v="HomeAudio"/>
    <s v="Speakers"/>
    <s v="TowerSpeakers"/>
    <m/>
    <n v="2299"/>
    <x v="2"/>
    <n v="3999"/>
    <n v="170000"/>
    <x v="1"/>
    <s v="41-50%"/>
    <s v="NO"/>
    <n v="4.0819999999999999"/>
    <x v="11"/>
    <x v="20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202"/>
    <x v="211"/>
    <s v="https://m.media-amazon.com/images/W/WEBP_402378-T1/images/I/41zEHNLyhKL._SX300_SY300_QL70_FMwebp_.jpg"/>
    <s v="https://www.amazon.in/KRISONS-Multimedia-Standing-Bluetooth-Connectivity/dp/B09LRZYBH1/ref=sr_1_388?qid=1672909144&amp;s=electronics&amp;sr=1-388"/>
  </r>
  <r>
    <x v="270"/>
    <x v="270"/>
    <x v="3"/>
    <x v="1"/>
    <s v="HomeTheater,TV&amp;Video"/>
    <s v="Televisions"/>
    <s v="SmartTelevisions"/>
    <m/>
    <n v="35999"/>
    <x v="2"/>
    <n v="49990"/>
    <n v="1399100"/>
    <x v="28"/>
    <s v="21-30%"/>
    <s v="&quot;NO"/>
    <n v="5.9109999999999996"/>
    <x v="4"/>
    <x v="129"/>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aFoI9nNZL._SY300_SX300_QL70_FMwebp_.jpg"/>
    <s v="https://www.amazon.in/Acer-inches-Ultra-Android-AR55AR2851UDPRO/dp/B0B997FBZT/ref=sr_1_394?qid=1672909144&amp;s=electronics&amp;sr=1-394"/>
  </r>
  <r>
    <x v="271"/>
    <x v="271"/>
    <x v="4"/>
    <x v="1"/>
    <s v="HomeTheater,TV&amp;Video"/>
    <s v="Accessories"/>
    <s v="RemoteControls"/>
    <m/>
    <n v="349"/>
    <x v="0"/>
    <n v="999"/>
    <n v="65000"/>
    <x v="6"/>
    <s v="61-70%"/>
    <s v="YES"/>
    <n v="4.7130000000000001"/>
    <x v="0"/>
    <x v="202"/>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203"/>
    <x v="212"/>
    <s v="https://m.media-amazon.com/images/W/WEBP_402378-T1/images/I/41Zc-phmoEL._SX300_SY300_QL70_FMwebp_.jpg"/>
    <s v="https://www.amazon.in/Dealfreez-Compatible-Shockproof-Silicone-Anti-Lost/dp/B098LCVYPW/ref=sr_1_395?qid=1672909144&amp;s=electronics&amp;sr=1-395"/>
  </r>
  <r>
    <x v="272"/>
    <x v="272"/>
    <x v="0"/>
    <x v="0"/>
    <s v="Accessories&amp;Peripherals"/>
    <s v="Cables&amp;Accessories"/>
    <s v="Cables"/>
    <s v="USBCables"/>
    <n v="719"/>
    <x v="2"/>
    <n v="1499"/>
    <n v="78000"/>
    <x v="50"/>
    <s v="51-60%"/>
    <s v="YES"/>
    <n v="5.1449999999999996"/>
    <x v="3"/>
    <x v="79"/>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tGYXUN8L._SX342_SY445_.jpg"/>
    <s v="https://www.amazon.in/Wayona-Lightning-Certified-charging-Braided/dp/B09HV71RL1/ref=sr_1_400?qid=1672909144&amp;s=electronics&amp;sr=1-400"/>
  </r>
  <r>
    <x v="273"/>
    <x v="273"/>
    <x v="3"/>
    <x v="1"/>
    <s v="HomeTheater,TV&amp;Video"/>
    <s v="Televisions"/>
    <s v="SmartTelevisions"/>
    <m/>
    <n v="8999"/>
    <x v="2"/>
    <n v="18999"/>
    <n v="1000000"/>
    <x v="3"/>
    <s v="51-60%"/>
    <s v="YES"/>
    <n v="10.347000000000001"/>
    <x v="1"/>
    <x v="20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04"/>
    <x v="213"/>
    <s v="https://m.media-amazon.com/images/W/WEBP_402378-T2/images/I/51HNUsgY29L._SY300_SX300_QL70_FMwebp_.jpg"/>
    <s v="https://www.amazon.in/inches-Ready-Smart-VW32PRO-Black/dp/B08PZ6HZLT/ref=sr_1_404?qid=1672909144&amp;s=electronics&amp;sr=1-404"/>
  </r>
  <r>
    <x v="274"/>
    <x v="274"/>
    <x v="12"/>
    <x v="1"/>
    <s v="HomeTheater,TV&amp;Video"/>
    <s v="SatelliteEquipment"/>
    <s v="SatelliteReceivers"/>
    <m/>
    <n v="917"/>
    <x v="2"/>
    <n v="2299"/>
    <n v="138200"/>
    <x v="13"/>
    <s v="51-60%"/>
    <s v="YES"/>
    <n v="7.5"/>
    <x v="0"/>
    <x v="204"/>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205"/>
    <x v="214"/>
    <s v="https://m.media-amazon.com/images/I/31x1oQ78mDL._SY300_SX300_QL70_FMwebp_.jpg"/>
    <s v="https://www.amazon.in/Airtel-Digital-TV-Month-Recording/dp/B075TJHWVC/ref=sr_1_407_mod_primary_new?qid=1672909144&amp;s=electronics&amp;sbo=RZvfv%2F%2FHxDF%2BO5021pAnSA%3D%3D&amp;sr=1-407"/>
  </r>
  <r>
    <x v="275"/>
    <x v="275"/>
    <x v="4"/>
    <x v="1"/>
    <s v="HomeTheater,TV&amp;Video"/>
    <s v="Accessories"/>
    <s v="RemoteControls"/>
    <m/>
    <n v="399"/>
    <x v="0"/>
    <n v="999"/>
    <n v="60000"/>
    <x v="13"/>
    <s v="51-60%"/>
    <s v="YES"/>
    <n v="3.323"/>
    <x v="8"/>
    <x v="205"/>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x v="206"/>
    <x v="215"/>
    <s v="https://m.media-amazon.com/images/W/WEBP_402378-T1/images/I/31GCzAA+FyL._SY300_SX300_.jpg"/>
    <s v="https://www.amazon.in/LOHAYA-Assistant-Compatible-Xstream-Function/dp/B09LV13JFB/ref=sr_1_408?qid=1672909144&amp;s=electronics&amp;sr=1-408"/>
  </r>
  <r>
    <x v="276"/>
    <x v="276"/>
    <x v="3"/>
    <x v="1"/>
    <s v="HomeTheater,TV&amp;Video"/>
    <s v="Televisions"/>
    <s v="SmartTelevisions"/>
    <m/>
    <n v="45999"/>
    <x v="2"/>
    <n v="69900"/>
    <n v="2390100"/>
    <x v="67"/>
    <s v="31-40%"/>
    <s v="&quot;NO"/>
    <n v="11.408999999999999"/>
    <x v="4"/>
    <x v="5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Y9XnzBHTL._SY300_SX300_QL70_FMwebp_.jpg"/>
    <s v="https://www.amazon.in/Samsung-inches-Crystal-Ultra-UA55AUE60AKLXL/dp/B092BL5DCX/ref=sr_1_411?qid=1672909145&amp;s=electronics&amp;sr=1-411"/>
  </r>
  <r>
    <x v="277"/>
    <x v="277"/>
    <x v="0"/>
    <x v="0"/>
    <s v="Accessories&amp;Peripherals"/>
    <s v="Cables&amp;Accessories"/>
    <s v="Cables"/>
    <s v="USBCables"/>
    <n v="119"/>
    <x v="1"/>
    <n v="299"/>
    <n v="18000"/>
    <x v="13"/>
    <s v="51-60%"/>
    <s v="YES"/>
    <n v="3.851"/>
    <x v="11"/>
    <x v="206"/>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207"/>
    <x v="216"/>
    <s v="https://m.media-amazon.com/images/I/21pqzUPpJNL._SY300_SX300_QL70_FMwebp_.jpg"/>
    <s v="https://www.amazon.in/Amazon-Brand-Solimo-Charging-Cable/dp/B09VH568H7/ref=sr_1_415?qid=1672909145&amp;s=electronics&amp;sr=1-415"/>
  </r>
  <r>
    <x v="278"/>
    <x v="278"/>
    <x v="3"/>
    <x v="1"/>
    <s v="HomeTheater,TV&amp;Video"/>
    <s v="Televisions"/>
    <s v="SmartTelevisions"/>
    <m/>
    <n v="21999"/>
    <x v="2"/>
    <n v="29999"/>
    <n v="800000"/>
    <x v="35"/>
    <s v="21-30%"/>
    <s v="&quot;NO"/>
    <n v="37.040000000000006"/>
    <x v="0"/>
    <x v="1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iUEJJGDL._SY300_SX300_QL70_FMwebp_.jpg"/>
    <s v="https://www.amazon.in/inches-Horizon-Android-L40M6-EI-Black/dp/B09HQSV46W/ref=sr_1_420?qid=1672909145&amp;s=electronics&amp;sr=1-420"/>
  </r>
  <r>
    <x v="279"/>
    <x v="279"/>
    <x v="4"/>
    <x v="1"/>
    <s v="HomeTheater,TV&amp;Video"/>
    <s v="Accessories"/>
    <s v="RemoteControls"/>
    <m/>
    <n v="299"/>
    <x v="0"/>
    <n v="599"/>
    <n v="30000"/>
    <x v="8"/>
    <s v="41-50%"/>
    <s v="YES"/>
    <n v="4.4080000000000004"/>
    <x v="7"/>
    <x v="207"/>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208"/>
    <x v="217"/>
    <s v="https://m.media-amazon.com/images/W/WEBP_402378-T2/images/I/31yPzs3mAlL._SX300_SY300_QL70_FMwebp_.jpg"/>
    <s v="https://www.amazon.in/Astigo-Compatible-Remote-Control-Smart/dp/B08TZD7FQN/ref=sr_1_423?qid=1672909145&amp;s=electronics&amp;sr=1-423"/>
  </r>
  <r>
    <x v="280"/>
    <x v="280"/>
    <x v="3"/>
    <x v="1"/>
    <s v="HomeTheater,TV&amp;Video"/>
    <s v="Televisions"/>
    <s v="SmartTelevisions"/>
    <m/>
    <n v="21990"/>
    <x v="2"/>
    <n v="34990"/>
    <n v="1300000"/>
    <x v="42"/>
    <s v="31-40%"/>
    <s v="&quot;NO"/>
    <n v="5.9569999999999999"/>
    <x v="4"/>
    <x v="20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209"/>
    <x v="218"/>
    <s v="https://m.media-amazon.com/images/W/WEBP_402378-T2/images/I/51iQQPQSiGL._SX300_SY300_QL70_FMwebp_.jpg"/>
    <s v="https://www.amazon.in/Toshiba-inches-Android-43V35KP-Silver/dp/B0B21XL94T/ref=sr_1_425?qid=1672909145&amp;s=electronics&amp;sr=1-425"/>
  </r>
  <r>
    <x v="281"/>
    <x v="281"/>
    <x v="0"/>
    <x v="0"/>
    <s v="Accessories&amp;Peripherals"/>
    <s v="Cables&amp;Accessories"/>
    <s v="Cables"/>
    <s v="USBCables"/>
    <n v="417.44"/>
    <x v="0"/>
    <n v="670"/>
    <n v="25256"/>
    <x v="16"/>
    <s v="31-40%"/>
    <s v="NO"/>
    <n v="4.423"/>
    <x v="2"/>
    <x v="209"/>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210"/>
    <x v="219"/>
    <s v="https://m.media-amazon.com/images/I/317Bv9KEltL._SX300_SY300_QL70_FMwebp_.jpg"/>
    <s v="https://www.amazon.in/Lenovo-Tangle-free-Aramid-braided-1-2m-transmission-certified/dp/B09PTT8DZF/ref=sr_1_438?qid=1672909146&amp;s=electronics&amp;sr=1-438"/>
  </r>
  <r>
    <x v="282"/>
    <x v="282"/>
    <x v="3"/>
    <x v="1"/>
    <s v="HomeTheater,TV&amp;Video"/>
    <s v="Televisions"/>
    <s v="SmartTelevisions"/>
    <m/>
    <n v="199"/>
    <x v="1"/>
    <n v="79990"/>
    <n v="7979100"/>
    <x v="54"/>
    <s v="31-40%"/>
    <s v="&quot;NO"/>
    <n v="5.6760000000000002"/>
    <x v="4"/>
    <x v="10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2/images/I/51dOjIreG4L._SX300_SY300_QL70_FMwebp_.jpg"/>
    <s v="https://www.amazon.in/LG-inches-Ultra-55UQ7500PSF-Ceramic/dp/B0B3XXSB1K/ref=sr_1_445?qid=1672909146&amp;s=electronics&amp;sr=1-445"/>
  </r>
  <r>
    <x v="283"/>
    <x v="283"/>
    <x v="4"/>
    <x v="1"/>
    <s v="HomeTheater,TV&amp;Video"/>
    <s v="Accessories"/>
    <s v="RemoteControls"/>
    <m/>
    <n v="47990"/>
    <x v="2"/>
    <n v="499"/>
    <n v="-4749100"/>
    <x v="48"/>
    <s v="51-60%"/>
    <s v="YES"/>
    <n v="3.621"/>
    <x v="12"/>
    <x v="210"/>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211"/>
    <x v="220"/>
    <s v="https://m.media-amazon.com/images/W/WEBP_402378-T1/images/I/41o4qDiFFwL._SX300_SY300_QL70_FMwebp_.jpg"/>
    <s v="https://www.amazon.in/Tata-Sky-Digital-Setup-Remote/dp/B08RZ12GKR/ref=sr_1_447?qid=1672909146&amp;s=electronics&amp;sr=1-447"/>
  </r>
  <r>
    <x v="284"/>
    <x v="284"/>
    <x v="0"/>
    <x v="0"/>
    <s v="Accessories&amp;Peripherals"/>
    <s v="Cables&amp;Accessories"/>
    <s v="Cables"/>
    <s v="USBCables"/>
    <n v="215"/>
    <x v="0"/>
    <n v="800"/>
    <n v="58500"/>
    <x v="51"/>
    <s v="81-90%"/>
    <s v="YES"/>
    <n v="4.9749999999999996"/>
    <x v="2"/>
    <x v="31"/>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221"/>
    <s v="https://m.media-amazon.com/images/W/WEBP_402378-T2/images/I/31XFe74gRjL._SX300_SY300_QL70_FMwebp_.jpg"/>
    <s v="https://www.amazon.in/pTron-Charging-480Mbps-Durable-Smartphone/dp/B0B4T8RSJ1/ref=sr_1_448?qid=1672909146&amp;s=electronics&amp;sr=1-448"/>
  </r>
  <r>
    <x v="285"/>
    <x v="285"/>
    <x v="3"/>
    <x v="1"/>
    <s v="HomeTheater,TV&amp;Video"/>
    <s v="Televisions"/>
    <s v="SmartTelevisions"/>
    <m/>
    <n v="99"/>
    <x v="1"/>
    <n v="35000"/>
    <n v="3490100"/>
    <x v="18"/>
    <s v="41-50%"/>
    <s v="NO"/>
    <n v="5.0009999999999994"/>
    <x v="1"/>
    <x v="21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12"/>
    <x v="222"/>
    <s v="https://m.media-amazon.com/images/I/51eyIMn02bL._SX300_SY300_QL70_FMwebp_.jpg"/>
    <s v="https://www.amazon.in/VU-inches-Premium-Smart-43GA/dp/B0B7B9V9QP/ref=sr_1_449?qid=1672909146&amp;s=electronics&amp;sr=1-449"/>
  </r>
  <r>
    <x v="286"/>
    <x v="286"/>
    <x v="0"/>
    <x v="0"/>
    <s v="Accessories&amp;Peripherals"/>
    <s v="Cables&amp;Accessories"/>
    <s v="Cables"/>
    <s v="USBCables"/>
    <n v="18999"/>
    <x v="2"/>
    <n v="999"/>
    <n v="-1800000"/>
    <x v="43"/>
    <s v="71-80%"/>
    <s v="YES"/>
    <n v="4.4119999999999999"/>
    <x v="4"/>
    <x v="2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213"/>
    <x v="223"/>
    <s v="https://m.media-amazon.com/images/I/41XgWuRRNFL._SX300_SY300_QL70_FMwebp_.jpg"/>
    <s v="https://www.amazon.in/Storite-USB-3-0-Transfer-Enclosures/dp/B08XXVXP3J/ref=sr_1_450?qid=1672909146&amp;s=electronics&amp;sr=1-450"/>
  </r>
  <r>
    <x v="287"/>
    <x v="287"/>
    <x v="5"/>
    <x v="1"/>
    <s v="HomeTheater,TV&amp;Video"/>
    <s v="Televisions"/>
    <s v="StandardTelevisions"/>
    <m/>
    <n v="249"/>
    <x v="0"/>
    <n v="15999"/>
    <n v="1575000"/>
    <x v="8"/>
    <s v="41-50%"/>
    <s v="YES"/>
    <n v="6.8219999999999992"/>
    <x v="11"/>
    <x v="213"/>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214"/>
    <x v="224"/>
    <s v="https://m.media-amazon.com/images/I/51xYKHUpdHL._SY300_SX300_QL70_FMwebp_.jpg"/>
    <s v="https://www.amazon.in/Kodak-inches-32HDX900S-Ready-Black/dp/B06XGWRKYT/ref=sr_1_451?qid=1672909146&amp;s=electronics&amp;sr=1-451"/>
  </r>
  <r>
    <x v="288"/>
    <x v="288"/>
    <x v="0"/>
    <x v="0"/>
    <s v="Accessories&amp;Peripherals"/>
    <s v="Cables&amp;Accessories"/>
    <s v="Cables"/>
    <s v="USBCables"/>
    <n v="7999"/>
    <x v="2"/>
    <n v="1600"/>
    <n v="-639900"/>
    <x v="53"/>
    <s v="51-60%"/>
    <s v="YES"/>
    <n v="9.7509999999999994"/>
    <x v="4"/>
    <x v="138"/>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W/WEBP_402378-T1/images/I/41AUgZQAs5L._SX300_SY300_QL70_FMwebp_.jpg"/>
    <s v="https://www.amazon.in/AmazonBasics-Double-Braided-Nylon-Type-C/dp/B07CWDX49D/ref=sr_1_452?qid=1672909146&amp;s=electronics&amp;sr=1-452"/>
  </r>
  <r>
    <x v="289"/>
    <x v="79"/>
    <x v="4"/>
    <x v="1"/>
    <s v="HomeTheater,TV&amp;Video"/>
    <s v="Accessories"/>
    <s v="RemoteControls"/>
    <m/>
    <n v="649"/>
    <x v="2"/>
    <n v="2499"/>
    <n v="185000"/>
    <x v="61"/>
    <s v="41-50%"/>
    <s v="NO"/>
    <n v="3.3729999999999998"/>
    <x v="8"/>
    <x v="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215"/>
    <x v="225"/>
    <s v="https://m.media-amazon.com/images/I/31jcyZIAWWL._SX300_SY300_QL70_FMwebp_.jpg"/>
    <s v="https://www.amazon.in/V-smash-Firestick-Remote/dp/B09TY4MSH3/ref=sr_1_453?qid=1672909146&amp;s=electronics&amp;sr=1-453"/>
  </r>
  <r>
    <x v="290"/>
    <x v="289"/>
    <x v="2"/>
    <x v="1"/>
    <s v="HomeTheater,TV&amp;Video"/>
    <s v="Accessories"/>
    <s v="Cables"/>
    <s v="HDMICables"/>
    <n v="1289"/>
    <x v="2"/>
    <n v="1500"/>
    <n v="21100"/>
    <x v="53"/>
    <s v="51-60%"/>
    <s v="YES"/>
    <n v="5.5289999999999999"/>
    <x v="6"/>
    <x v="21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216"/>
    <x v="226"/>
    <s v="https://m.media-amazon.com/images/W/WEBP_402378-T2/images/I/41m1oMmTMCL._SX300_SY300_QL70_FMwebp_.jpg"/>
    <s v="https://www.amazon.in/AmazonBasics-High-Speed-Braided-10-Foot-1-Pack/dp/B07RY2X9MP/ref=sr_1_454?qid=1672909146&amp;s=electronics&amp;sr=1-454"/>
  </r>
  <r>
    <x v="291"/>
    <x v="290"/>
    <x v="3"/>
    <x v="1"/>
    <s v="HomeTheater,TV&amp;Video"/>
    <s v="Televisions"/>
    <s v="SmartTelevisions"/>
    <m/>
    <n v="609"/>
    <x v="2"/>
    <n v="54990"/>
    <n v="5438100"/>
    <x v="54"/>
    <s v="31-40%"/>
    <s v="NO"/>
    <n v="5.6549999999999994"/>
    <x v="3"/>
    <x v="216"/>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17"/>
    <x v="227"/>
    <s v="https://m.media-amazon.com/images/I/41uqZs26+oL._SY300_SX300_.jpg"/>
    <s v="https://www.amazon.in/Hisense-inches-Bezelless-Google-50A6H/dp/B0B2C5MJN6/ref=sr_1_456?qid=1672909146&amp;s=electronics&amp;sr=1-456"/>
  </r>
  <r>
    <x v="292"/>
    <x v="291"/>
    <x v="2"/>
    <x v="1"/>
    <s v="HomeTheater,TV&amp;Video"/>
    <s v="Accessories"/>
    <s v="Cables"/>
    <s v="HDMICables"/>
    <n v="32990"/>
    <x v="2"/>
    <n v="1999"/>
    <n v="-3099100"/>
    <x v="20"/>
    <s v="61-70%"/>
    <s v="YES"/>
    <n v="4.2469999999999999"/>
    <x v="0"/>
    <x v="21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218"/>
    <x v="228"/>
    <s v="https://m.media-amazon.com/images/I/41+BBk2fGcL._SX342_SY445_.jpg"/>
    <s v="https://www.amazon.in/Tuarso-High-Speed-Compatible-Television-Projectors/dp/B0BBMGLQDW/ref=sr_1_457?qid=1672909147&amp;s=electronics&amp;sr=1-457"/>
  </r>
  <r>
    <x v="293"/>
    <x v="292"/>
    <x v="0"/>
    <x v="0"/>
    <s v="Accessories&amp;Peripherals"/>
    <s v="Cables&amp;Accessories"/>
    <s v="Cables"/>
    <s v="USBCables"/>
    <n v="599"/>
    <x v="2"/>
    <n v="899"/>
    <n v="30000"/>
    <x v="4"/>
    <s v="61-70%"/>
    <s v="YES"/>
    <n v="18.996000000000002"/>
    <x v="3"/>
    <x v="218"/>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219"/>
    <x v="229"/>
    <s v="https://m.media-amazon.com/images/W/WEBP_402378-T1/images/I/31bCliyezAL._SX300_SY300_QL70_FMwebp_.jpg"/>
    <s v="https://www.amazon.in/AmazonBasics-USB-Type-C-Micro-B-Cable/dp/B01LONQBDG/ref=sr_1_458?qid=1672909147&amp;s=electronics&amp;sr=1-458"/>
  </r>
  <r>
    <x v="294"/>
    <x v="293"/>
    <x v="3"/>
    <x v="1"/>
    <s v="HomeTheater,TV&amp;Video"/>
    <s v="Televisions"/>
    <s v="SmartTelevisions"/>
    <m/>
    <n v="349"/>
    <x v="0"/>
    <n v="50999"/>
    <n v="5065000"/>
    <x v="19"/>
    <s v="41-50%"/>
    <s v="&quot;NO"/>
    <n v="6.1120000000000001"/>
    <x v="5"/>
    <x v="219"/>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220"/>
    <x v="230"/>
    <s v="https://m.media-amazon.com/images/I/512qfz0MI0L._SX300_SY300_QL70_FMwebp_.jpg"/>
    <s v="https://www.amazon.in/Kodak-inches-55CA0909-Digital-Surround/dp/B08XXF5V6G/ref=sr_1_462?qid=1672909147&amp;s=electronics&amp;sr=1-462"/>
  </r>
  <r>
    <x v="295"/>
    <x v="243"/>
    <x v="4"/>
    <x v="1"/>
    <s v="HomeTheater,TV&amp;Video"/>
    <s v="Accessories"/>
    <s v="RemoteControls"/>
    <m/>
    <n v="29999"/>
    <x v="2"/>
    <n v="399"/>
    <n v="-2960000"/>
    <x v="8"/>
    <s v="41-50%"/>
    <s v="YES"/>
    <n v="5.5350000000000001"/>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HK9JH4F/ref=sr_1_463?qid=1672909147&amp;s=electronics&amp;sr=1-463"/>
  </r>
  <r>
    <x v="296"/>
    <x v="294"/>
    <x v="4"/>
    <x v="1"/>
    <s v="HomeTheater,TV&amp;Video"/>
    <s v="Accessories"/>
    <s v="RemoteControls"/>
    <m/>
    <n v="199"/>
    <x v="1"/>
    <n v="699"/>
    <n v="50000"/>
    <x v="8"/>
    <s v="41-50%"/>
    <s v="YES"/>
    <n v="4.1139999999999999"/>
    <x v="2"/>
    <x v="220"/>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221"/>
    <x v="231"/>
    <s v="https://m.media-amazon.com/images/I/31NDmmkm19L._SX300_SY300_QL70_FMwebp_.jpg"/>
    <s v="https://www.amazon.in/7SEVENTM-Universal-Replacement-Original-Television/dp/B09MMD1FDN/ref=sr_1_464?qid=1672909147&amp;s=electronics&amp;sr=1-464"/>
  </r>
  <r>
    <x v="297"/>
    <x v="295"/>
    <x v="6"/>
    <x v="1"/>
    <s v="HomeTheater,TV&amp;Video"/>
    <s v="Accessories"/>
    <s v="TVMounts,Stands&amp;Turntables"/>
    <s v="TVWall&amp;CeilingMounts"/>
    <n v="349"/>
    <x v="0"/>
    <n v="4500"/>
    <n v="415100"/>
    <x v="53"/>
    <s v="51-60%"/>
    <s v="YES"/>
    <n v="4.1840000000000002"/>
    <x v="1"/>
    <x v="25"/>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22"/>
    <x v="232"/>
    <s v="https://m.media-amazon.com/images/I/21rEkD8xxpL._SX300_SY300_QL70_FMwebp_.jpg"/>
    <s v="https://www.amazon.in/PROLEGEND%C2%AE-PL-T002-Universal-Stand-Screen/dp/B09HN7LD5L/ref=sr_1_465?qid=1672909147&amp;s=electronics&amp;sr=1-465"/>
  </r>
  <r>
    <x v="298"/>
    <x v="296"/>
    <x v="10"/>
    <x v="1"/>
    <s v="HomeTheater,TV&amp;Video"/>
    <s v="Projectors"/>
    <m/>
    <m/>
    <n v="1850"/>
    <x v="2"/>
    <n v="28900"/>
    <n v="2705000"/>
    <x v="50"/>
    <s v="51-60%"/>
    <s v="YES"/>
    <n v="4.5069999999999997"/>
    <x v="6"/>
    <x v="22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x v="223"/>
    <x v="233"/>
    <s v="https://m.media-amazon.com/images/I/41hCikFvL7L._SY300_SX300_QL70_FMwebp_.jpg"/>
    <s v="https://www.amazon.in/WANBO-X1-Pro-Projector-Correction/dp/B0BNDD9TN6/ref=sr_1_466?qid=1672909147&amp;s=electronics&amp;sr=1-466"/>
  </r>
  <r>
    <x v="299"/>
    <x v="297"/>
    <x v="0"/>
    <x v="0"/>
    <s v="Accessories&amp;Peripherals"/>
    <s v="Cables&amp;Accessories"/>
    <s v="Cables"/>
    <s v="USBCables"/>
    <n v="13990"/>
    <x v="2"/>
    <n v="449"/>
    <n v="-1354100"/>
    <x v="58"/>
    <s v="71-80%"/>
    <s v="YES"/>
    <n v="3.7410000000000001"/>
    <x v="7"/>
    <x v="22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24"/>
    <x v="234"/>
    <s v="https://m.media-amazon.com/images/I/31VRCXh9kQS._SX300_SY300_QL70_FMwebp_.jpg"/>
    <s v="https://www.amazon.in/Lava-Elements-Charging-Speed-Type-C/dp/B0941392C8/ref=sr_1_467?qid=1672909147&amp;s=electronics&amp;sr=1-467"/>
  </r>
  <r>
    <x v="300"/>
    <x v="298"/>
    <x v="2"/>
    <x v="1"/>
    <s v="HomeTheater,TV&amp;Video"/>
    <s v="Accessories"/>
    <s v="Cables"/>
    <s v="HDMICables"/>
    <n v="129"/>
    <x v="1"/>
    <n v="999"/>
    <n v="87000"/>
    <x v="33"/>
    <s v="61-70%"/>
    <s v="YES"/>
    <n v="16.353000000000002"/>
    <x v="0"/>
    <x v="2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51aZN040THL._SX300_SY300_QL70_FMwebp_.jpg"/>
    <s v="https://www.amazon.in/Tizum-10-2Gbps-Speed-Plated-Cable/dp/B01M5967SY/ref=sr_1_468?qid=1672909147&amp;s=electronics&amp;sr=1-468"/>
  </r>
  <r>
    <x v="301"/>
    <x v="299"/>
    <x v="2"/>
    <x v="1"/>
    <s v="HomeTheater,TV&amp;Video"/>
    <s v="Accessories"/>
    <s v="Cables"/>
    <s v="HDMICables"/>
    <n v="379"/>
    <x v="0"/>
    <n v="499"/>
    <n v="12000"/>
    <x v="11"/>
    <s v="61-70%"/>
    <s v="YES"/>
    <n v="4.2250000000000005"/>
    <x v="0"/>
    <x v="223"/>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225"/>
    <x v="235"/>
    <s v="https://m.media-amazon.com/images/I/51UUmio53PL._SX300_SY300_QL70_FMwebp_.jpg"/>
    <s v="https://www.amazon.in/Technotech-High-Speed-Cable-Meter/dp/B016MDK4F4/ref=sr_1_469?qid=1672909147&amp;s=electronics&amp;sr=1-469"/>
  </r>
  <r>
    <x v="302"/>
    <x v="300"/>
    <x v="1"/>
    <x v="0"/>
    <s v="NetworkingDevices"/>
    <s v="NetworkAdapters"/>
    <s v="WirelessUSBAdapters"/>
    <m/>
    <n v="185"/>
    <x v="1"/>
    <n v="999"/>
    <n v="81400"/>
    <x v="38"/>
    <s v="71-80%"/>
    <s v="YES"/>
    <n v="4.3630000000000004"/>
    <x v="0"/>
    <x v="22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226"/>
    <x v="236"/>
    <s v="https://m.media-amazon.com/images/I/31+EyQ3FtIL._SY300_SX300_.jpg"/>
    <s v="https://www.amazon.in/NK-STAR-USB-Wireless-Receiver/dp/B08G43CCLC/ref=sr_1_470?qid=1672909147&amp;s=electronics&amp;sr=1-470"/>
  </r>
  <r>
    <x v="303"/>
    <x v="301"/>
    <x v="0"/>
    <x v="0"/>
    <s v="Accessories&amp;Peripherals"/>
    <s v="Cables&amp;Accessories"/>
    <s v="Cables"/>
    <s v="USBCables"/>
    <n v="218"/>
    <x v="0"/>
    <n v="999"/>
    <n v="78100"/>
    <x v="27"/>
    <s v="71-80%"/>
    <s v="YES"/>
    <n v="4.3869999999999996"/>
    <x v="4"/>
    <x v="225"/>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227"/>
    <x v="237"/>
    <s v="https://m.media-amazon.com/images/I/31JbtMrUYpL._SX300_SY300_QL70_FMwebp_.jpg"/>
    <s v="https://www.amazon.in/LS-LAPSTER-Quality-Assured-Biometric/dp/B0B61GCHC1/ref=sr_1_471?qid=1672909147&amp;s=electronics&amp;sr=1-471"/>
  </r>
  <r>
    <x v="304"/>
    <x v="302"/>
    <x v="2"/>
    <x v="1"/>
    <s v="HomeTheater,TV&amp;Video"/>
    <s v="Accessories"/>
    <s v="Cables"/>
    <s v="HDMICables"/>
    <n v="199"/>
    <x v="1"/>
    <n v="900"/>
    <n v="70100"/>
    <x v="32"/>
    <s v="41-50%"/>
    <s v="&quot;NO"/>
    <n v="6.5650000000000004"/>
    <x v="5"/>
    <x v="2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228"/>
    <x v="238"/>
    <s v="https://m.media-amazon.com/images/W/WEBP_402378-T2/images/I/41m1oMmTMCL._SX300_SY300_QL70_FMwebp_.jpg"/>
    <s v="https://www.amazon.in/AmazonBasics-High-Speed-Braided-6-Foot-1-Pack/dp/B07RX14W1Q/ref=sr_1_472?qid=1672909147&amp;s=electronics&amp;sr=1-472"/>
  </r>
  <r>
    <x v="305"/>
    <x v="303"/>
    <x v="3"/>
    <x v="1"/>
    <s v="HomeTheater,TV&amp;Video"/>
    <s v="Televisions"/>
    <s v="SmartTelevisions"/>
    <m/>
    <n v="499"/>
    <x v="0"/>
    <n v="42999"/>
    <n v="4250000"/>
    <x v="42"/>
    <s v="31-40%"/>
    <s v="NO"/>
    <n v="5.71"/>
    <x v="0"/>
    <x v="22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x v="239"/>
    <s v="https://m.media-amazon.com/images/I/41s2f-e1d3L._SY300_SX300_QL70_FMwebp_.jpg"/>
    <s v="https://www.amazon.in/Kodak-inches-Android-50UHDX7XPROBL-Bezel-Less/dp/B09PLD9TCD/ref=sr_1_473?qid=1672909147&amp;s=electronics&amp;sr=1-473"/>
  </r>
  <r>
    <x v="306"/>
    <x v="304"/>
    <x v="6"/>
    <x v="1"/>
    <s v="HomeTheater,TV&amp;Video"/>
    <s v="Accessories"/>
    <s v="TVMounts,Stands&amp;Turntables"/>
    <s v="TVWall&amp;CeilingMounts"/>
    <n v="26999"/>
    <x v="2"/>
    <n v="1052"/>
    <n v="-2594700"/>
    <x v="59"/>
    <s v="11-20%"/>
    <s v="&quot;NO"/>
    <n v="4.4059999999999997"/>
    <x v="4"/>
    <x v="228"/>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230"/>
    <x v="240"/>
    <s v="https://m.media-amazon.com/images/W/WEBP_402378-T1/images/I/41J0RvJFffL._SX300_SY300_QL70_FMwebp_.jpg"/>
    <s v="https://www.amazon.in/Generation-Space-Saving-Solution-Management-Speakers/dp/B0B8ZKWGKD/ref=sr_1_474?qid=1672909147&amp;s=electronics&amp;sr=1-474"/>
  </r>
  <r>
    <x v="307"/>
    <x v="305"/>
    <x v="3"/>
    <x v="1"/>
    <s v="HomeTheater,TV&amp;Video"/>
    <s v="Televisions"/>
    <s v="SmartTelevisions"/>
    <m/>
    <n v="893"/>
    <x v="2"/>
    <n v="19990"/>
    <n v="1909700"/>
    <x v="32"/>
    <s v="41-50%"/>
    <s v="NO"/>
    <n v="3.8290000000000002"/>
    <x v="7"/>
    <x v="2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231"/>
    <x v="241"/>
    <s v="https://m.media-amazon.com/images/W/WEBP_402378-T2/images/I/41eThX4gyWL._SY300_SX300_QL70_FMwebp_.jpg"/>
    <s v="https://www.amazon.in/Sansui-inches-JSY32SKHD-Bezel-less-Design/dp/B09NNJ9WYM/ref=sr_1_475?qid=1672909147&amp;s=electronics&amp;sr=1-475"/>
  </r>
  <r>
    <x v="308"/>
    <x v="306"/>
    <x v="0"/>
    <x v="0"/>
    <s v="Accessories&amp;Peripherals"/>
    <s v="Cables&amp;Accessories"/>
    <s v="Cables"/>
    <s v="USBCables"/>
    <n v="10990"/>
    <x v="2"/>
    <n v="1099"/>
    <n v="-989100"/>
    <x v="46"/>
    <s v="61-70%"/>
    <s v="YES"/>
    <n v="7.3490000000000002"/>
    <x v="4"/>
    <x v="23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232"/>
    <x v="242"/>
    <s v="https://m.media-amazon.com/images/W/WEBP_402378-T2/images/I/51L+sZTCgzL._SY300_SX300_.jpg"/>
    <s v="https://www.amazon.in/Synqe-Charging-Charger-Samsung-Galaxy/dp/B08H5L8V1L/ref=sr_1_476?qid=1672909147&amp;s=electronics&amp;sr=1-476"/>
  </r>
  <r>
    <x v="309"/>
    <x v="307"/>
    <x v="3"/>
    <x v="1"/>
    <s v="HomeTheater,TV&amp;Video"/>
    <s v="Televisions"/>
    <s v="SmartTelevisions"/>
    <m/>
    <n v="379"/>
    <x v="0"/>
    <n v="25999"/>
    <n v="2562000"/>
    <x v="31"/>
    <s v="31-40%"/>
    <s v="NO"/>
    <n v="37.040000000000006"/>
    <x v="0"/>
    <x v="1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41bO-mGKk+L._SY300_SX300_.jpg"/>
    <s v="https://www.amazon.in/MI-inches-Ready-Android-L32M7-EAIN/dp/B0B8CXTTG3/ref=sr_1_477?qid=1672909147&amp;s=electronics&amp;sr=1-477"/>
  </r>
  <r>
    <x v="310"/>
    <x v="308"/>
    <x v="2"/>
    <x v="1"/>
    <s v="HomeTheater,TV&amp;Video"/>
    <s v="Accessories"/>
    <s v="Cables"/>
    <s v="HDMICables"/>
    <n v="16999"/>
    <x v="2"/>
    <n v="1899"/>
    <n v="-1510000"/>
    <x v="11"/>
    <s v="61-70%"/>
    <s v="YES"/>
    <n v="4.79"/>
    <x v="5"/>
    <x v="23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233"/>
    <x v="243"/>
    <s v="https://m.media-amazon.com/images/I/4175g2Idd9L._SY445_SX342_QL70_FMwebp_.jpg"/>
    <s v="https://www.amazon.in/BESTOR%C2%AE-48Gbps-9-80FT-Braided-Cord-4K/dp/B09HCH3JZG/ref=sr_1_478?qid=1672909147&amp;s=electronics&amp;sr=1-478"/>
  </r>
  <r>
    <x v="311"/>
    <x v="309"/>
    <x v="18"/>
    <x v="1"/>
    <s v="HomeTheater,TV&amp;Video"/>
    <s v="Accessories"/>
    <s v="3DGlasses"/>
    <m/>
    <n v="699"/>
    <x v="2"/>
    <n v="3500"/>
    <n v="280100"/>
    <x v="7"/>
    <s v="21-30%"/>
    <s v="NO"/>
    <n v="4.1210000000000004"/>
    <x v="12"/>
    <x v="232"/>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234"/>
    <x v="244"/>
    <s v="https://m.media-amazon.com/images/W/WEBP_402378-T1/images/I/31z9cuviPzL._SX300_SY300_QL70_FMwebp_.jpg"/>
    <s v="https://www.amazon.in/Virtual-Reality-Headset-Headphones-Gaming/dp/B097JVLW3L/ref=sr_1_479?qid=1672909147&amp;s=electronics&amp;sr=1-479"/>
  </r>
  <r>
    <x v="312"/>
    <x v="310"/>
    <x v="0"/>
    <x v="0"/>
    <s v="Accessories&amp;Peripherals"/>
    <s v="Cables&amp;Accessories"/>
    <s v="Cables"/>
    <s v="USBCables"/>
    <n v="2699"/>
    <x v="2"/>
    <n v="599"/>
    <n v="-210000"/>
    <x v="38"/>
    <s v="71-80%"/>
    <s v="YES"/>
    <n v="4.3649999999999993"/>
    <x v="3"/>
    <x v="23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235"/>
    <x v="245"/>
    <s v="https://m.media-amazon.com/images/W/WEBP_402378-T2/images/I/311Rq7jXvgL._SY445_SX342_QL70_FMwebp_.jpg"/>
    <s v="https://www.amazon.in/Amazon-Brand-Charging-Suitable-Supported/dp/B09SB6SJB4/ref=sr_1_480?qid=1672909147&amp;s=electronics&amp;sr=1-480"/>
  </r>
  <r>
    <x v="313"/>
    <x v="311"/>
    <x v="0"/>
    <x v="0"/>
    <s v="Accessories&amp;Peripherals"/>
    <s v="Cables&amp;Accessories"/>
    <s v="Cables"/>
    <s v="USBCables"/>
    <n v="129"/>
    <x v="1"/>
    <n v="999"/>
    <n v="87000"/>
    <x v="4"/>
    <s v="61-70%"/>
    <s v="YES"/>
    <n v="5.1379999999999999"/>
    <x v="4"/>
    <x v="234"/>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x v="246"/>
    <s v="https://m.media-amazon.com/images/W/WEBP_402378-T1/images/I/41TBdmDqSjL._SY445_SX342_QL70_FMwebp_.jpg"/>
    <s v="https://www.amazon.in/Charging-Braided-Compatible-Samsung-Galaxy/dp/B08NW8GHCJ/ref=sr_1_481?qid=1672909149&amp;s=electronics&amp;sr=1-481"/>
  </r>
  <r>
    <x v="314"/>
    <x v="312"/>
    <x v="4"/>
    <x v="1"/>
    <s v="HomeTheater,TV&amp;Video"/>
    <s v="Accessories"/>
    <s v="RemoteControls"/>
    <m/>
    <n v="389"/>
    <x v="0"/>
    <n v="600"/>
    <n v="21100"/>
    <x v="53"/>
    <s v="51-60%"/>
    <s v="YES"/>
    <n v="4.343"/>
    <x v="0"/>
    <x v="235"/>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237"/>
    <x v="247"/>
    <s v="https://m.media-amazon.com/images/W/WEBP_402378-T1/images/I/213GZPC7uwL._SX300_SY300_QL70_FMwebp_.jpg"/>
    <s v="https://www.amazon.in/Shopoflux-Silicone-Remote-Cover-Xiaomi/dp/B09YHLPQYT/ref=sr_1_482?qid=1672909149&amp;s=electronics&amp;sr=1-482"/>
  </r>
  <r>
    <x v="315"/>
    <x v="313"/>
    <x v="0"/>
    <x v="0"/>
    <s v="Accessories&amp;Peripherals"/>
    <s v="Cables&amp;Accessories"/>
    <s v="Cables"/>
    <s v="USBCables"/>
    <n v="246"/>
    <x v="0"/>
    <n v="799"/>
    <n v="55300"/>
    <x v="11"/>
    <s v="61-70%"/>
    <s v="YES"/>
    <n v="4.1509999999999998"/>
    <x v="1"/>
    <x v="236"/>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238"/>
    <x v="248"/>
    <s v="https://m.media-amazon.com/images/W/WEBP_402378-T2/images/I/31WPRa-K7GL._SY445_SX342_QL70_FMwebp_.jpg"/>
    <s v="https://www.amazon.in/EYNK-Charging-Charger-Transfer-Smartphones/dp/B08G1RW2Q3/ref=sr_1_483?qid=1672909149&amp;s=electronics&amp;sr=1-483"/>
  </r>
  <r>
    <x v="316"/>
    <x v="314"/>
    <x v="4"/>
    <x v="1"/>
    <s v="HomeTheater,TV&amp;Video"/>
    <s v="Accessories"/>
    <s v="RemoteControls"/>
    <m/>
    <n v="299"/>
    <x v="0"/>
    <n v="399"/>
    <n v="10000"/>
    <x v="16"/>
    <s v="31-40%"/>
    <s v="&quot;NO"/>
    <n v="4.0999999999999996"/>
    <x v="2"/>
    <x v="237"/>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239"/>
    <x v="249"/>
    <s v="https://m.media-amazon.com/images/W/WEBP_402378-T1/images/I/41sA8PA31pL._SY300_SX300_QL70_FMwebp_.jpg"/>
    <s v="https://www.amazon.in/LUNAGARIYA%C2%AE-Protective-Compatible-Control-Dimensions/dp/B08YXJJW8H/ref=sr_1_484?qid=1672909149&amp;s=electronics&amp;sr=1-484"/>
  </r>
  <r>
    <x v="317"/>
    <x v="315"/>
    <x v="4"/>
    <x v="1"/>
    <s v="HomeTheater,TV&amp;Video"/>
    <s v="Accessories"/>
    <s v="RemoteControls"/>
    <m/>
    <n v="247"/>
    <x v="0"/>
    <n v="2999"/>
    <n v="275200"/>
    <x v="34"/>
    <s v="51-60%"/>
    <s v="YES"/>
    <n v="3.5269999999999997"/>
    <x v="8"/>
    <x v="238"/>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240"/>
    <x v="250"/>
    <s v="https://m.media-amazon.com/images/W/WEBP_402378-T2/images/I/31w1SSKA-tL._SX300_SY300_QL70_FMwebp_.jpg"/>
    <s v="https://www.amazon.in/7SEVENTM-Bluetooth-Command-Compatible-Control/dp/B09P8M18QM/ref=sr_1_485?qid=1672909149&amp;s=electronics&amp;sr=1-485"/>
  </r>
  <r>
    <x v="318"/>
    <x v="316"/>
    <x v="4"/>
    <x v="1"/>
    <s v="HomeTheater,TV&amp;Video"/>
    <s v="Accessories"/>
    <s v="RemoteControls"/>
    <m/>
    <n v="1369"/>
    <x v="2"/>
    <n v="499"/>
    <n v="-87000"/>
    <x v="13"/>
    <s v="51-60%"/>
    <s v="YES"/>
    <n v="4.3380000000000001"/>
    <x v="11"/>
    <x v="23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41"/>
    <x v="251"/>
    <s v="https://m.media-amazon.com/images/W/WEBP_402378-T2/images/I/41Bi9ZwBQ7L._SX300_SY300_QL70_FMwebp_.jpg"/>
    <s v="https://www.amazon.in/PRUSHTI-COVER-BAGS-Protective-Xstream/dp/B08BG4M4N7/ref=sr_1_486?qid=1672909149&amp;s=electronics&amp;sr=1-486"/>
  </r>
  <r>
    <x v="319"/>
    <x v="317"/>
    <x v="2"/>
    <x v="1"/>
    <s v="HomeTheater,TV&amp;Video"/>
    <s v="Accessories"/>
    <s v="Cables"/>
    <s v="HDMICables"/>
    <n v="199"/>
    <x v="1"/>
    <n v="599"/>
    <n v="40000"/>
    <x v="8"/>
    <s v="41-50%"/>
    <s v="YES"/>
    <n v="4.1710000000000003"/>
    <x v="1"/>
    <x v="240"/>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242"/>
    <x v="252"/>
    <s v="https://m.media-amazon.com/images/I/41dwFttHxpL._SX300_SY300_QL70_FMwebp_.jpg"/>
    <s v="https://www.amazon.in/Female-Converter-Adapter-Projectors-Devices/dp/B07VJ9ZTXS/ref=sr_1_487?qid=1672909149&amp;s=electronics&amp;sr=1-487"/>
  </r>
  <r>
    <x v="320"/>
    <x v="318"/>
    <x v="3"/>
    <x v="1"/>
    <s v="HomeTheater,TV&amp;Video"/>
    <s v="Televisions"/>
    <s v="SmartTelevisions"/>
    <m/>
    <n v="299"/>
    <x v="0"/>
    <n v="14999"/>
    <n v="1470000"/>
    <x v="26"/>
    <s v="0-10%"/>
    <s v="&quot;NO"/>
    <n v="31.808"/>
    <x v="4"/>
    <x v="241"/>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243"/>
    <x v="253"/>
    <s v="https://m.media-amazon.com/images/W/WEBP_402378-T1/images/I/51xmNdrIlcS._SY300_SX300_QL70_FMwebp_.jpg"/>
    <s v="https://www.amazon.in/Mi-inches-Ready-Android-Black/dp/B084872DQY/ref=sr_1_488?qid=1672909149&amp;s=electronics&amp;sr=1-488"/>
  </r>
  <r>
    <x v="321"/>
    <x v="319"/>
    <x v="0"/>
    <x v="0"/>
    <s v="Accessories&amp;Peripherals"/>
    <s v="Cables&amp;Accessories"/>
    <s v="Cables"/>
    <s v="USBCables"/>
    <n v="14999"/>
    <x v="2"/>
    <n v="699"/>
    <n v="-1430000"/>
    <x v="48"/>
    <s v="51-60%"/>
    <s v="YES"/>
    <n v="5.3540000000000001"/>
    <x v="2"/>
    <x v="24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244"/>
    <x v="254"/>
    <s v="https://m.media-amazon.com/images/W/WEBP_402378-T1/images/I/41Wb7LHAeLL._SY300_SX300_QL70_FMwebp_.jpg"/>
    <s v="https://www.amazon.in/Storite-USB-2-0-Mini-External/dp/B00GGGOYEU/ref=sr_1_489?qid=1672909149&amp;s=electronics&amp;sr=1-489"/>
  </r>
  <r>
    <x v="322"/>
    <x v="320"/>
    <x v="3"/>
    <x v="1"/>
    <s v="HomeTheater,TV&amp;Video"/>
    <s v="Televisions"/>
    <s v="SmartTelevisions"/>
    <m/>
    <n v="299"/>
    <x v="0"/>
    <n v="51990"/>
    <n v="5169100"/>
    <x v="50"/>
    <s v="51-60%"/>
    <s v="YES"/>
    <n v="7.1509999999999998"/>
    <x v="0"/>
    <x v="243"/>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45"/>
    <x v="255"/>
    <s v="https://m.media-amazon.com/images/I/51UuhCYmBnL._SY300_SX300_QL70_FMwebp_.jpg"/>
    <s v="https://www.amazon.in/TCL-inches-Certified-Android-43P615/dp/B08FD2VSD9/ref=sr_1_490?qid=1672909149&amp;s=electronics&amp;sr=1-490"/>
  </r>
  <r>
    <x v="323"/>
    <x v="321"/>
    <x v="3"/>
    <x v="1"/>
    <s v="HomeTheater,TV&amp;Video"/>
    <s v="Televisions"/>
    <s v="SmartTelevisions"/>
    <m/>
    <n v="24990"/>
    <x v="2"/>
    <n v="69999"/>
    <n v="4500900"/>
    <x v="68"/>
    <s v="11-20%"/>
    <s v="NO"/>
    <n v="10.853"/>
    <x v="3"/>
    <x v="16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sSPp4pkYL._SY300_SX300_QL70_FMwebp_.jpg"/>
    <s v="https://www.amazon.in/OnePlus-163-8-inches-Android-65U1S/dp/B095JPKPH3/ref=sr_1_492?qid=1672909149&amp;s=electronics&amp;sr=1-492"/>
  </r>
  <r>
    <x v="324"/>
    <x v="322"/>
    <x v="3"/>
    <x v="1"/>
    <s v="HomeTheater,TV&amp;Video"/>
    <s v="Televisions"/>
    <s v="SmartTelevisions"/>
    <m/>
    <n v="249"/>
    <x v="0"/>
    <n v="50000"/>
    <n v="4975100"/>
    <x v="24"/>
    <s v="51-60%"/>
    <s v="YES"/>
    <n v="7.4179999999999993"/>
    <x v="2"/>
    <x v="244"/>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x v="246"/>
    <x v="256"/>
    <s v="https://m.media-amazon.com/images/W/WEBP_402378-T1/images/I/51z60rNcKSL._SY300_SX300_QL70_FMwebp_.jpg"/>
    <s v="https://www.amazon.in/AmazonBasics-108cm-inch-Ultra-Smart/dp/B087JWLZ2K/ref=sr_1_493?qid=1672909149&amp;s=electronics&amp;sr=1-493"/>
  </r>
  <r>
    <x v="325"/>
    <x v="323"/>
    <x v="3"/>
    <x v="1"/>
    <s v="HomeTheater,TV&amp;Video"/>
    <s v="Televisions"/>
    <s v="SmartTelevisions"/>
    <m/>
    <n v="61999"/>
    <x v="2"/>
    <n v="19499"/>
    <n v="-4250000"/>
    <x v="18"/>
    <s v="41-50%"/>
    <s v="NO"/>
    <n v="5.71"/>
    <x v="0"/>
    <x v="22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x v="239"/>
    <s v="https://m.media-amazon.com/images/W/WEBP_402378-T2/images/I/41xL87ElgjL._SY300_SX300_QL70_FMwebp_.jpg"/>
    <s v="https://www.amazon.in/Kodak-inches-Certified-Android-32HDX7XPROBL/dp/B09DSXK8JX/ref=sr_1_494?qid=1672909149&amp;s=electronics&amp;sr=1-494"/>
  </r>
  <r>
    <x v="326"/>
    <x v="324"/>
    <x v="0"/>
    <x v="0"/>
    <s v="Accessories&amp;Peripherals"/>
    <s v="Cables&amp;Accessories"/>
    <s v="Cables"/>
    <s v="USBCables"/>
    <n v="24499"/>
    <x v="2"/>
    <n v="999"/>
    <n v="-2350000"/>
    <x v="6"/>
    <s v="61-70%"/>
    <s v="YES"/>
    <n v="5.1379999999999999"/>
    <x v="4"/>
    <x v="234"/>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x v="246"/>
    <s v="https://m.media-amazon.com/images/I/31FmMK7a9PL._SY445_SX342_QL70_FMwebp_.jpg"/>
    <s v="https://www.amazon.in/Synqe-Braided-Charging-Compatible-Samsung/dp/B08V9C4B1J/ref=sr_1_495?qid=1672909149&amp;s=electronics&amp;sr=1-495"/>
  </r>
  <r>
    <x v="327"/>
    <x v="325"/>
    <x v="4"/>
    <x v="1"/>
    <s v="HomeTheater,TV&amp;Video"/>
    <s v="Accessories"/>
    <s v="RemoteControls"/>
    <m/>
    <n v="10499"/>
    <x v="2"/>
    <n v="499"/>
    <n v="-1000000"/>
    <x v="4"/>
    <s v="61-70%"/>
    <s v="YES"/>
    <n v="3.9359999999999999"/>
    <x v="11"/>
    <x v="24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247"/>
    <x v="257"/>
    <s v="https://m.media-amazon.com/images/W/WEBP_402378-T1/images/I/31Lfjbfc47L._SX300_SY300_QL70_FMwebp_.jpg"/>
    <s v="https://www.amazon.in/Airtel-DigitalTV-Setup-Box-Remote/dp/B08PKBMJKS/ref=sr_1_496?qid=1672909149&amp;s=electronics&amp;sr=1-496"/>
  </r>
  <r>
    <x v="328"/>
    <x v="326"/>
    <x v="12"/>
    <x v="1"/>
    <s v="HomeTheater,TV&amp;Video"/>
    <s v="SatelliteEquipment"/>
    <s v="SatelliteReceivers"/>
    <m/>
    <n v="349"/>
    <x v="0"/>
    <n v="2499"/>
    <n v="215000"/>
    <x v="61"/>
    <s v="41-50%"/>
    <s v="&quot;NO"/>
    <n v="4.601"/>
    <x v="4"/>
    <x v="2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248"/>
    <x v="258"/>
    <s v="https://m.media-amazon.com/images/I/41Jy61seJKL._SX300_SY300_QL70_FMwebp_.jpg"/>
    <s v="https://www.amazon.in/Airtel-Pack-Entertainment-Installation-Months/dp/B0B8VQ7KDS/ref=sr_1_497?qid=1672909149&amp;s=electronics&amp;sr=1-497"/>
  </r>
  <r>
    <x v="329"/>
    <x v="327"/>
    <x v="0"/>
    <x v="0"/>
    <s v="Accessories&amp;Peripherals"/>
    <s v="Cables&amp;Accessories"/>
    <s v="Cables"/>
    <s v="USBCables"/>
    <n v="197"/>
    <x v="1"/>
    <n v="1899"/>
    <n v="170200"/>
    <x v="52"/>
    <s v="11-20%"/>
    <s v="NO"/>
    <n v="24.163000000000004"/>
    <x v="5"/>
    <x v="24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49"/>
    <x v="259"/>
    <s v="https://m.media-amazon.com/images/I/41I2mS67DyL._SY300_SX300_QL70_FMwebp_.jpg"/>
    <s v="https://www.amazon.in/ESR-Lightning-MFi-Certified-Delivery-Charging/dp/B086JTMRYL/ref=sr_1_498?qid=1672909149&amp;s=electronics&amp;sr=1-498"/>
  </r>
  <r>
    <x v="330"/>
    <x v="328"/>
    <x v="3"/>
    <x v="1"/>
    <s v="HomeTheater,TV&amp;Video"/>
    <s v="Televisions"/>
    <s v="SmartTelevisions"/>
    <m/>
    <n v="1299"/>
    <x v="2"/>
    <n v="69999"/>
    <n v="6870000"/>
    <x v="9"/>
    <s v="31-40%"/>
    <s v="&quot;NO"/>
    <n v="25.552"/>
    <x v="4"/>
    <x v="176"/>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250"/>
    <x v="260"/>
    <s v="https://m.media-amazon.com/images/W/WEBP_402378-T2/images/I/41mW+TS5WKL._SY300_SX300_.jpg"/>
    <s v="https://www.amazon.in/138-8-inches-Ultra-Android-L55M6-ES/dp/B09RWQ7YR6/ref=sr_1_499?qid=1672909149&amp;s=electronics&amp;sr=1-499"/>
  </r>
  <r>
    <x v="331"/>
    <x v="329"/>
    <x v="0"/>
    <x v="0"/>
    <s v="Accessories&amp;Peripherals"/>
    <s v="Cables&amp;Accessories"/>
    <s v="Cables"/>
    <s v="USBCables"/>
    <n v="1519"/>
    <x v="2"/>
    <n v="799"/>
    <n v="-72000"/>
    <x v="11"/>
    <s v="61-70%"/>
    <s v="YES"/>
    <n v="6.202"/>
    <x v="4"/>
    <x v="24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251"/>
    <x v="261"/>
    <s v="https://m.media-amazon.com/images/W/WEBP_402378-T2/images/I/51R1cOolXRL._SX300_SY300_QL70_FMwebp_.jpg"/>
    <s v="https://www.amazon.in/Storite%C2%AE-150cm-Female-Extension-Printers/dp/B00OFM6PEO/ref=sr_1_500?qid=1672909149&amp;s=electronics&amp;sr=1-500"/>
  </r>
  <r>
    <x v="332"/>
    <x v="330"/>
    <x v="19"/>
    <x v="1"/>
    <s v="WearableTechnology"/>
    <s v="SmartWatches"/>
    <m/>
    <m/>
    <n v="46999"/>
    <x v="2"/>
    <n v="19999"/>
    <n v="-2700000"/>
    <x v="69"/>
    <s v="91-100%"/>
    <s v="YES"/>
    <n v="18.137"/>
    <x v="0"/>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WCgGbvwhL._SX300_SY300_QL70_ML2_.jpg"/>
    <s v="https://www.amazon.in/Fire-Boltt-Bluetooth-Calling-Assistance-Resolution/dp/B0BF57RN3K/ref=sr_1_1?qid=1672895748&amp;s=electronics&amp;sr=1-1"/>
  </r>
  <r>
    <x v="333"/>
    <x v="331"/>
    <x v="19"/>
    <x v="1"/>
    <s v="WearableTechnology"/>
    <s v="SmartWatches"/>
    <m/>
    <m/>
    <n v="299"/>
    <x v="0"/>
    <n v="9999"/>
    <n v="970000"/>
    <x v="27"/>
    <s v="71-80%"/>
    <s v="YES"/>
    <n v="31.996000000000002"/>
    <x v="4"/>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sHRWXCfvL._SX300_SY300_QL70_ML2_.jpg"/>
    <s v="https://www.amazon.in/Fire-Boltt-Phoenix-Bluetooth-Calling-Monitoring/dp/B0B3RRWSF6/ref=sr_1_4?qid=1672895748&amp;s=electronics&amp;sr=1-4"/>
  </r>
  <r>
    <x v="334"/>
    <x v="332"/>
    <x v="19"/>
    <x v="1"/>
    <s v="WearableTechnology"/>
    <s v="SmartWatches"/>
    <m/>
    <m/>
    <n v="1799"/>
    <x v="2"/>
    <n v="7990"/>
    <n v="619100"/>
    <x v="43"/>
    <s v="71-80%"/>
    <s v="YES"/>
    <n v="21.631"/>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d69zua5LL._SX300_SY300_QL70_ML2_.jpg"/>
    <s v="https://www.amazon.in/boAt-Wave-Call-Dedicated-Multi-Sport/dp/B0B5B6PQCT/ref=sr_1_5?qid=1672895748&amp;s=electronics&amp;sr=1-5"/>
  </r>
  <r>
    <x v="335"/>
    <x v="333"/>
    <x v="20"/>
    <x v="1"/>
    <s v="Mobiles&amp;Accessories"/>
    <s v="MobileAccessories"/>
    <s v="Chargers"/>
    <s v="PowerBanks"/>
    <n v="1998"/>
    <x v="2"/>
    <n v="2199"/>
    <n v="20100"/>
    <x v="70"/>
    <s v="0-10%"/>
    <s v="NO"/>
    <n v="183.21200000000002"/>
    <x v="4"/>
    <x v="25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31grUs8OpvL._SX300_SY300_QL70_ML2_.jpg"/>
    <s v="https://www.amazon.in/20000mAh-Sandstone-Triple-Charging-Delivery/dp/B08HV83HL3/ref=sr_1_6?qid=1672895748&amp;s=electronics&amp;sr=1-6"/>
  </r>
  <r>
    <x v="336"/>
    <x v="334"/>
    <x v="21"/>
    <x v="1"/>
    <s v="Mobiles&amp;Accessories"/>
    <s v="Smartphones&amp;BasicMobiles"/>
    <s v="Smartphones"/>
    <m/>
    <n v="1999"/>
    <x v="2"/>
    <n v="8999"/>
    <n v="700000"/>
    <x v="28"/>
    <s v="21-30%"/>
    <s v="&quot;NO"/>
    <n v="11.807"/>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Wd9J6nfpL._SX300_SY300_QL70_ML2_.jpg"/>
    <s v="https://www.amazon.in/Redmi-Storage-Segment-5000mAh-Battery/dp/B0BBN4DZBD/ref=sr_1_7?qid=1672895748&amp;s=electronics&amp;sr=1-7"/>
  </r>
  <r>
    <x v="337"/>
    <x v="335"/>
    <x v="21"/>
    <x v="1"/>
    <s v="Mobiles&amp;Accessories"/>
    <s v="Smartphones&amp;BasicMobiles"/>
    <s v="Smartphones"/>
    <m/>
    <n v="2049"/>
    <x v="2"/>
    <n v="28999"/>
    <n v="2695000"/>
    <x v="26"/>
    <s v="0-10%"/>
    <s v="NO"/>
    <n v="21.715"/>
    <x v="4"/>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iEc0hf6TL._SX300_SY300_QL70_ML2_.jpg"/>
    <s v="https://www.amazon.in/OnePlus-Nord-Jade-128GB-Storage/dp/B0B3CPQ5PF/ref=sr_1_8?qid=1672895748&amp;s=electronics&amp;sr=1-8"/>
  </r>
  <r>
    <x v="338"/>
    <x v="336"/>
    <x v="21"/>
    <x v="1"/>
    <s v="Mobiles&amp;Accessories"/>
    <s v="Smartphones&amp;BasicMobiles"/>
    <s v="Smartphones"/>
    <m/>
    <n v="6499"/>
    <x v="2"/>
    <n v="28999"/>
    <n v="2250000"/>
    <x v="26"/>
    <s v="0-10%"/>
    <s v="&quot;NO"/>
    <n v="21.715"/>
    <x v="4"/>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qLZhKF5ZL._SX300_SY300_QL70_ML2_.jpg"/>
    <s v="https://www.amazon.in/OnePlus-Nord-Shadow-128GB-Storage/dp/B0B3CQBRB4/ref=sr_1_9?qid=1672895748&amp;s=electronics&amp;sr=1-9"/>
  </r>
  <r>
    <x v="339"/>
    <x v="337"/>
    <x v="21"/>
    <x v="1"/>
    <s v="Mobiles&amp;Accessories"/>
    <s v="Smartphones&amp;BasicMobiles"/>
    <s v="Smartphones"/>
    <m/>
    <n v="28999"/>
    <x v="2"/>
    <n v="8999"/>
    <n v="-2000000"/>
    <x v="28"/>
    <s v="21-30%"/>
    <s v="NO"/>
    <n v="11.807"/>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CB1rnC5tL._SX300_SY300_QL70_ML2_.jpg"/>
    <s v="https://www.amazon.in/Redmi-Storage-Segment-5000mAh-Battery/dp/B0BBN56J5H/ref=sr_1_10?qid=1672895748&amp;s=electronics&amp;sr=1-10"/>
  </r>
  <r>
    <x v="340"/>
    <x v="338"/>
    <x v="21"/>
    <x v="1"/>
    <s v="Mobiles&amp;Accessories"/>
    <s v="Smartphones&amp;BasicMobiles"/>
    <s v="Smartphones"/>
    <m/>
    <n v="28999"/>
    <x v="2"/>
    <n v="8999"/>
    <n v="-2000000"/>
    <x v="28"/>
    <s v="21-30%"/>
    <s v="&quot;NO"/>
    <n v="11.807"/>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JM3Ra+tiL._SY300_SX300_.jpg"/>
    <s v="https://www.amazon.in/Redmi-Segment-5000mAh-Battery-Leather/dp/B0BBN3WF7V/ref=sr_1_11?qid=1672895748&amp;s=electronics&amp;sr=1-11"/>
  </r>
  <r>
    <x v="341"/>
    <x v="339"/>
    <x v="22"/>
    <x v="1"/>
    <s v="Accessories"/>
    <s v="MemoryCards"/>
    <s v="MicroSD"/>
    <m/>
    <n v="6499"/>
    <x v="2"/>
    <n v="1000"/>
    <n v="-549900"/>
    <x v="1"/>
    <s v="41-50%"/>
    <s v="NO"/>
    <n v="71.659000000000006"/>
    <x v="5"/>
    <x v="25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ML8ZbPiiL._SY300_SX300_QL70_ML2_.jpg"/>
    <s v="https://www.amazon.in/SanDisk-Ultra%C2%AE-microSDXCTM-Warranty-Smartphones/dp/B0BDRVFDKP/ref=sr_1_12?qid=1672895748&amp;s=electronics&amp;sr=1-12"/>
  </r>
  <r>
    <x v="342"/>
    <x v="340"/>
    <x v="19"/>
    <x v="1"/>
    <s v="WearableTechnology"/>
    <s v="SmartWatches"/>
    <m/>
    <m/>
    <n v="6499"/>
    <x v="2"/>
    <n v="4999"/>
    <n v="-150000"/>
    <x v="33"/>
    <s v="61-70%"/>
    <s v="YES"/>
    <n v="14.789"/>
    <x v="3"/>
    <x v="256"/>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59"/>
    <x v="269"/>
    <s v="https://m.media-amazon.com/images/I/41Peg4pz7fL._SX300_SY300_QL70_ML2_.jpg"/>
    <s v="https://www.amazon.in/Noise-Bluetooth-Calling-Tracking-Detection/dp/B0B5LVS732/ref=sr_1_13?qid=1672895748&amp;s=electronics&amp;sr=1-13"/>
  </r>
  <r>
    <x v="343"/>
    <x v="341"/>
    <x v="23"/>
    <x v="1"/>
    <s v="Mobiles&amp;Accessories"/>
    <s v="Smartphones&amp;BasicMobiles"/>
    <s v="BasicMobiles"/>
    <m/>
    <n v="569"/>
    <x v="2"/>
    <n v="1599"/>
    <n v="103000"/>
    <x v="71"/>
    <s v="11-20%"/>
    <s v="NO"/>
    <n v="132.31100000000001"/>
    <x v="1"/>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31-hWNXDxiL._SX300_SY300_QL70_ML2_.jpg"/>
    <s v="https://www.amazon.in/Nokia-105-Single-Wireless-Charcoal/dp/B09V2Q4QVQ/ref=sr_1_14?qid=1672895748&amp;s=electronics&amp;sr=1-14"/>
  </r>
  <r>
    <x v="344"/>
    <x v="342"/>
    <x v="19"/>
    <x v="1"/>
    <s v="WearableTechnology"/>
    <s v="SmartWatches"/>
    <m/>
    <m/>
    <n v="1898"/>
    <x v="2"/>
    <n v="6990"/>
    <n v="509200"/>
    <x v="72"/>
    <s v="71-80%"/>
    <s v="YES"/>
    <n v="25.695999999999998"/>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rxRY5TDSL._SX300_SY300_QL70_ML2_.jpg"/>
    <s v="https://www.amazon.in/boAt-Wave-Lite-Smartwatch-Activity/dp/B09V12K8NT/ref=sr_1_15?qid=1672895748&amp;s=electronics&amp;sr=1-15"/>
  </r>
  <r>
    <x v="345"/>
    <x v="343"/>
    <x v="24"/>
    <x v="1"/>
    <s v="Headphones,Earbuds&amp;Accessories"/>
    <s v="Headphones"/>
    <s v="In-Ear"/>
    <m/>
    <n v="1299"/>
    <x v="2"/>
    <n v="999"/>
    <n v="-30000"/>
    <x v="54"/>
    <s v="31-40%"/>
    <s v="NO"/>
    <n v="196.69"/>
    <x v="3"/>
    <x v="25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2"/>
    <x v="272"/>
    <s v="https://m.media-amazon.com/images/I/31NnmYempPL._SX300_SY300_QL70_ML2_.jpg"/>
    <s v="https://www.amazon.in/JBL-C100SI-Ear-Headphones-Black/dp/B01DEWVZ2C/ref=sr_1_16?qid=1672895748&amp;s=electronics&amp;sr=1-16"/>
  </r>
  <r>
    <x v="346"/>
    <x v="344"/>
    <x v="21"/>
    <x v="1"/>
    <s v="Mobiles&amp;Accessories"/>
    <s v="Smartphones&amp;BasicMobiles"/>
    <s v="Smartphones"/>
    <m/>
    <n v="1499"/>
    <x v="2"/>
    <n v="11999"/>
    <n v="1050000"/>
    <x v="73"/>
    <s v="21-30%"/>
    <s v="&quot;NO"/>
    <n v="4.484"/>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kg-+XWoxL._SY300_SX300_.jpg"/>
    <s v="https://www.amazon.in/Samsung-Galaxy-Storage-MediaTek-Battery/dp/B0BMGB3CH9/ref=sr_1_17?qid=1672895748&amp;s=electronics&amp;sr=1-17"/>
  </r>
  <r>
    <x v="347"/>
    <x v="345"/>
    <x v="24"/>
    <x v="1"/>
    <s v="Headphones,Earbuds&amp;Accessories"/>
    <s v="Headphones"/>
    <s v="In-Ear"/>
    <m/>
    <n v="599"/>
    <x v="2"/>
    <n v="2499"/>
    <n v="190000"/>
    <x v="60"/>
    <s v="71-80%"/>
    <s v="YES"/>
    <n v="62.061999999999998"/>
    <x v="2"/>
    <x v="26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264"/>
    <x v="274"/>
    <s v="https://m.media-amazon.com/images/I/41KBaLUTYHL._SX300_SY300_QL70_ML2_.jpg"/>
    <s v="https://www.amazon.in/Tangentbeat-Bluetooth-Headphones-Waterproof-Cancelation/dp/B08D77XZX5/ref=sr_1_18?qid=1672895748&amp;s=electronics&amp;sr=1-18"/>
  </r>
  <r>
    <x v="348"/>
    <x v="346"/>
    <x v="21"/>
    <x v="1"/>
    <s v="Mobiles&amp;Accessories"/>
    <s v="Smartphones&amp;BasicMobiles"/>
    <s v="Smartphones"/>
    <m/>
    <n v="9499"/>
    <x v="2"/>
    <n v="11999"/>
    <n v="250000"/>
    <x v="23"/>
    <s v="21-30%"/>
    <s v="&quot;NO"/>
    <n v="16.795999999999999"/>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WpD4fqT4L._SX300_SY300_QL70_ML2_.jpg"/>
    <s v="https://www.amazon.in/Redmi-Charcoal-Storage-Battery-Booster/dp/B09XB8GFBQ/ref=sr_1_19?qid=1672895748&amp;s=electronics&amp;sr=1-19"/>
  </r>
  <r>
    <x v="349"/>
    <x v="347"/>
    <x v="25"/>
    <x v="1"/>
    <s v="Mobiles&amp;Accessories"/>
    <s v="MobileAccessories"/>
    <s v="Chargers"/>
    <s v="AutomobileChargers"/>
    <n v="599"/>
    <x v="2"/>
    <n v="1299"/>
    <n v="70000"/>
    <x v="25"/>
    <s v="71-80%"/>
    <s v="YES"/>
    <n v="18.282"/>
    <x v="1"/>
    <x v="26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6"/>
    <x v="276"/>
    <s v="https://m.media-amazon.com/images/I/41LZP1CmYRL._SX300_SY300_QL70_ML2_.jpg"/>
    <s v="https://www.amazon.in/PTron-Bullet-Pro-Lightweight-Smartphones/dp/B07WG8PDCW/ref=sr_1_20?qid=1672895748&amp;s=electronics&amp;sr=1-20"/>
  </r>
  <r>
    <x v="350"/>
    <x v="348"/>
    <x v="24"/>
    <x v="1"/>
    <s v="Headphones,Earbuds&amp;Accessories"/>
    <s v="Headphones"/>
    <s v="In-Ear"/>
    <m/>
    <n v="8999"/>
    <x v="2"/>
    <n v="999"/>
    <n v="-800000"/>
    <x v="6"/>
    <s v="61-70%"/>
    <s v="YES"/>
    <n v="367.81300000000005"/>
    <x v="3"/>
    <x v="26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J6I7SrLXL._SX300_SY300_QL70_ML2_.jpg"/>
    <s v="https://www.amazon.in/Boat-BassHeads-100-Inspired-Earphones/dp/B07GPXXNNG/ref=sr_1_21?qid=1672895748&amp;s=electronics&amp;sr=1-21"/>
  </r>
  <r>
    <x v="351"/>
    <x v="349"/>
    <x v="22"/>
    <x v="1"/>
    <s v="Accessories"/>
    <s v="MemoryCards"/>
    <s v="MicroSD"/>
    <m/>
    <n v="349"/>
    <x v="0"/>
    <n v="1800"/>
    <n v="145100"/>
    <x v="41"/>
    <s v="41-50%"/>
    <s v="NO"/>
    <n v="71.659000000000006"/>
    <x v="5"/>
    <x v="25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3qMt0RdpL._SY300_SX300_QL70_ML2_.jpg"/>
    <s v="https://www.amazon.in/SanDisk-Ultra%C2%AE-microSDXCTM-Warranty-Smartphones/dp/B0BDYVC5TD/ref=sr_1_22?qid=1672895748&amp;s=electronics&amp;sr=1-22"/>
  </r>
  <r>
    <x v="352"/>
    <x v="350"/>
    <x v="21"/>
    <x v="1"/>
    <s v="Mobiles&amp;Accessories"/>
    <s v="Smartphones&amp;BasicMobiles"/>
    <s v="Smartphones"/>
    <m/>
    <n v="349"/>
    <x v="0"/>
    <n v="11999"/>
    <n v="1165000"/>
    <x v="73"/>
    <s v="21-30%"/>
    <s v="&quot;NO"/>
    <n v="4.484"/>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IcuNkyrdL._SX300_SY300_QL70_ML2_.jpg"/>
    <s v="https://www.amazon.in/Samsung-Galaxy-Storage-MediaTek-Battery/dp/B0BMGB2TPR/ref=sr_1_23?qid=1672895748&amp;s=electronics&amp;sr=1-23"/>
  </r>
  <r>
    <x v="353"/>
    <x v="351"/>
    <x v="20"/>
    <x v="1"/>
    <s v="Mobiles&amp;Accessories"/>
    <s v="MobileAccessories"/>
    <s v="Chargers"/>
    <s v="PowerBanks"/>
    <n v="959"/>
    <x v="2"/>
    <n v="2499"/>
    <n v="154000"/>
    <x v="54"/>
    <s v="31-40%"/>
    <s v="NO"/>
    <n v="20.27"/>
    <x v="4"/>
    <x v="264"/>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268"/>
    <x v="278"/>
    <s v="https://m.media-amazon.com/images/I/41J2W8DASzS._SX300_SY300_QL70_ML2_.jpg"/>
    <s v="https://www.amazon.in/Pocket-10000mAh-Triple-Charging-Delivery/dp/B08MC57J31/ref=sr_1_24?qid=1672895748&amp;s=electronics&amp;sr=1-24"/>
  </r>
  <r>
    <x v="354"/>
    <x v="352"/>
    <x v="20"/>
    <x v="1"/>
    <s v="Mobiles&amp;Accessories"/>
    <s v="MobileAccessories"/>
    <s v="Chargers"/>
    <s v="PowerBanks"/>
    <n v="9499"/>
    <x v="2"/>
    <n v="2199"/>
    <n v="-730000"/>
    <x v="61"/>
    <s v="41-50%"/>
    <s v="&quot;NO"/>
    <n v="183.21200000000002"/>
    <x v="4"/>
    <x v="25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21luyw7JrrL._SX300_SY300_QL70_ML2_.jpg"/>
    <s v="https://www.amazon.in/10000mAH-Li-Polymer-Power-Charging-Midnight/dp/B08HVL8QN3/ref=sr_1_25?qid=1672895755&amp;s=electronics&amp;sr=1-25"/>
  </r>
  <r>
    <x v="355"/>
    <x v="353"/>
    <x v="26"/>
    <x v="1"/>
    <s v="Mobiles&amp;Accessories"/>
    <s v="MobileAccessories"/>
    <s v="AutomobileAccessories"/>
    <s v="Cradles"/>
    <n v="1499"/>
    <x v="2"/>
    <n v="999"/>
    <n v="-50000"/>
    <x v="6"/>
    <s v="61-70%"/>
    <s v="YES"/>
    <n v="50.298999999999999"/>
    <x v="2"/>
    <x v="26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269"/>
    <x v="279"/>
    <s v="https://m.media-amazon.com/images/I/41ZK4aM4zgL._SX300_SY300_QL70_ML2_.jpg"/>
    <s v="https://www.amazon.in/Adjustable-Holder-Universal-Windshield-Smartphones/dp/B0746JGVDS/ref=sr_1_26?qid=1672895755&amp;s=electronics&amp;sr=1-26"/>
  </r>
  <r>
    <x v="356"/>
    <x v="354"/>
    <x v="27"/>
    <x v="1"/>
    <s v="Mobiles&amp;Accessories"/>
    <s v="MobileAccessories"/>
    <s v="Chargers"/>
    <s v="WallChargers"/>
    <n v="1149"/>
    <x v="2"/>
    <n v="1699"/>
    <n v="55000"/>
    <x v="28"/>
    <s v="21-30%"/>
    <s v="&quot;NO"/>
    <n v="13.291"/>
    <x v="5"/>
    <x v="266"/>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270"/>
    <x v="280"/>
    <s v="https://m.media-amazon.com/images/I/21uXmiH98wL._SX300_SY300_QL70_ML2_.jpg"/>
    <s v="https://www.amazon.in/Samsung-25W-Travel-Adapter/dp/B08VFF6JQ8/ref=sr_1_27_mod_primary_new?qid=1672895755&amp;s=electronics&amp;sbo=RZvfv%2F%2FHxDF%2BO5021pAnSA%3D%3D&amp;sr=1-27"/>
  </r>
  <r>
    <x v="357"/>
    <x v="355"/>
    <x v="19"/>
    <x v="1"/>
    <s v="WearableTechnology"/>
    <s v="SmartWatches"/>
    <m/>
    <m/>
    <n v="349"/>
    <x v="0"/>
    <n v="3999"/>
    <n v="365000"/>
    <x v="13"/>
    <s v="51-60%"/>
    <s v="YES"/>
    <n v="34.254000000000005"/>
    <x v="1"/>
    <x v="267"/>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1"/>
    <x v="281"/>
    <s v="https://m.media-amazon.com/images/I/41qqmdUWnhL._SX300_SY300_QL70_ML2_.jpg"/>
    <s v="https://www.amazon.in/Noise-ColorFit-Display-Monitoring-Smartwatches/dp/B09NVPSCQT/ref=sr_1_28?qid=1672895755&amp;s=electronics&amp;sr=1-28"/>
  </r>
  <r>
    <x v="358"/>
    <x v="356"/>
    <x v="19"/>
    <x v="1"/>
    <s v="WearableTechnology"/>
    <s v="SmartWatches"/>
    <m/>
    <m/>
    <n v="1219"/>
    <x v="2"/>
    <n v="7999"/>
    <n v="678000"/>
    <x v="74"/>
    <s v="81-90%"/>
    <s v="YES"/>
    <n v="26.835999999999999"/>
    <x v="0"/>
    <x v="268"/>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ApzUQQFVL._SX300_SY300_QL70_ML2_.jpg"/>
    <s v="https://www.amazon.in/Fire-Boltt-Ninja-Smartwatch-Sports-Tracking/dp/B09YV4RG4D/ref=sr_1_29?qid=1672895755&amp;s=electronics&amp;sr=1-29"/>
  </r>
  <r>
    <x v="359"/>
    <x v="357"/>
    <x v="21"/>
    <x v="1"/>
    <s v="Mobiles&amp;Accessories"/>
    <s v="Smartphones&amp;BasicMobiles"/>
    <s v="Smartphones"/>
    <m/>
    <n v="1599"/>
    <x v="2"/>
    <n v="25999"/>
    <n v="2440000"/>
    <x v="56"/>
    <s v="21-30%"/>
    <s v="NO"/>
    <n v="26.417999999999999"/>
    <x v="3"/>
    <x v="26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x v="273"/>
    <x v="283"/>
    <s v="https://m.media-amazon.com/images/I/41t61osAZHL._SX300_SY300_QL70_ML2_.jpg"/>
    <s v="https://www.amazon.in/Samsung-Mystique-Storage-Purchased-Separately/dp/B09TWHTBKQ/ref=sr_1_30?qid=1672895755&amp;s=electronics&amp;sr=1-30"/>
  </r>
  <r>
    <x v="360"/>
    <x v="358"/>
    <x v="22"/>
    <x v="1"/>
    <s v="Accessories"/>
    <s v="MemoryCards"/>
    <s v="MicroSD"/>
    <m/>
    <n v="1499"/>
    <x v="2"/>
    <n v="700"/>
    <n v="-79900"/>
    <x v="41"/>
    <s v="41-50%"/>
    <s v="&quot;NO"/>
    <n v="71.659000000000006"/>
    <x v="5"/>
    <x v="25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aV2T7qLgL._SY300_SX300_QL70_ML2_.jpg"/>
    <s v="https://www.amazon.in/SanDisk-Ultra-microSD-UHS-I-120MB/dp/B08L5HMJVW/ref=sr_1_31?qid=1672895755&amp;s=electronics&amp;sr=1-31"/>
  </r>
  <r>
    <x v="361"/>
    <x v="359"/>
    <x v="21"/>
    <x v="1"/>
    <s v="Mobiles&amp;Accessories"/>
    <s v="Smartphones&amp;BasicMobiles"/>
    <s v="Smartphones"/>
    <m/>
    <n v="18499"/>
    <x v="2"/>
    <n v="17999"/>
    <n v="-50000"/>
    <x v="28"/>
    <s v="21-30%"/>
    <s v="NO"/>
    <n v="23.097999999999999"/>
    <x v="3"/>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op1vdp-UL._SX300_SY300_QL70_ML2_.jpg"/>
    <s v="https://www.amazon.in/Samsung-Galaxy-Storage-6000mAh-Battery/dp/B0B4F2XCK3/ref=sr_1_32?qid=1672895755&amp;s=electronics&amp;sr=1-32"/>
  </r>
  <r>
    <x v="362"/>
    <x v="330"/>
    <x v="19"/>
    <x v="1"/>
    <s v="WearableTechnology"/>
    <s v="SmartWatches"/>
    <m/>
    <m/>
    <n v="369"/>
    <x v="0"/>
    <n v="19999"/>
    <n v="1963000"/>
    <x v="69"/>
    <s v="91-100%"/>
    <s v="YES"/>
    <n v="18.137"/>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mzbWC6AkL._SX300_SY300_QL70_ML2_.jpg"/>
    <s v="https://www.amazon.in/Fire-Boltt-Bluetooth-Calling-Assistance-Resolution/dp/B0BF54972T/ref=sr_1_33?qid=1672895755&amp;s=electronics&amp;sr=1-33"/>
  </r>
  <r>
    <x v="363"/>
    <x v="360"/>
    <x v="19"/>
    <x v="1"/>
    <s v="WearableTechnology"/>
    <s v="SmartWatches"/>
    <m/>
    <m/>
    <n v="12999"/>
    <x v="2"/>
    <n v="9999"/>
    <n v="-300000"/>
    <x v="38"/>
    <s v="71-80%"/>
    <s v="YES"/>
    <n v="33.670999999999999"/>
    <x v="0"/>
    <x v="2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5"/>
    <x v="285"/>
    <s v="https://m.media-amazon.com/images/I/41Mce3f9faL._SX300_SY300_QL70_ML2_.jpg"/>
    <s v="https://www.amazon.in/Fire-Boltt-Smartwatch-Bluetooth-Calling-Assistance/dp/B09YV4MW2T/ref=sr_1_34?qid=1672895755&amp;s=electronics&amp;sr=1-34"/>
  </r>
  <r>
    <x v="364"/>
    <x v="361"/>
    <x v="21"/>
    <x v="1"/>
    <s v="Mobiles&amp;Accessories"/>
    <s v="Smartphones&amp;BasicMobiles"/>
    <s v="Smartphones"/>
    <m/>
    <n v="1799"/>
    <x v="2"/>
    <n v="24999"/>
    <n v="2320000"/>
    <x v="44"/>
    <s v="31-40%"/>
    <s v="&quot;NO"/>
    <n v="26.417999999999999"/>
    <x v="3"/>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3"/>
    <x v="283"/>
    <s v="https://m.media-amazon.com/images/I/419KF2t1nML._SX300_SY300_QL70_ML2_.jpg"/>
    <s v="https://www.amazon.in/Samsung-Storage-6000mAh-Purchased-Separately/dp/B09TWH8YHM/ref=sr_1_35?qid=1672895755&amp;s=electronics&amp;sr=1-35"/>
  </r>
  <r>
    <x v="365"/>
    <x v="362"/>
    <x v="21"/>
    <x v="1"/>
    <s v="Mobiles&amp;Accessories"/>
    <s v="Smartphones&amp;BasicMobiles"/>
    <s v="Smartphones"/>
    <m/>
    <n v="2199"/>
    <x v="2"/>
    <n v="20999"/>
    <n v="1880000"/>
    <x v="73"/>
    <s v="21-30%"/>
    <s v="NO"/>
    <n v="25.35"/>
    <x v="1"/>
    <x v="272"/>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OaM+9ZHXL._SY300_SX300_.jpg"/>
    <s v="https://www.amazon.in/iQOO-Chromatic-Storage-Snapdragon-Processor/dp/B07WGMMQGP/ref=sr_1_36?qid=1672895755&amp;s=electronics&amp;sr=1-36"/>
  </r>
  <r>
    <x v="366"/>
    <x v="330"/>
    <x v="19"/>
    <x v="1"/>
    <s v="WearableTechnology"/>
    <s v="SmartWatches"/>
    <m/>
    <m/>
    <n v="16999"/>
    <x v="2"/>
    <n v="19999"/>
    <n v="300000"/>
    <x v="69"/>
    <s v="91-100%"/>
    <s v="YES"/>
    <n v="18.137"/>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ivjqdXb0L._SX300_SY300_QL70_ML2_.jpg"/>
    <s v="https://www.amazon.in/Fire-Boltt-Bluetooth-Calling-Assistance-Resolution/dp/B0BF563HB4/ref=sr_1_37?qid=1672895755&amp;s=electronics&amp;sr=1-37"/>
  </r>
  <r>
    <x v="367"/>
    <x v="363"/>
    <x v="21"/>
    <x v="1"/>
    <s v="Mobiles&amp;Accessories"/>
    <s v="Smartphones&amp;BasicMobiles"/>
    <s v="Smartphones"/>
    <m/>
    <n v="16499"/>
    <x v="2"/>
    <n v="10999"/>
    <n v="-550000"/>
    <x v="7"/>
    <s v="21-30%"/>
    <s v="NO"/>
    <n v="317.93600000000004"/>
    <x v="3"/>
    <x v="273"/>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6SpYgTVYL._SX300_SY300_QL70_ML2_.jpg"/>
    <s v="https://www.amazon.in/Redmi-Activ-Carbon-Black-Storage/dp/B09GFPVD9Y/ref=sr_1_39?qid=1672895755&amp;s=electronics&amp;sr=1-39"/>
  </r>
  <r>
    <x v="368"/>
    <x v="364"/>
    <x v="21"/>
    <x v="1"/>
    <s v="Mobiles&amp;Accessories"/>
    <s v="Smartphones&amp;BasicMobiles"/>
    <s v="Smartphones"/>
    <m/>
    <n v="1799"/>
    <x v="2"/>
    <n v="8499"/>
    <n v="670000"/>
    <x v="66"/>
    <s v="21-30%"/>
    <s v="&quot;NO"/>
    <n v="317.93600000000004"/>
    <x v="3"/>
    <x v="273"/>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i7LM0pGwL._SX300_SY300_QL70_ML2_.jpg"/>
    <s v="https://www.amazon.in/Redmi-9A-Sport-Octa-core-Processor/dp/B09GFLXVH9/ref=sr_1_40?qid=1672895755&amp;s=electronics&amp;sr=1-40"/>
  </r>
  <r>
    <x v="369"/>
    <x v="330"/>
    <x v="19"/>
    <x v="1"/>
    <s v="WearableTechnology"/>
    <s v="SmartWatches"/>
    <m/>
    <m/>
    <n v="399"/>
    <x v="0"/>
    <n v="19999"/>
    <n v="1960000"/>
    <x v="69"/>
    <s v="91-100%"/>
    <s v="YES"/>
    <n v="18.137"/>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0VGCE+q2L._SY300_SX300_.jpg"/>
    <s v="https://www.amazon.in/Fire-Boltt-Bluetooth-Calling-Assistance-Resolution/dp/B0BF4YBLPX/ref=sr_1_41?qid=1672895755&amp;s=electronics&amp;sr=1-41"/>
  </r>
  <r>
    <x v="370"/>
    <x v="365"/>
    <x v="21"/>
    <x v="1"/>
    <s v="Mobiles&amp;Accessories"/>
    <s v="Smartphones&amp;BasicMobiles"/>
    <s v="Smartphones"/>
    <m/>
    <n v="8499"/>
    <x v="2"/>
    <n v="11999"/>
    <n v="350000"/>
    <x v="23"/>
    <s v="21-30%"/>
    <s v="&quot;NO"/>
    <n v="16.795999999999999"/>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wNAXmtvIL._SX300_SY300_QL70_ML2_.jpg"/>
    <s v="https://www.amazon.in/Redmi-Storage-Battery-Finger-Booster/dp/B09XB7DPW1/ref=sr_1_42?qid=1672895755&amp;s=electronics&amp;sr=1-42"/>
  </r>
  <r>
    <x v="371"/>
    <x v="366"/>
    <x v="28"/>
    <x v="1"/>
    <s v="Mobiles&amp;Accessories"/>
    <s v="MobileAccessories"/>
    <s v="Cables&amp;Adapters"/>
    <s v="OTGAdapters"/>
    <n v="6499"/>
    <x v="2"/>
    <n v="495"/>
    <n v="-600400"/>
    <x v="22"/>
    <s v="71-80%"/>
    <s v="YES"/>
    <n v="18.484999999999999"/>
    <x v="4"/>
    <x v="274"/>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288"/>
    <s v="https://m.media-amazon.com/images/I/212redZnCCL._SX300_SY300_QL70_ML2_.jpg"/>
    <s v="https://www.amazon.in/AGARO-Type-C-USB-Female-Adapter/dp/B07PFJ5W31/ref=sr_1_43?qid=1672895755&amp;s=electronics&amp;sr=1-43"/>
  </r>
  <r>
    <x v="372"/>
    <x v="367"/>
    <x v="19"/>
    <x v="1"/>
    <s v="WearableTechnology"/>
    <s v="SmartWatches"/>
    <m/>
    <m/>
    <n v="1799"/>
    <x v="2"/>
    <n v="16999"/>
    <n v="1520000"/>
    <x v="60"/>
    <s v="71-80%"/>
    <s v="YES"/>
    <n v="21.459"/>
    <x v="4"/>
    <x v="275"/>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8"/>
    <x v="289"/>
    <s v="https://m.media-amazon.com/images/I/41r1d8a2WGL._SX300_SY300_QL70_ML2_.jpg"/>
    <s v="https://www.amazon.in/Fire-Boltt-Smartwatch-Resolution-Connection-Assistance/dp/B0B3N7LR6K/ref=sr_1_44?qid=1672895755&amp;s=electronics&amp;sr=1-44"/>
  </r>
  <r>
    <x v="373"/>
    <x v="368"/>
    <x v="19"/>
    <x v="1"/>
    <s v="WearableTechnology"/>
    <s v="SmartWatches"/>
    <m/>
    <m/>
    <n v="8999"/>
    <x v="2"/>
    <n v="5999"/>
    <n v="-300000"/>
    <x v="8"/>
    <s v="41-50%"/>
    <s v="YES"/>
    <n v="9.2789999999999999"/>
    <x v="3"/>
    <x v="276"/>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279"/>
    <x v="290"/>
    <s v="https://m.media-amazon.com/images/I/413x7j3Z30L._SX300_SY300_QL70_ML2_.jpg"/>
    <s v="https://www.amazon.in/Noise-ColorFit-Bluetooth-Fully-Functional-Brightness/dp/B09ZQK9X8G/ref=sr_1_45?qid=1672895755&amp;s=electronics&amp;sr=1-45"/>
  </r>
  <r>
    <x v="374"/>
    <x v="369"/>
    <x v="21"/>
    <x v="1"/>
    <s v="Mobiles&amp;Accessories"/>
    <s v="Smartphones&amp;BasicMobiles"/>
    <s v="Smartphones"/>
    <m/>
    <n v="139"/>
    <x v="1"/>
    <n v="18999"/>
    <n v="1886000"/>
    <x v="75"/>
    <s v="11-20%"/>
    <s v="&quot;NO"/>
    <n v="23.351999999999997"/>
    <x v="3"/>
    <x v="27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05IiC5tDL._SX300_SY300_QL70_ML2_.jpg"/>
    <s v="https://www.amazon.in/iQOO-Stellar-Snapdragon-Purchased-Separately/dp/B07WJV6P1R/ref=sr_1_47?qid=1672895755&amp;s=electronics&amp;sr=1-47"/>
  </r>
  <r>
    <x v="375"/>
    <x v="330"/>
    <x v="19"/>
    <x v="1"/>
    <s v="WearableTechnology"/>
    <s v="SmartWatches"/>
    <m/>
    <m/>
    <n v="3999"/>
    <x v="2"/>
    <n v="19999"/>
    <n v="1600000"/>
    <x v="69"/>
    <s v="91-100%"/>
    <s v="YES"/>
    <n v="18.137"/>
    <x v="0"/>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Fq27ZjJfL._SX300_SY300_QL70_ML2_.jpg"/>
    <s v="https://www.amazon.in/Fire-Boltt-Bluetooth-Calling-Assistance-Resolution/dp/B0BF54LXW6/ref=sr_1_49?qid=1672895762&amp;s=electronics&amp;sr=1-49"/>
  </r>
  <r>
    <x v="376"/>
    <x v="370"/>
    <x v="21"/>
    <x v="1"/>
    <s v="Mobiles&amp;Accessories"/>
    <s v="Smartphones&amp;BasicMobiles"/>
    <s v="Smartphones"/>
    <m/>
    <n v="2998"/>
    <x v="2"/>
    <n v="11999"/>
    <n v="900100"/>
    <x v="23"/>
    <s v="21-30%"/>
    <s v="&quot;NO"/>
    <n v="16.795999999999999"/>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VcqwZ-O8L._SX300_SY300_QL70_ML2_.jpg"/>
    <s v="https://www.amazon.in/Redmi-Storage-Battery-Finger-Booster/dp/B09XB7SRQ5/ref=sr_1_50?qid=1672895762&amp;s=electronics&amp;sr=1-50"/>
  </r>
  <r>
    <x v="377"/>
    <x v="371"/>
    <x v="25"/>
    <x v="1"/>
    <s v="Mobiles&amp;Accessories"/>
    <s v="MobileAccessories"/>
    <s v="Chargers"/>
    <s v="AutomobileChargers"/>
    <n v="199"/>
    <x v="1"/>
    <n v="1699"/>
    <n v="150000"/>
    <x v="76"/>
    <s v="41-50%"/>
    <s v="NO"/>
    <n v="6.08"/>
    <x v="5"/>
    <x v="27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281"/>
    <x v="292"/>
    <s v="https://m.media-amazon.com/images/I/31dYcDtt38L._SX300_SY300_QL70_ML2_.jpg"/>
    <s v="https://www.amazon.in/DURACELL-Charger-Qualcomm-Certified-Charge/dp/B09FFK1PQG/ref=sr_1_51?qid=1672895762&amp;s=electronics&amp;sr=1-51"/>
  </r>
  <r>
    <x v="378"/>
    <x v="372"/>
    <x v="21"/>
    <x v="1"/>
    <s v="Mobiles&amp;Accessories"/>
    <s v="Smartphones&amp;BasicMobiles"/>
    <s v="Smartphones"/>
    <m/>
    <n v="15499"/>
    <x v="2"/>
    <n v="15999"/>
    <n v="50000"/>
    <x v="71"/>
    <s v="11-20%"/>
    <s v="&quot;NO"/>
    <n v="17.446000000000002"/>
    <x v="0"/>
    <x v="279"/>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282"/>
    <x v="293"/>
    <s v="https://m.media-amazon.com/images/I/51UzDSGpNWL._SX300_SY300_QL70_ML2_.jpg"/>
    <s v="https://www.amazon.in/realme-Storage-Processor-Triple-Display/dp/B09RMQYHLH/ref=sr_1_52?qid=1672895762&amp;s=electronics&amp;sr=1-52"/>
  </r>
  <r>
    <x v="379"/>
    <x v="373"/>
    <x v="29"/>
    <x v="1"/>
    <s v="Mobiles&amp;Accessories"/>
    <s v="MobileAccessories"/>
    <s v="Photo&amp;VideoAccessories"/>
    <s v="Tripods"/>
    <n v="199"/>
    <x v="1"/>
    <n v="1599"/>
    <n v="140000"/>
    <x v="46"/>
    <s v="61-70%"/>
    <s v="YES"/>
    <n v="18.448"/>
    <x v="11"/>
    <x v="28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283"/>
    <x v="294"/>
    <s v="https://m.media-amazon.com/images/I/41m7DLY3yGL._SX300_SY300_QL70_ML2_.jpg"/>
    <s v="https://www.amazon.in/WeCool-Bluetooth-Extendable-Multifunctional-Compatible/dp/B08ZN4B121/ref=sr_1_53?qid=1672895762&amp;s=electronics&amp;sr=1-53"/>
  </r>
  <r>
    <x v="380"/>
    <x v="331"/>
    <x v="19"/>
    <x v="1"/>
    <s v="WearableTechnology"/>
    <s v="SmartWatches"/>
    <m/>
    <m/>
    <n v="1799"/>
    <x v="2"/>
    <n v="9999"/>
    <n v="820000"/>
    <x v="27"/>
    <s v="71-80%"/>
    <s v="YES"/>
    <n v="31.996000000000002"/>
    <x v="4"/>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CKEKnjyL._SX300_SY300_QL70_ML2_.jpg"/>
    <s v="https://www.amazon.in/Fire-Boltt-Phoenix-Bluetooth-Calling-Monitoring/dp/B0B3RSDSZ3/ref=sr_1_54?qid=1672895762&amp;s=electronics&amp;sr=1-54"/>
  </r>
  <r>
    <x v="381"/>
    <x v="374"/>
    <x v="21"/>
    <x v="1"/>
    <s v="Mobiles&amp;Accessories"/>
    <s v="Smartphones&amp;BasicMobiles"/>
    <s v="Smartphones"/>
    <m/>
    <n v="8999"/>
    <x v="2"/>
    <n v="20990"/>
    <n v="1199100"/>
    <x v="55"/>
    <s v="21-30%"/>
    <s v="NO"/>
    <n v="37.116"/>
    <x v="0"/>
    <x v="28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4"/>
    <x v="295"/>
    <s v="https://m.media-amazon.com/images/I/41BnHjRP0ZS._SX300_SY300_QL70_ML2_.jpg"/>
    <s v="https://www.amazon.in/OPPO-Fantastic-Purple-128GB-Storage/dp/B08VB34KJ1/ref=sr_1_55?qid=1672895762&amp;s=electronics&amp;sr=1-55"/>
  </r>
  <r>
    <x v="382"/>
    <x v="375"/>
    <x v="21"/>
    <x v="1"/>
    <s v="Mobiles&amp;Accessories"/>
    <s v="Smartphones&amp;BasicMobiles"/>
    <s v="Smartphones"/>
    <m/>
    <n v="873"/>
    <x v="2"/>
    <n v="24999"/>
    <n v="2412600"/>
    <x v="52"/>
    <s v="11-20%"/>
    <s v="&quot;NO"/>
    <n v="29.724"/>
    <x v="2"/>
    <x v="282"/>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iEZV6nKbL._SX300_SY300_QL70_ML2_.jpg"/>
    <s v="https://www.amazon.in/Redmi-Stealth-Additional-Exchange-Included/dp/B09T39K9YL/ref=sr_1_56?qid=1672895762&amp;s=electronics&amp;sr=1-56"/>
  </r>
  <r>
    <x v="383"/>
    <x v="376"/>
    <x v="27"/>
    <x v="1"/>
    <s v="Mobiles&amp;Accessories"/>
    <s v="MobileAccessories"/>
    <s v="Chargers"/>
    <s v="WallChargers"/>
    <n v="12999"/>
    <x v="2"/>
    <n v="1699"/>
    <n v="-1130000"/>
    <x v="42"/>
    <s v="31-40%"/>
    <s v="NO"/>
    <n v="11.862"/>
    <x v="5"/>
    <x v="283"/>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286"/>
    <x v="297"/>
    <s v="https://m.media-amazon.com/images/I/21x1gw1geuL._SY300_SX300_QL70_ML2_.jpg"/>
    <s v="https://www.amazon.in/Samsung-EP-TA800NBEGIN-25W-Travel-Adapter/dp/B08VF8V79P/ref=sr_1_57?qid=1672895762&amp;s=electronics&amp;sr=1-57"/>
  </r>
  <r>
    <x v="384"/>
    <x v="377"/>
    <x v="24"/>
    <x v="1"/>
    <s v="Headphones,Earbuds&amp;Accessories"/>
    <s v="Headphones"/>
    <s v="In-Ear"/>
    <m/>
    <n v="539"/>
    <x v="2"/>
    <n v="699"/>
    <n v="16000"/>
    <x v="1"/>
    <s v="41-50%"/>
    <s v="&quot;NO"/>
    <n v="41.817"/>
    <x v="1"/>
    <x v="284"/>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287"/>
    <x v="298"/>
    <s v="https://m.media-amazon.com/images/I/41NuSTFXerL._SX300_SY300_QL70_ML2_.jpg"/>
    <s v="https://www.amazon.in/realme-Classic-Wired-Earphones-Microphone/dp/B08G28Z33M/ref=sr_1_58?qid=1672895762&amp;s=electronics&amp;sr=1-58"/>
  </r>
  <r>
    <x v="385"/>
    <x v="378"/>
    <x v="19"/>
    <x v="1"/>
    <s v="WearableTechnology"/>
    <s v="SmartWatches"/>
    <m/>
    <m/>
    <n v="1999"/>
    <x v="2"/>
    <n v="3990"/>
    <n v="199100"/>
    <x v="8"/>
    <s v="41-50%"/>
    <s v="YES"/>
    <n v="34.254000000000005"/>
    <x v="1"/>
    <x v="267"/>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1"/>
    <x v="281"/>
    <s v="https://m.media-amazon.com/images/I/41Coma77U+L._SY300_SX300_.jpg"/>
    <s v="https://www.amazon.in/Noise-ColorFit-Display-Monitoring-Smartwatches/dp/B09PNKXSKF/ref=sr_1_59?qid=1672895762&amp;s=electronics&amp;sr=1-59"/>
  </r>
  <r>
    <x v="386"/>
    <x v="379"/>
    <x v="19"/>
    <x v="1"/>
    <s v="WearableTechnology"/>
    <s v="SmartWatches"/>
    <m/>
    <m/>
    <n v="15490"/>
    <x v="2"/>
    <n v="7990"/>
    <n v="-750000"/>
    <x v="43"/>
    <s v="71-80%"/>
    <s v="YES"/>
    <n v="21.631"/>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1q-oMvehL._SX300_SY300_QL70_ML2_.jpg"/>
    <s v="https://www.amazon.in/boAt-Wave-Call-Dedicated-Multi-Sport/dp/B0B5DDJNH4/ref=sr_1_60?qid=1672895762&amp;s=electronics&amp;sr=1-60"/>
  </r>
  <r>
    <x v="387"/>
    <x v="380"/>
    <x v="21"/>
    <x v="1"/>
    <s v="Mobiles&amp;Accessories"/>
    <s v="Smartphones&amp;BasicMobiles"/>
    <s v="Smartphones"/>
    <m/>
    <n v="19999"/>
    <x v="2"/>
    <n v="34999"/>
    <n v="1500000"/>
    <x v="49"/>
    <s v="11-20%"/>
    <s v="NO"/>
    <n v="24.710999999999999"/>
    <x v="5"/>
    <x v="285"/>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x v="288"/>
    <x v="299"/>
    <s v="https://m.media-amazon.com/images/I/51DLLa8HNWL._SX300_SY300_QL70_ML2_.jpg"/>
    <s v="https://www.amazon.in/iQOO-128GB-Storage-Snapdragon%C2%AE-FlashCharge/dp/B07WDKLDRX/ref=sr_1_63?qid=1672895762&amp;s=electronics&amp;sr=1-63"/>
  </r>
  <r>
    <x v="388"/>
    <x v="381"/>
    <x v="19"/>
    <x v="1"/>
    <s v="WearableTechnology"/>
    <s v="SmartWatches"/>
    <m/>
    <m/>
    <n v="1075"/>
    <x v="2"/>
    <n v="7990"/>
    <n v="691500"/>
    <x v="58"/>
    <s v="71-80%"/>
    <s v="YES"/>
    <n v="73.822000000000003"/>
    <x v="0"/>
    <x v="286"/>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89"/>
    <x v="300"/>
    <s v="https://m.media-amazon.com/images/I/41lQan54SPL._SX300_SY300_QL70_ML2_.jpg"/>
    <s v="https://www.amazon.in/boAt-Display-Multiple-Monitoring-Charcoal/dp/B09MQSCJQ1/ref=sr_1_64?qid=1672895762&amp;s=electronics&amp;sr=1-64"/>
  </r>
  <r>
    <x v="389"/>
    <x v="382"/>
    <x v="30"/>
    <x v="1"/>
    <s v="Mobiles&amp;Accessories"/>
    <s v="MobileAccessories"/>
    <s v="Photo&amp;VideoAccessories"/>
    <s v="SelfieSticks"/>
    <n v="399"/>
    <x v="0"/>
    <n v="1999"/>
    <n v="160000"/>
    <x v="27"/>
    <s v="71-80%"/>
    <s v="YES"/>
    <n v="7.3819999999999997"/>
    <x v="1"/>
    <x v="28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0"/>
    <x v="301"/>
    <s v="https://m.media-amazon.com/images/I/41MmsYTi06L._SX300_SY300_QL70_ML2_.jpg"/>
    <s v="https://www.amazon.in/Tygot-Bluetooth-Extendable-Multifunctional-Compatible/dp/B094YFFSMY/ref=sr_1_65?qid=1672895762&amp;s=electronics&amp;sr=1-65"/>
  </r>
  <r>
    <x v="390"/>
    <x v="383"/>
    <x v="22"/>
    <x v="1"/>
    <s v="Accessories"/>
    <s v="MemoryCards"/>
    <s v="MicroSD"/>
    <m/>
    <n v="1999"/>
    <x v="2"/>
    <n v="3999"/>
    <n v="200000"/>
    <x v="58"/>
    <s v="71-80%"/>
    <s v="YES"/>
    <n v="144.33600000000001"/>
    <x v="4"/>
    <x v="288"/>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1"/>
    <x v="302"/>
    <s v="https://m.media-amazon.com/images/I/31R6RP26dzL._SY300_SX300_QL70_ML2_.jpg"/>
    <s v="https://www.amazon.in/Samsung-microSDXC-Memory-Adapter-MB-MC128KA/dp/B09MT84WV5/ref=sr_1_66?qid=1672895762&amp;s=electronics&amp;sr=1-66"/>
  </r>
  <r>
    <x v="391"/>
    <x v="384"/>
    <x v="27"/>
    <x v="1"/>
    <s v="Mobiles&amp;Accessories"/>
    <s v="MobileAccessories"/>
    <s v="Chargers"/>
    <s v="WallChargers"/>
    <n v="1999"/>
    <x v="2"/>
    <n v="1499"/>
    <n v="-50000"/>
    <x v="6"/>
    <s v="61-70%"/>
    <s v="YES"/>
    <n v="12.699"/>
    <x v="3"/>
    <x v="28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292"/>
    <x v="303"/>
    <s v="https://m.media-amazon.com/images/I/31wqydqbA9L._SX300_SY300_QL70_ML2_.jpg"/>
    <s v="https://www.amazon.in/Portronics-Adapto-Adapter-Charger-Charging/dp/B08VS3YLRK/ref=sr_1_67?qid=1672895762&amp;s=electronics&amp;sr=1-67"/>
  </r>
  <r>
    <x v="392"/>
    <x v="385"/>
    <x v="21"/>
    <x v="1"/>
    <s v="Mobiles&amp;Accessories"/>
    <s v="Smartphones&amp;BasicMobiles"/>
    <s v="Smartphones"/>
    <m/>
    <n v="329"/>
    <x v="0"/>
    <n v="19499"/>
    <n v="1917000"/>
    <x v="28"/>
    <s v="21-30%"/>
    <s v="&quot;NO"/>
    <n v="23.097999999999999"/>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Galaxy-Storage-5000mAh-Battery/dp/B0B4F3QNDM/ref=sr_1_68?qid=1672895762&amp;s=electronics&amp;sr=1-68"/>
  </r>
  <r>
    <x v="393"/>
    <x v="386"/>
    <x v="24"/>
    <x v="1"/>
    <s v="Headphones,Earbuds&amp;Accessories"/>
    <s v="Headphones"/>
    <s v="In-Ear"/>
    <m/>
    <n v="154"/>
    <x v="1"/>
    <n v="999"/>
    <n v="84500"/>
    <x v="33"/>
    <s v="61-70%"/>
    <s v="YES"/>
    <n v="367.81300000000005"/>
    <x v="3"/>
    <x v="26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qVddHyy5L._SX300_SY300_QL70_ML2_.jpg"/>
    <s v="https://www.amazon.in/Boat-BassHeads-100-Inspired-Earphones/dp/B07GQD4K6L/ref=sr_1_69?qid=1672895762&amp;s=electronics&amp;sr=1-69"/>
  </r>
  <r>
    <x v="394"/>
    <x v="387"/>
    <x v="21"/>
    <x v="1"/>
    <s v="Mobiles&amp;Accessories"/>
    <s v="Smartphones&amp;BasicMobiles"/>
    <s v="Smartphones"/>
    <m/>
    <n v="28999"/>
    <x v="2"/>
    <n v="19999"/>
    <n v="-900000"/>
    <x v="77"/>
    <s v="21-30%"/>
    <s v="&quot;NO"/>
    <n v="23.351999999999997"/>
    <x v="3"/>
    <x v="27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iVkyHeTUL._SX300_SY300_QL70_ML2_.jpg"/>
    <s v="https://www.amazon.in/iQOO-Lumina-Blue-128GB-Storage/dp/B07WDKLRM4/ref=sr_1_70?qid=1672895762&amp;s=electronics&amp;sr=1-70"/>
  </r>
  <r>
    <x v="395"/>
    <x v="388"/>
    <x v="19"/>
    <x v="1"/>
    <s v="WearableTechnology"/>
    <s v="SmartWatches"/>
    <m/>
    <m/>
    <n v="2299"/>
    <x v="2"/>
    <n v="9999"/>
    <n v="770000"/>
    <x v="13"/>
    <s v="51-60%"/>
    <s v="YES"/>
    <n v="4.4730000000000008"/>
    <x v="5"/>
    <x v="214"/>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293"/>
    <x v="304"/>
    <s v="https://m.media-amazon.com/images/I/51vHAEYKeWL._SX300_SY300_QL70_ML2_.jpg"/>
    <s v="https://www.amazon.in/Fire-Boltt-Gladiator-Bluetooth-Assistant-Interactions/dp/B0BP18W8TM/ref=sr_1_71?qid=1672895762&amp;s=electronics&amp;sr=1-71"/>
  </r>
  <r>
    <x v="396"/>
    <x v="389"/>
    <x v="31"/>
    <x v="1"/>
    <s v="Mobiles&amp;Accessories"/>
    <s v="MobileAccessories"/>
    <s v="Stands"/>
    <m/>
    <n v="399"/>
    <x v="0"/>
    <n v="499"/>
    <n v="10000"/>
    <x v="27"/>
    <s v="71-80%"/>
    <s v="YES"/>
    <n v="46.940999999999995"/>
    <x v="4"/>
    <x v="29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294"/>
    <x v="305"/>
    <s v="https://m.media-amazon.com/images/I/31iE517+NFL._SY300_SX300_.jpg"/>
    <s v="https://www.amazon.in/STRIFF-Mobile-Android-Samsung-OnePlus/dp/B07GXHC691/ref=sr_1_73?qid=1672895770&amp;s=electronics&amp;sr=1-73"/>
  </r>
  <r>
    <x v="397"/>
    <x v="390"/>
    <x v="24"/>
    <x v="1"/>
    <s v="Headphones,Earbuds&amp;Accessories"/>
    <s v="Headphones"/>
    <s v="In-Ear"/>
    <m/>
    <n v="1149"/>
    <x v="2"/>
    <n v="15990"/>
    <n v="1484100"/>
    <x v="20"/>
    <s v="61-70%"/>
    <s v="YES"/>
    <n v="8.39"/>
    <x v="1"/>
    <x v="29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295"/>
    <x v="306"/>
    <s v="https://m.media-amazon.com/images/I/31Sx7+mu+vL._SY300_SX300_.jpg"/>
    <s v="https://www.amazon.in/Samsung-Galaxy-SM-R180NZKAINU-Mystic-Black/dp/B08FN6WGDQ/ref=sr_1_74?qid=1672895770&amp;s=electronics&amp;sr=1-74"/>
  </r>
  <r>
    <x v="398"/>
    <x v="391"/>
    <x v="21"/>
    <x v="1"/>
    <s v="Mobiles&amp;Accessories"/>
    <s v="Smartphones&amp;BasicMobiles"/>
    <s v="Smartphones"/>
    <m/>
    <n v="529"/>
    <x v="2"/>
    <n v="33999"/>
    <n v="3347000"/>
    <x v="26"/>
    <s v="0-10%"/>
    <s v="&quot;NO"/>
    <n v="21.715"/>
    <x v="4"/>
    <x v="254"/>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iEc0hf6TL._SX300_SY300_QL70_ML2_.jpg"/>
    <s v="https://www.amazon.in/OnePlus-Nord-Jade-256GB-Storage/dp/B0B3D39RKV/ref=sr_1_75?qid=1672895770&amp;s=electronics&amp;sr=1-75"/>
  </r>
  <r>
    <x v="399"/>
    <x v="392"/>
    <x v="32"/>
    <x v="0"/>
    <s v="Accessories&amp;Peripherals"/>
    <s v="Cables&amp;Accessories"/>
    <s v="CableConnectionProtectors"/>
    <m/>
    <n v="13999"/>
    <x v="2"/>
    <n v="999"/>
    <n v="-1300000"/>
    <x v="2"/>
    <s v="81-90%"/>
    <s v="YES"/>
    <n v="5.3959999999999999"/>
    <x v="1"/>
    <x v="292"/>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6"/>
    <x v="307"/>
    <s v="https://m.media-amazon.com/images/I/41nf9n-v3pL._SX300_SY300_QL70_ML2_.jpg"/>
    <s v="https://www.amazon.in/Sounce-Charger-Protector-Charging-Protective/dp/B085HY1DGR/ref=sr_1_76?qid=1672895770&amp;s=electronics&amp;sr=1-76"/>
  </r>
  <r>
    <x v="400"/>
    <x v="393"/>
    <x v="24"/>
    <x v="1"/>
    <s v="Headphones,Earbuds&amp;Accessories"/>
    <s v="Headphones"/>
    <s v="In-Ear"/>
    <m/>
    <n v="379"/>
    <x v="0"/>
    <n v="1900"/>
    <n v="152100"/>
    <x v="78"/>
    <s v="81-90%"/>
    <s v="YES"/>
    <n v="21.802000000000003"/>
    <x v="9"/>
    <x v="29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297"/>
    <x v="308"/>
    <s v="https://m.media-amazon.com/images/I/41EnFjIAoaL._SX300_SY300_QL70_ML2_.jpg"/>
    <s v="https://www.amazon.in/Boom-Ultima-Headphones-Cancelling-Earphones/dp/B08D75R3Z1/ref=sr_1_77?qid=1672895770&amp;s=electronics&amp;sr=1-77"/>
  </r>
  <r>
    <x v="401"/>
    <x v="394"/>
    <x v="21"/>
    <x v="1"/>
    <s v="Mobiles&amp;Accessories"/>
    <s v="Smartphones&amp;BasicMobiles"/>
    <s v="Smartphones"/>
    <m/>
    <n v="13999"/>
    <x v="2"/>
    <n v="14999"/>
    <n v="100000"/>
    <x v="35"/>
    <s v="21-30%"/>
    <s v="NO"/>
    <n v="23.097999999999999"/>
    <x v="3"/>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op1vdp-UL._SX300_SY300_QL70_ML2_.jpg"/>
    <s v="https://www.amazon.in/Samsung-Galaxy-Storage-6000mAh-Battery/dp/B0B4F2TTTS/ref=sr_1_78?qid=1672895770&amp;s=electronics&amp;sr=1-78"/>
  </r>
  <r>
    <x v="402"/>
    <x v="395"/>
    <x v="21"/>
    <x v="1"/>
    <s v="Mobiles&amp;Accessories"/>
    <s v="Smartphones&amp;BasicMobiles"/>
    <s v="Smartphones"/>
    <m/>
    <n v="3999"/>
    <x v="2"/>
    <n v="38999"/>
    <n v="3500000"/>
    <x v="79"/>
    <s v="0-10%"/>
    <s v="&quot;NO"/>
    <n v="15.228999999999999"/>
    <x v="0"/>
    <x v="294"/>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298"/>
    <x v="309"/>
    <s v="https://m.media-amazon.com/images/I/41pQ4gJMwEL._SX300_SY300_QL70_ML2_.jpg"/>
    <s v="https://www.amazon.in/OnePlus-Forest-Green-Storage-SuperVOOC/dp/B09WRMNJ9G/ref=sr_1_79?qid=1672895770&amp;s=electronics&amp;sr=1-79"/>
  </r>
  <r>
    <x v="403"/>
    <x v="361"/>
    <x v="21"/>
    <x v="1"/>
    <s v="Mobiles&amp;Accessories"/>
    <s v="Smartphones&amp;BasicMobiles"/>
    <s v="Smartphones"/>
    <m/>
    <n v="149"/>
    <x v="1"/>
    <n v="24999"/>
    <n v="2485000"/>
    <x v="44"/>
    <s v="31-40%"/>
    <s v="NO"/>
    <n v="26.417999999999999"/>
    <x v="3"/>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3"/>
    <x v="283"/>
    <s v="https://m.media-amazon.com/images/I/419KF2t1nML._SX300_SY300_QL70_ML2_.jpg"/>
    <s v="https://www.amazon.in/Samsung-Emerald-Storage-Purchased-Separately/dp/B0B14MR9L1/ref=sr_1_80?qid=1672895770&amp;s=electronics&amp;sr=1-80"/>
  </r>
  <r>
    <x v="404"/>
    <x v="396"/>
    <x v="31"/>
    <x v="1"/>
    <s v="Mobiles&amp;Accessories"/>
    <s v="MobileAccessories"/>
    <s v="Stands"/>
    <m/>
    <n v="99"/>
    <x v="1"/>
    <n v="499"/>
    <n v="40000"/>
    <x v="13"/>
    <s v="51-60%"/>
    <s v="YES"/>
    <n v="5.8859999999999992"/>
    <x v="3"/>
    <x v="29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299"/>
    <x v="310"/>
    <s v="https://m.media-amazon.com/images/I/41-oxsVh7nL._SX300_SY300_QL70_ML2_.jpg"/>
    <s v="https://www.amazon.in/Ambrane-Adjustment-Compatibility-Multipurpose-Anti-Skid/dp/B09ZPL5VYM/ref=sr_1_81?qid=1672895770&amp;s=electronics&amp;sr=1-81"/>
  </r>
  <r>
    <x v="405"/>
    <x v="397"/>
    <x v="20"/>
    <x v="1"/>
    <s v="Mobiles&amp;Accessories"/>
    <s v="MobileAccessories"/>
    <s v="Chargers"/>
    <s v="PowerBanks"/>
    <n v="4790"/>
    <x v="2"/>
    <n v="1599"/>
    <n v="-319100"/>
    <x v="16"/>
    <s v="31-40%"/>
    <s v="NO"/>
    <n v="11.222000000000001"/>
    <x v="1"/>
    <x v="29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0"/>
    <x v="311"/>
    <s v="https://m.media-amazon.com/images/I/21e5ZrIutKS._SX300_SY300_QL70_ML2_.jpg"/>
    <s v="https://www.amazon.in/Ambrane-Multi-Layer-Protection-Li-Polymer-Stylo-10k/dp/B0993BB11X/ref=sr_1_82?qid=1672895770&amp;s=electronics&amp;sr=1-82"/>
  </r>
  <r>
    <x v="406"/>
    <x v="398"/>
    <x v="23"/>
    <x v="1"/>
    <s v="Mobiles&amp;Accessories"/>
    <s v="Smartphones&amp;BasicMobiles"/>
    <s v="BasicMobiles"/>
    <m/>
    <n v="33999"/>
    <x v="2"/>
    <n v="1599"/>
    <n v="-3240000"/>
    <x v="71"/>
    <s v="11-20%"/>
    <s v="&quot;NO"/>
    <n v="132.31100000000001"/>
    <x v="1"/>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41w5fk8Vl6L._SX300_SY300_QL70_ML2_.jpg"/>
    <s v="https://www.amazon.in/Nokia-105-Single-Keypad-Wireless/dp/B09V2PZDX8/ref=sr_1_83?qid=1672895770&amp;s=electronics&amp;sr=1-83"/>
  </r>
  <r>
    <x v="407"/>
    <x v="399"/>
    <x v="24"/>
    <x v="1"/>
    <s v="Headphones,Earbuds&amp;Accessories"/>
    <s v="Headphones"/>
    <s v="In-Ear"/>
    <m/>
    <n v="99"/>
    <x v="1"/>
    <n v="1800"/>
    <n v="170100"/>
    <x v="29"/>
    <s v="61-70%"/>
    <s v="YES"/>
    <n v="87.495999999999995"/>
    <x v="12"/>
    <x v="297"/>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301"/>
    <x v="312"/>
    <s v="https://m.media-amazon.com/images/I/41qhEf58vbL._SX300_SY300_QL70_ML2_.jpg"/>
    <s v="https://www.amazon.in/Tangent-Lite-Magnetic-Bluetooth-Headphones/dp/B085W8CFLH/ref=sr_1_84?qid=1672895770&amp;s=electronics&amp;sr=1-84"/>
  </r>
  <r>
    <x v="408"/>
    <x v="400"/>
    <x v="22"/>
    <x v="1"/>
    <s v="Accessories"/>
    <s v="MemoryCards"/>
    <s v="MicroSD"/>
    <m/>
    <n v="299"/>
    <x v="0"/>
    <n v="1899"/>
    <n v="160000"/>
    <x v="45"/>
    <s v="61-70%"/>
    <s v="YES"/>
    <n v="144.33600000000001"/>
    <x v="4"/>
    <x v="288"/>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1"/>
    <x v="302"/>
    <s v="https://m.media-amazon.com/images/I/31P2d7102lL._SY300_SX300_QL70_ML2_.jpg"/>
    <s v="https://www.amazon.in/Samsung-microSDXC-Memory-Adapter-MB-MC64KA/dp/B09MT6XSFW/ref=sr_1_85?qid=1672895770&amp;s=electronics&amp;sr=1-85"/>
  </r>
  <r>
    <x v="409"/>
    <x v="401"/>
    <x v="20"/>
    <x v="1"/>
    <s v="Mobiles&amp;Accessories"/>
    <s v="MobileAccessories"/>
    <s v="Chargers"/>
    <s v="PowerBanks"/>
    <n v="10999"/>
    <x v="2"/>
    <n v="2499"/>
    <n v="-850000"/>
    <x v="28"/>
    <s v="21-30%"/>
    <s v="NO"/>
    <n v="22.777999999999999"/>
    <x v="3"/>
    <x v="29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02"/>
    <x v="313"/>
    <s v="https://m.media-amazon.com/images/I/31RktQKvhoL._SX300_SY300_QL70_ML2_.jpg"/>
    <s v="https://www.amazon.in/Ambrane-20000mAh-Lithium-Polymer-Stylo-20K/dp/B07RD611Z8/ref=sr_1_86?qid=1672895770&amp;s=electronics&amp;sr=1-86"/>
  </r>
  <r>
    <x v="410"/>
    <x v="402"/>
    <x v="21"/>
    <x v="1"/>
    <s v="Mobiles&amp;Accessories"/>
    <s v="Smartphones&amp;BasicMobiles"/>
    <s v="Smartphones"/>
    <m/>
    <n v="34999"/>
    <x v="2"/>
    <n v="14999"/>
    <n v="-2000000"/>
    <x v="35"/>
    <s v="21-30%"/>
    <s v="&quot;NO"/>
    <n v="23.097999999999999"/>
    <x v="3"/>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Vj+8XWIQL._SY300_SX300_.jpg"/>
    <s v="https://www.amazon.in/Samsung-Midnight-Storage-6000mAh-Battery/dp/B0B4F52B5X/ref=sr_1_88?qid=1672895770&amp;s=electronics&amp;sr=1-88"/>
  </r>
  <r>
    <x v="411"/>
    <x v="403"/>
    <x v="19"/>
    <x v="1"/>
    <s v="WearableTechnology"/>
    <s v="SmartWatches"/>
    <m/>
    <m/>
    <n v="16999"/>
    <x v="2"/>
    <n v="7990"/>
    <n v="-900900"/>
    <x v="33"/>
    <s v="61-70%"/>
    <s v="YES"/>
    <n v="52.548999999999999"/>
    <x v="3"/>
    <x v="2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3"/>
    <x v="314"/>
    <s v="https://m.media-amazon.com/images/I/41pfjyUPZLL._SX300_SY300_QL70_ML2_.jpg"/>
    <s v="https://www.amazon.in/boAt-Smartwatch-Multiple-Monitoring-Resistance/dp/B096VF5YYF/ref=sr_1_89?qid=1672895770&amp;s=electronics&amp;sr=1-89"/>
  </r>
  <r>
    <x v="412"/>
    <x v="404"/>
    <x v="19"/>
    <x v="1"/>
    <s v="WearableTechnology"/>
    <s v="SmartWatches"/>
    <m/>
    <m/>
    <n v="199"/>
    <x v="1"/>
    <n v="7990"/>
    <n v="779100"/>
    <x v="43"/>
    <s v="71-80%"/>
    <s v="YES"/>
    <n v="21.631"/>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R9fDKo6iL._SX300_SY300_QL70_ML2_.jpg"/>
    <s v="https://www.amazon.in/boAt-Wave-Call-Dedicated-Multi-Sport/dp/B0B5D39BCD/ref=sr_1_90?qid=1672895770&amp;s=electronics&amp;sr=1-90"/>
  </r>
  <r>
    <x v="413"/>
    <x v="405"/>
    <x v="27"/>
    <x v="1"/>
    <s v="Mobiles&amp;Accessories"/>
    <s v="MobileAccessories"/>
    <s v="Chargers"/>
    <s v="WallChargers"/>
    <n v="999"/>
    <x v="2"/>
    <n v="999"/>
    <n v="0"/>
    <x v="31"/>
    <s v="31-40%"/>
    <s v="NO"/>
    <n v="5.5150000000000006"/>
    <x v="0"/>
    <x v="30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304"/>
    <x v="315"/>
    <s v="https://m.media-amazon.com/images/I/21df1gnW1SL._SX300_SY300_QL70_ML2_.jpg"/>
    <s v="https://www.amazon.in/Xiaomi-22-5W-Fast-Charger-Cable/dp/B09XBJ1CTN/ref=sr_1_93?qid=1672895770&amp;s=electronics&amp;sr=1-93"/>
  </r>
  <r>
    <x v="414"/>
    <x v="385"/>
    <x v="21"/>
    <x v="1"/>
    <s v="Mobiles&amp;Accessories"/>
    <s v="Smartphones&amp;BasicMobiles"/>
    <s v="Smartphones"/>
    <m/>
    <n v="1299"/>
    <x v="2"/>
    <n v="19499"/>
    <n v="1820000"/>
    <x v="28"/>
    <s v="21-30%"/>
    <s v="&quot;NO"/>
    <n v="23.097999999999999"/>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Midnight-Storage-5000mAh-Battery/dp/B0B4F5L738/ref=sr_1_94?qid=1672895770&amp;s=electronics&amp;sr=1-94"/>
  </r>
  <r>
    <x v="415"/>
    <x v="406"/>
    <x v="33"/>
    <x v="1"/>
    <s v="Mobiles&amp;Accessories"/>
    <s v="MobileAccessories"/>
    <s v="D√©cor"/>
    <m/>
    <n v="599"/>
    <x v="2"/>
    <n v="299"/>
    <n v="-30000"/>
    <x v="13"/>
    <s v="51-60%"/>
    <s v="YES"/>
    <n v="10.099"/>
    <x v="3"/>
    <x v="301"/>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5"/>
    <x v="316"/>
    <s v="https://m.media-amazon.com/images/I/511g3fIVsqL._SY300_SX300_QL70_ML2_.jpg"/>
    <s v="https://www.amazon.in/GIZGA-Protector-Charging-Protective-G55/dp/B08MTCKDYN/ref=sr_1_95?qid=1672895770&amp;s=electronics&amp;sr=1-95"/>
  </r>
  <r>
    <x v="416"/>
    <x v="407"/>
    <x v="21"/>
    <x v="1"/>
    <s v="Mobiles&amp;Accessories"/>
    <s v="Smartphones&amp;BasicMobiles"/>
    <s v="Smartphones"/>
    <m/>
    <n v="599"/>
    <x v="2"/>
    <n v="17999"/>
    <n v="1740000"/>
    <x v="28"/>
    <s v="21-30%"/>
    <s v="&quot;NO"/>
    <n v="54.872"/>
    <x v="3"/>
    <x v="30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1yU+n3UkL._SY300_SX300_.jpg"/>
    <s v="https://www.amazon.in/Redmi-Storage-Qualcomm%C2%AE-SnapdragonTM-Included/dp/B09QS8V5N8/ref=sr_1_96?qid=1672895770&amp;s=electronics&amp;sr=1-96"/>
  </r>
  <r>
    <x v="417"/>
    <x v="408"/>
    <x v="21"/>
    <x v="1"/>
    <s v="Mobiles&amp;Accessories"/>
    <s v="Smartphones&amp;BasicMobiles"/>
    <s v="Smartphones"/>
    <m/>
    <n v="1799"/>
    <x v="2"/>
    <n v="26999"/>
    <n v="2520000"/>
    <x v="47"/>
    <s v="21-30%"/>
    <s v="NO"/>
    <n v="29.724"/>
    <x v="2"/>
    <x v="282"/>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0TBgL2KXL._SX300_SY300_QL70_ML2_.jpg"/>
    <s v="https://www.amazon.in/Redmi-Phantom-Additional-Exchange-Included/dp/B09T2WRLJJ/ref=sr_1_101?qid=1672895777&amp;s=electronics&amp;sr=1-101"/>
  </r>
  <r>
    <x v="418"/>
    <x v="409"/>
    <x v="27"/>
    <x v="1"/>
    <s v="Mobiles&amp;Accessories"/>
    <s v="MobileAccessories"/>
    <s v="Chargers"/>
    <s v="WallChargers"/>
    <n v="176.63"/>
    <x v="1"/>
    <n v="649"/>
    <n v="47237"/>
    <x v="33"/>
    <s v="61-70%"/>
    <s v="YES"/>
    <n v="18.404"/>
    <x v="1"/>
    <x v="303"/>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7"/>
    <x v="318"/>
    <s v="https://m.media-amazon.com/images/I/41v82KfCUuL._SX300_SY300_QL70_ML2_.jpg"/>
    <s v="https://www.amazon.in/oraimo-firefly-2s-charger-micro-usb-multi-protection/dp/B089WB69Y1/ref=sr_1_102?qid=1672895777&amp;s=electronics&amp;sr=1-102"/>
  </r>
  <r>
    <x v="419"/>
    <x v="410"/>
    <x v="27"/>
    <x v="1"/>
    <s v="Mobiles&amp;Accessories"/>
    <s v="MobileAccessories"/>
    <s v="Chargers"/>
    <s v="WallChargers"/>
    <n v="10999"/>
    <x v="2"/>
    <n v="171"/>
    <n v="-1082800"/>
    <x v="21"/>
    <s v="41-50%"/>
    <s v="NO"/>
    <n v="15.839"/>
    <x v="6"/>
    <x v="304"/>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308"/>
    <x v="319"/>
    <s v="https://m.media-amazon.com/images/I/31MmkM8HTiL._SY300_SX300_QL70_ML2_.jpg"/>
    <s v="https://www.amazon.in/Goldmedal-202042-Plastic-Universal-Adaptor/dp/B0116MIKKC/ref=sr_1_103?qid=1672895777&amp;s=electronics&amp;sr=1-103"/>
  </r>
  <r>
    <x v="420"/>
    <x v="411"/>
    <x v="26"/>
    <x v="1"/>
    <s v="Mobiles&amp;Accessories"/>
    <s v="MobileAccessories"/>
    <s v="AutomobileAccessories"/>
    <s v="Cradles"/>
    <n v="2999"/>
    <x v="2"/>
    <n v="1999"/>
    <n v="-100000"/>
    <x v="60"/>
    <s v="71-80%"/>
    <s v="YES"/>
    <n v="7.6259999999999994"/>
    <x v="1"/>
    <x v="305"/>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309"/>
    <x v="320"/>
    <s v="https://m.media-amazon.com/images/I/41fkuZKjGCL._SX300_SY300_QL70_ML2_.jpg"/>
    <s v="https://www.amazon.in/WeCool-C1-Technology-Windshield-Extendable/dp/B09P858DK8/ref=sr_1_104?qid=1672895777&amp;s=electronics&amp;sr=1-104"/>
  </r>
  <r>
    <x v="421"/>
    <x v="412"/>
    <x v="22"/>
    <x v="1"/>
    <s v="Accessories"/>
    <s v="MemoryCards"/>
    <s v="MicroSD"/>
    <m/>
    <n v="1999"/>
    <x v="2"/>
    <n v="1600"/>
    <n v="-39900"/>
    <x v="36"/>
    <s v="71-80%"/>
    <s v="YES"/>
    <n v="36.625"/>
    <x v="1"/>
    <x v="306"/>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0"/>
    <x v="321"/>
    <s v="https://m.media-amazon.com/images/I/41z7FRqEerL._SX300_SY300_QL70_ML2_.jpg"/>
    <s v="https://www.amazon.in/HP-MicroSD-U1-TF-Card-32GB/dp/B07DJLFMPS/ref=sr_1_106?qid=1672895777&amp;s=electronics&amp;sr=1-106"/>
  </r>
  <r>
    <x v="422"/>
    <x v="413"/>
    <x v="21"/>
    <x v="1"/>
    <s v="Mobiles&amp;Accessories"/>
    <s v="Smartphones&amp;BasicMobiles"/>
    <s v="Smartphones"/>
    <m/>
    <n v="229"/>
    <x v="0"/>
    <n v="20999"/>
    <n v="2077000"/>
    <x v="55"/>
    <s v="21-30%"/>
    <s v="&quot;NO"/>
    <n v="23.351999999999997"/>
    <x v="3"/>
    <x v="27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iVkyHeTUL._SX300_SY300_QL70_ML2_.jpg"/>
    <s v="https://www.amazon.in/iQOO-Lumina-Blue-128GB-Storage/dp/B07WHQWXL7/ref=sr_1_107?qid=1672895777&amp;s=electronics&amp;sr=1-107"/>
  </r>
  <r>
    <x v="423"/>
    <x v="414"/>
    <x v="21"/>
    <x v="1"/>
    <s v="Mobiles&amp;Accessories"/>
    <s v="Smartphones&amp;BasicMobiles"/>
    <s v="Smartphones"/>
    <m/>
    <n v="199"/>
    <x v="1"/>
    <n v="18999"/>
    <n v="1880000"/>
    <x v="75"/>
    <s v="11-20%"/>
    <s v="NO"/>
    <n v="23.351999999999997"/>
    <x v="3"/>
    <x v="27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Yylo75u7L._SX300_SY300_QL70_ML2_.jpg"/>
    <s v="https://www.amazon.in/iQOO-Storage-Snapdragon-Purchased-Separately/dp/B07WDK3ZS6/ref=sr_1_108?qid=1672895777&amp;s=electronics&amp;sr=1-108"/>
  </r>
  <r>
    <x v="424"/>
    <x v="415"/>
    <x v="21"/>
    <x v="1"/>
    <s v="Mobiles&amp;Accessories"/>
    <s v="Smartphones&amp;BasicMobiles"/>
    <s v="Smartphones"/>
    <m/>
    <n v="649"/>
    <x v="2"/>
    <n v="28999"/>
    <n v="2835000"/>
    <x v="73"/>
    <s v="21-30%"/>
    <s v="&quot;NO"/>
    <n v="29.724"/>
    <x v="2"/>
    <x v="282"/>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iEZV6nKbL._SX300_SY300_QL70_ML2_.jpg"/>
    <s v="https://www.amazon.in/Redmi-Stealth-Additional-Exchange-Included/dp/B09T2S8X9C/ref=sr_1_109?qid=1672895777&amp;s=electronics&amp;sr=1-109"/>
  </r>
  <r>
    <x v="425"/>
    <x v="416"/>
    <x v="24"/>
    <x v="1"/>
    <s v="Headphones,Earbuds&amp;Accessories"/>
    <s v="Headphones"/>
    <s v="In-Ear"/>
    <m/>
    <n v="13999"/>
    <x v="2"/>
    <n v="1490"/>
    <n v="-1250900"/>
    <x v="13"/>
    <s v="51-60%"/>
    <s v="YES"/>
    <n v="165.779"/>
    <x v="3"/>
    <x v="307"/>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311"/>
    <x v="322"/>
    <s v="https://m.media-amazon.com/images/I/41OVH5kIQhL._SX300_SY300_QL70_ML2_.jpg"/>
    <s v="https://www.amazon.in/Boat-Bassheads-242-Earphones-Resistance/dp/B07S9S86BF/ref=sr_1_110?qid=1672895777&amp;s=electronics&amp;sr=1-110"/>
  </r>
  <r>
    <x v="426"/>
    <x v="417"/>
    <x v="31"/>
    <x v="1"/>
    <s v="Mobiles&amp;Accessories"/>
    <s v="MobileAccessories"/>
    <s v="Stands"/>
    <m/>
    <n v="119"/>
    <x v="1"/>
    <n v="699"/>
    <n v="58000"/>
    <x v="74"/>
    <s v="81-90%"/>
    <s v="YES"/>
    <n v="20.784999999999997"/>
    <x v="3"/>
    <x v="308"/>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312"/>
    <x v="323"/>
    <s v="https://m.media-amazon.com/images/I/31mbyi7ocJL._SX300_SY300_QL70_ML2_.jpg"/>
    <s v="https://www.amazon.in/Portronics-POR-122-MODESK-Universal-Mobile/dp/B07N8RQ6W7/ref=sr_1_111?qid=1672895777&amp;s=electronics&amp;sr=1-111"/>
  </r>
  <r>
    <x v="427"/>
    <x v="418"/>
    <x v="21"/>
    <x v="1"/>
    <s v="Mobiles&amp;Accessories"/>
    <s v="Smartphones&amp;BasicMobiles"/>
    <s v="Smartphones"/>
    <m/>
    <n v="12999"/>
    <x v="2"/>
    <n v="7999"/>
    <n v="-500000"/>
    <x v="80"/>
    <s v="0-10%"/>
    <s v="NO"/>
    <n v="34.906999999999996"/>
    <x v="1"/>
    <x v="309"/>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313"/>
    <x v="324"/>
    <s v="https://m.media-amazon.com/images/I/4147W6koDNL._SX300_SY300_QL70_ML2_.jpg"/>
    <s v="https://www.amazon.in/realme-narzo-Mint-Green-Storage/dp/B09FKDH6FS/ref=sr_1_115?qid=1672895777&amp;s=electronics&amp;sr=1-115"/>
  </r>
  <r>
    <x v="428"/>
    <x v="419"/>
    <x v="20"/>
    <x v="1"/>
    <s v="Mobiles&amp;Accessories"/>
    <s v="MobileAccessories"/>
    <s v="Chargers"/>
    <s v="PowerBanks"/>
    <n v="154"/>
    <x v="1"/>
    <n v="2199"/>
    <n v="204500"/>
    <x v="61"/>
    <s v="41-50%"/>
    <s v="&quot;NO"/>
    <n v="183.21200000000002"/>
    <x v="4"/>
    <x v="25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31YFSh7g63L._SX300_SY300_QL70_ML2_.jpg"/>
    <s v="https://www.amazon.in/Power-10000mAh-Metallic-Output-Charging/dp/B08HVJCW95/ref=sr_1_116?qid=1672895777&amp;s=electronics&amp;sr=1-116"/>
  </r>
  <r>
    <x v="429"/>
    <x v="420"/>
    <x v="23"/>
    <x v="1"/>
    <s v="Mobiles&amp;Accessories"/>
    <s v="Smartphones&amp;BasicMobiles"/>
    <s v="BasicMobiles"/>
    <m/>
    <n v="20999"/>
    <x v="2"/>
    <n v="1699"/>
    <n v="-1930000"/>
    <x v="47"/>
    <s v="21-30%"/>
    <s v="NO"/>
    <n v="132.31100000000001"/>
    <x v="1"/>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41o7qy-j6KL._SX300_SY300_QL70_ML2_.jpg"/>
    <s v="https://www.amazon.in/Nokia-105-Single-Keypad-Wireless/dp/B09YDFDVNS/ref=sr_1_117?qid=1672895777&amp;s=electronics&amp;sr=1-117"/>
  </r>
  <r>
    <x v="430"/>
    <x v="421"/>
    <x v="21"/>
    <x v="1"/>
    <s v="Mobiles&amp;Accessories"/>
    <s v="Smartphones&amp;BasicMobiles"/>
    <s v="Smartphones"/>
    <m/>
    <n v="249"/>
    <x v="0"/>
    <n v="19999"/>
    <n v="1975000"/>
    <x v="77"/>
    <s v="21-30%"/>
    <s v="&quot;NO"/>
    <n v="23.351999999999997"/>
    <x v="3"/>
    <x v="27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Lif4YWC2L._SX300_SY300_QL70_ML2_.jpg"/>
    <s v="https://www.amazon.in/iQOO-Raven-Black-128GB-Storage/dp/B07WGPKTS4/ref=sr_1_118?qid=1672895777&amp;s=electronics&amp;sr=1-118"/>
  </r>
  <r>
    <x v="431"/>
    <x v="422"/>
    <x v="20"/>
    <x v="1"/>
    <s v="Mobiles&amp;Accessories"/>
    <s v="MobileAccessories"/>
    <s v="Chargers"/>
    <s v="PowerBanks"/>
    <n v="99"/>
    <x v="1"/>
    <n v="1599"/>
    <n v="150000"/>
    <x v="16"/>
    <s v="31-40%"/>
    <s v="NO"/>
    <n v="11.222000000000001"/>
    <x v="1"/>
    <x v="29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0"/>
    <x v="311"/>
    <s v="https://m.media-amazon.com/images/I/31oA0-q5UzL._SX300_SY300_QL70_ML2_.jpg"/>
    <s v="https://www.amazon.in/Ambrane-Multi-Layer-Protection-Li-Polymer-Stylo-10k/dp/B09MZCQYHZ/ref=sr_1_120?qid=1672895777&amp;s=electronics&amp;sr=1-120"/>
  </r>
  <r>
    <x v="432"/>
    <x v="423"/>
    <x v="21"/>
    <x v="1"/>
    <s v="Mobiles&amp;Accessories"/>
    <s v="Smartphones&amp;BasicMobiles"/>
    <s v="Smartphones"/>
    <m/>
    <n v="489"/>
    <x v="0"/>
    <n v="17999"/>
    <n v="1751000"/>
    <x v="28"/>
    <s v="21-30%"/>
    <s v="&quot;NO"/>
    <n v="23.097999999999999"/>
    <x v="3"/>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fNkwj-vnL._SX300_SY300_QL70_ML2_.jpg"/>
    <s v="https://www.amazon.in/Samsung-Stardust-Storage-6000mAh-Battery/dp/B0B4F2ZWL3/ref=sr_1_121?qid=1672895777&amp;s=electronics&amp;sr=1-121"/>
  </r>
  <r>
    <x v="433"/>
    <x v="424"/>
    <x v="21"/>
    <x v="1"/>
    <s v="Mobiles&amp;Accessories"/>
    <s v="Smartphones&amp;BasicMobiles"/>
    <s v="Smartphones"/>
    <m/>
    <n v="369"/>
    <x v="0"/>
    <n v="20990"/>
    <n v="2062100"/>
    <x v="55"/>
    <s v="21-30%"/>
    <s v="NO"/>
    <n v="37.116"/>
    <x v="0"/>
    <x v="28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4"/>
    <x v="295"/>
    <s v="https://m.media-amazon.com/images/I/41iHN9Y07cS._SX300_SY300_QL70_ML2_.jpg"/>
    <s v="https://www.amazon.in/OPPO-Fluid-Black-128GB-Storage/dp/B08VB2CMR3/ref=sr_1_122?qid=1672895777&amp;s=electronics&amp;sr=1-122"/>
  </r>
  <r>
    <x v="434"/>
    <x v="425"/>
    <x v="34"/>
    <x v="1"/>
    <s v="Mobiles&amp;Accessories"/>
    <s v="MobileAccessories"/>
    <s v="Maintenance,Upkeep&amp;Repairs"/>
    <s v="ScreenProtectors"/>
    <n v="15499"/>
    <x v="2"/>
    <n v="2899"/>
    <n v="-1260000"/>
    <x v="46"/>
    <s v="61-70%"/>
    <s v="YES"/>
    <n v="31.203000000000003"/>
    <x v="13"/>
    <x v="31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314"/>
    <x v="325"/>
    <s v="https://m.media-amazon.com/images/I/41Usew0lrWL._SX300_SY300_QL70_ML2_.jpg"/>
    <s v="https://www.amazon.in/Spigen-Tempered-Screen-Protector-iPhone/dp/B095RTJH1M/ref=sr_1_123?qid=1672895777&amp;s=electronics&amp;sr=1-123"/>
  </r>
  <r>
    <x v="435"/>
    <x v="426"/>
    <x v="19"/>
    <x v="1"/>
    <s v="WearableTechnology"/>
    <s v="SmartWatches"/>
    <m/>
    <m/>
    <n v="15499"/>
    <x v="2"/>
    <n v="4999"/>
    <n v="-1050000"/>
    <x v="45"/>
    <s v="61-70%"/>
    <s v="YES"/>
    <n v="71.95"/>
    <x v="1"/>
    <x v="311"/>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315"/>
    <x v="326"/>
    <s v="https://m.media-amazon.com/images/I/41XH-IpxCQL._SX300_SY300_QL70_ML2_.jpg"/>
    <s v="https://www.amazon.in/Noise-ColorFit-Smartwatch-Monitoring-Waterproof/dp/B097R25DP7/ref=sr_1_124?qid=1672895777&amp;s=electronics&amp;sr=1-124"/>
  </r>
  <r>
    <x v="436"/>
    <x v="427"/>
    <x v="23"/>
    <x v="1"/>
    <s v="Mobiles&amp;Accessories"/>
    <s v="Smartphones&amp;BasicMobiles"/>
    <s v="BasicMobiles"/>
    <m/>
    <n v="22999"/>
    <x v="2"/>
    <n v="1699"/>
    <n v="-2130000"/>
    <x v="47"/>
    <s v="21-30%"/>
    <s v="&quot;NO"/>
    <n v="132.31100000000001"/>
    <x v="1"/>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31-hWNXDxiL._SX300_SY300_QL70_ML2_.jpg"/>
    <s v="https://www.amazon.in/Nokia-105-Single-Wireless-Charcoal/dp/B09YDFKJF8/ref=sr_1_125?qid=1672895777&amp;s=electronics&amp;sr=1-125"/>
  </r>
  <r>
    <x v="437"/>
    <x v="428"/>
    <x v="21"/>
    <x v="1"/>
    <s v="Mobiles&amp;Accessories"/>
    <s v="Smartphones&amp;BasicMobiles"/>
    <s v="Smartphones"/>
    <m/>
    <n v="599"/>
    <x v="2"/>
    <n v="29990"/>
    <n v="2939100"/>
    <x v="77"/>
    <s v="21-30%"/>
    <s v="NO"/>
    <n v="13.798999999999999"/>
    <x v="4"/>
    <x v="31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tHlbmOHL._SX300_SY300_QL70_ML2_.jpg"/>
    <s v="https://www.amazon.in/iQOO-Storage-Snapdragon-FlashCharge-Brightness/dp/B07WDK3ZS2/ref=sr_1_126?qid=1672895777&amp;s=electronics&amp;sr=1-126"/>
  </r>
  <r>
    <x v="438"/>
    <x v="429"/>
    <x v="27"/>
    <x v="1"/>
    <s v="Mobiles&amp;Accessories"/>
    <s v="MobileAccessories"/>
    <s v="Chargers"/>
    <s v="WallChargers"/>
    <n v="134"/>
    <x v="1"/>
    <n v="1999"/>
    <n v="186500"/>
    <x v="8"/>
    <s v="41-50%"/>
    <s v="YES"/>
    <n v="6.077"/>
    <x v="4"/>
    <x v="313"/>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317"/>
    <x v="328"/>
    <s v="https://m.media-amazon.com/images/I/21Z1HsPvyTL._SX300_SY300_QL70_ML2_.jpg"/>
    <s v="https://www.amazon.in/33W-SonicCharge-2-0-Charger-Combo/dp/B08RZ5K9YH/ref=sr_1_121?qid=1672895784&amp;s=electronics&amp;sr=1-121"/>
  </r>
  <r>
    <x v="439"/>
    <x v="430"/>
    <x v="21"/>
    <x v="1"/>
    <s v="Mobiles&amp;Accessories"/>
    <s v="Smartphones&amp;BasicMobiles"/>
    <s v="Smartphones"/>
    <m/>
    <n v="7499"/>
    <x v="2"/>
    <n v="15990"/>
    <n v="849100"/>
    <x v="47"/>
    <s v="21-30%"/>
    <s v="NO"/>
    <n v="62.706000000000003"/>
    <x v="0"/>
    <x v="314"/>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318"/>
    <x v="329"/>
    <s v="https://m.media-amazon.com/images/I/41OBf52bnOL._SX300_SY300_QL70_ML2_.jpg"/>
    <s v="https://www.amazon.in/Oppo-Mystery-Storage-Additional-Exchange/dp/B08444S68L/ref=sr_1_122?qid=1672895784&amp;s=electronics&amp;sr=1-122"/>
  </r>
  <r>
    <x v="440"/>
    <x v="431"/>
    <x v="21"/>
    <x v="1"/>
    <s v="Mobiles&amp;Accessories"/>
    <s v="Smartphones&amp;BasicMobiles"/>
    <s v="Smartphones"/>
    <m/>
    <n v="1149"/>
    <x v="2"/>
    <n v="21990"/>
    <n v="2084100"/>
    <x v="75"/>
    <s v="11-20%"/>
    <s v="&quot;NO"/>
    <n v="25.35"/>
    <x v="1"/>
    <x v="272"/>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OaM+9ZHXL._SY300_SX300_.jpg"/>
    <s v="https://www.amazon.in/iQOO-Chromatic-Storage-Snapdragon-Processor/dp/B07WHQBZLS/ref=sr_1_123?qid=1672895784&amp;s=electronics&amp;sr=1-123"/>
  </r>
  <r>
    <x v="441"/>
    <x v="432"/>
    <x v="23"/>
    <x v="1"/>
    <s v="Mobiles&amp;Accessories"/>
    <s v="Smartphones&amp;BasicMobiles"/>
    <s v="BasicMobiles"/>
    <m/>
    <n v="1324"/>
    <x v="2"/>
    <n v="1630"/>
    <n v="30600"/>
    <x v="81"/>
    <s v="11-20%"/>
    <s v="NO"/>
    <n v="13.378"/>
    <x v="1"/>
    <x v="2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19"/>
    <x v="330"/>
    <s v="https://m.media-amazon.com/images/I/41MOWVL2YNL._SX300_SY300_QL70_ML2_.jpg"/>
    <s v="https://www.amazon.in/Motorola-keypad-Mobile-Expandable-Battery/dp/B09JS562TP/ref=sr_1_125?qid=1672895784&amp;s=electronics&amp;sr=1-125"/>
  </r>
  <r>
    <x v="442"/>
    <x v="433"/>
    <x v="19"/>
    <x v="1"/>
    <s v="WearableTechnology"/>
    <s v="SmartWatches"/>
    <m/>
    <m/>
    <n v="13999"/>
    <x v="2"/>
    <n v="6990"/>
    <n v="-700900"/>
    <x v="72"/>
    <s v="71-80%"/>
    <s v="YES"/>
    <n v="25.695999999999998"/>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fjUA7leTL._SX300_SY300_QL70_ML2_.jpg"/>
    <s v="https://www.amazon.in/boAt-Wave-Lite-Smartwatch-Multiple/dp/B09V17S2BG/ref=sr_1_127?qid=1672895784&amp;s=electronics&amp;sr=1-127"/>
  </r>
  <r>
    <x v="443"/>
    <x v="434"/>
    <x v="19"/>
    <x v="1"/>
    <s v="WearableTechnology"/>
    <s v="SmartWatches"/>
    <m/>
    <m/>
    <n v="299"/>
    <x v="0"/>
    <n v="7990"/>
    <n v="769100"/>
    <x v="43"/>
    <s v="71-80%"/>
    <s v="YES"/>
    <n v="21.632999999999999"/>
    <x v="11"/>
    <x v="31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41l8ZBWXL._SX300_SY300_QL70_ML2_.jpg"/>
    <s v="https://www.amazon.in/boAt-Wave-Call-Dedicated-Multi-Sport/dp/B0B5CGTBKV/ref=sr_1_128?qid=1672895784&amp;s=electronics&amp;sr=1-128"/>
  </r>
  <r>
    <x v="444"/>
    <x v="435"/>
    <x v="34"/>
    <x v="1"/>
    <s v="Mobiles&amp;Accessories"/>
    <s v="MobileAccessories"/>
    <s v="Maintenance,Upkeep&amp;Repairs"/>
    <s v="ScreenProtectors"/>
    <n v="999"/>
    <x v="2"/>
    <n v="2899"/>
    <n v="190000"/>
    <x v="46"/>
    <s v="61-70%"/>
    <s v="YES"/>
    <n v="12.478999999999999"/>
    <x v="16"/>
    <x v="316"/>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320"/>
    <x v="331"/>
    <s v="https://m.media-amazon.com/images/I/51EiPNlJDgL._SX300_SY300_QL70_ML2_.jpg"/>
    <s v="https://www.amazon.in/Spigen-Tempered-Screen-Protector-iPhone/dp/B0B23LW7NV/ref=sr_1_130?qid=1672895784&amp;s=electronics&amp;sr=1-130"/>
  </r>
  <r>
    <x v="445"/>
    <x v="436"/>
    <x v="35"/>
    <x v="1"/>
    <s v="Mobiles&amp;Accessories"/>
    <s v="MobileAccessories"/>
    <s v="StylusPens"/>
    <m/>
    <n v="12999"/>
    <x v="2"/>
    <n v="5999"/>
    <n v="-700000"/>
    <x v="6"/>
    <s v="61-70%"/>
    <s v="YES"/>
    <n v="21.429000000000002"/>
    <x v="4"/>
    <x v="31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1"/>
    <x v="332"/>
    <s v="https://m.media-amazon.com/images/I/31jgUvSar0L._SX300_SY300_QL70_ML2_.jpg"/>
    <s v="https://www.amazon.in/Upgraded-Precision-Sensitivity-Rejection-Adsorption/dp/B09KGV7WSV/ref=sr_1_131?qid=1672895784&amp;s=electronics&amp;sr=1-131"/>
  </r>
  <r>
    <x v="446"/>
    <x v="437"/>
    <x v="25"/>
    <x v="1"/>
    <s v="Mobiles&amp;Accessories"/>
    <s v="MobileAccessories"/>
    <s v="Chargers"/>
    <s v="AutomobileChargers"/>
    <n v="15490"/>
    <x v="2"/>
    <n v="699"/>
    <n v="-1479100"/>
    <x v="50"/>
    <s v="51-60%"/>
    <s v="YES"/>
    <n v="9.1690000000000005"/>
    <x v="0"/>
    <x v="318"/>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322"/>
    <x v="333"/>
    <s v="https://m.media-amazon.com/images/I/31AGkV82sES._SX300_SY300_QL70_ML2_.jpg"/>
    <s v="https://www.amazon.in/Portronics-CarPower-Charger-Output-Black/dp/B0971DWFDT/ref=sr_1_132?qid=1672895784&amp;s=electronics&amp;sr=1-132"/>
  </r>
  <r>
    <x v="447"/>
    <x v="438"/>
    <x v="19"/>
    <x v="1"/>
    <s v="WearableTechnology"/>
    <s v="SmartWatches"/>
    <m/>
    <m/>
    <n v="999"/>
    <x v="2"/>
    <n v="7990"/>
    <n v="699100"/>
    <x v="33"/>
    <s v="61-70%"/>
    <s v="YES"/>
    <n v="4.2539999999999996"/>
    <x v="3"/>
    <x v="319"/>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3"/>
    <x v="334"/>
    <s v="https://m.media-amazon.com/images/I/41fXq5ZKACL._SX300_SY300_QL70_ML2_.jpg"/>
    <s v="https://www.amazon.in/boAt-Launched-Ultra-Seamless-Personalization-Charcoal/dp/B0BNV7JM5Y/ref=sr_1_133?qid=1672895784&amp;s=electronics&amp;sr=1-133"/>
  </r>
  <r>
    <x v="448"/>
    <x v="439"/>
    <x v="19"/>
    <x v="1"/>
    <s v="WearableTechnology"/>
    <s v="SmartWatches"/>
    <m/>
    <m/>
    <n v="1599"/>
    <x v="2"/>
    <n v="5999"/>
    <n v="440000"/>
    <x v="38"/>
    <s v="71-80%"/>
    <s v="YES"/>
    <n v="7.7149999999999999"/>
    <x v="8"/>
    <x v="32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k-VlGbYnL._SX300_SY300_QL70_ML2_.jpg"/>
    <s v="https://www.amazon.in/PTron-Force-Bluetooth-Smartwatch-Waterproof/dp/B0B53QFZPY/ref=sr_1_134?qid=1672895784&amp;s=electronics&amp;sr=1-134"/>
  </r>
  <r>
    <x v="449"/>
    <x v="440"/>
    <x v="21"/>
    <x v="1"/>
    <s v="Mobiles&amp;Accessories"/>
    <s v="Smartphones&amp;BasicMobiles"/>
    <s v="Smartphones"/>
    <m/>
    <n v="1324"/>
    <x v="2"/>
    <n v="20990"/>
    <n v="1966600"/>
    <x v="73"/>
    <s v="21-30%"/>
    <s v="NO"/>
    <n v="25.35"/>
    <x v="1"/>
    <x v="272"/>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S7tnENirL._SX300_SY300_QL70_ML2_.jpg"/>
    <s v="https://www.amazon.in/iQOO-Storage-Snapdragon-695-6nm-Processor/dp/B07WJWRNVK/ref=sr_1_136?qid=1672895784&amp;s=electronics&amp;sr=1-136"/>
  </r>
  <r>
    <x v="450"/>
    <x v="441"/>
    <x v="24"/>
    <x v="1"/>
    <s v="Headphones,Earbuds&amp;Accessories"/>
    <s v="Headphones"/>
    <s v="In-Ear"/>
    <m/>
    <n v="20999"/>
    <x v="2"/>
    <n v="499"/>
    <n v="-2050000"/>
    <x v="26"/>
    <s v="0-10%"/>
    <s v="&quot;NO"/>
    <n v="35.739000000000004"/>
    <x v="0"/>
    <x v="32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5"/>
    <x v="336"/>
    <s v="https://m.media-amazon.com/images/I/31FzYVC62wL._SX300_SY300_QL70_ML2_.jpg"/>
    <s v="https://www.amazon.in/Samsung-Original-EHS64AVFWECINU-Stereo-Headset/dp/B01F25X6RQ/ref=sr_1_137?qid=1672895784&amp;s=electronics&amp;sr=1-137"/>
  </r>
  <r>
    <x v="451"/>
    <x v="442"/>
    <x v="34"/>
    <x v="1"/>
    <s v="Mobiles&amp;Accessories"/>
    <s v="MobileAccessories"/>
    <s v="Maintenance,Upkeep&amp;Repairs"/>
    <s v="ScreenProtectors"/>
    <n v="999"/>
    <x v="2"/>
    <n v="2899"/>
    <n v="190000"/>
    <x v="46"/>
    <s v="61-70%"/>
    <s v="YES"/>
    <n v="10.728999999999999"/>
    <x v="13"/>
    <x v="322"/>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326"/>
    <x v="337"/>
    <s v="https://m.media-amazon.com/images/I/51R2kfyMW5L._SX300_SY300_QL70_ML2_.jpg"/>
    <s v="https://www.amazon.in/Spigen-Tempered-Screen-Protector-iPhone/dp/B0B244R4KB/ref=sr_1_139?qid=1672895784&amp;s=electronics&amp;sr=1-139"/>
  </r>
  <r>
    <x v="452"/>
    <x v="443"/>
    <x v="21"/>
    <x v="1"/>
    <s v="Mobiles&amp;Accessories"/>
    <s v="Smartphones&amp;BasicMobiles"/>
    <s v="Smartphones"/>
    <m/>
    <n v="12490"/>
    <x v="2"/>
    <n v="13499"/>
    <n v="100900"/>
    <x v="47"/>
    <s v="21-30%"/>
    <s v="&quot;NO"/>
    <n v="4.484"/>
    <x v="0"/>
    <x v="10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kg-+XWoxL._SY300_SX300_.jpg"/>
    <s v="https://www.amazon.in/Samsung-Galaxy-Storage-MediaTek-Battery/dp/B0BMGG6NKT/ref=sr_1_140?qid=1672895784&amp;s=electronics&amp;sr=1-140"/>
  </r>
  <r>
    <x v="453"/>
    <x v="444"/>
    <x v="36"/>
    <x v="1"/>
    <s v="Mobiles&amp;Accessories"/>
    <s v="MobileAccessories"/>
    <s v="Mounts"/>
    <s v="Bedstand&amp;DeskMounts"/>
    <n v="17999"/>
    <x v="2"/>
    <n v="999"/>
    <n v="-1700000"/>
    <x v="43"/>
    <s v="71-80%"/>
    <s v="YES"/>
    <n v="6.9340000000000002"/>
    <x v="7"/>
    <x v="323"/>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327"/>
    <x v="338"/>
    <s v="https://m.media-amazon.com/images/I/41pQWwAzVyL._SY300_SX300_QL70_ML2_.jpg"/>
    <s v="https://www.amazon.in/SWAPKART-Flexible-Desktop-Foldable-Smartphones/dp/B092JHPL72/ref=sr_1_142?qid=1672895784&amp;s=electronics&amp;sr=1-142"/>
  </r>
  <r>
    <x v="454"/>
    <x v="445"/>
    <x v="21"/>
    <x v="1"/>
    <s v="Mobiles&amp;Accessories"/>
    <s v="Smartphones&amp;BasicMobiles"/>
    <s v="Smartphones"/>
    <m/>
    <n v="350"/>
    <x v="0"/>
    <n v="7999"/>
    <n v="764900"/>
    <x v="71"/>
    <s v="11-20%"/>
    <s v="&quot;NO"/>
    <n v="317.93200000000002"/>
    <x v="3"/>
    <x v="324"/>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P4Al+S3zL._SY300_SX300_.jpg"/>
    <s v="https://www.amazon.in/Redmi-9A-Sport-Octa-core-Processor/dp/B09GFM8CGS/ref=sr_1_144?qid=1672895784&amp;s=electronics&amp;sr=1-144"/>
  </r>
  <r>
    <x v="455"/>
    <x v="446"/>
    <x v="19"/>
    <x v="1"/>
    <s v="WearableTechnology"/>
    <s v="SmartWatches"/>
    <m/>
    <m/>
    <n v="1399"/>
    <x v="2"/>
    <n v="9999"/>
    <n v="860000"/>
    <x v="20"/>
    <s v="61-70%"/>
    <s v="YES"/>
    <n v="25.079000000000001"/>
    <x v="0"/>
    <x v="325"/>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28"/>
    <x v="339"/>
    <s v="https://m.media-amazon.com/images/I/41ziJKWj9LL._SX300_SY300_QL70_ML2_.jpg"/>
    <s v="https://www.amazon.in/Fire-Boltt-Bluetooth-Assistance-Calculator-Monitoring/dp/B0B3MWYCHQ/ref=sr_1_145?qid=1672895791&amp;s=electronics&amp;sr=1-145"/>
  </r>
  <r>
    <x v="456"/>
    <x v="447"/>
    <x v="37"/>
    <x v="1"/>
    <s v="Mobiles&amp;Accessories"/>
    <s v="MobileAccessories"/>
    <s v="Cases&amp;Covers"/>
    <s v="BasicCases"/>
    <n v="159"/>
    <x v="1"/>
    <n v="1499"/>
    <n v="134000"/>
    <x v="74"/>
    <s v="81-90%"/>
    <s v="YES"/>
    <n v="6.8460000000000001"/>
    <x v="0"/>
    <x v="32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329"/>
    <x v="340"/>
    <s v="https://m.media-amazon.com/images/I/41cYSMom9TL._SX300_SY300_QL70_ML2_.jpg"/>
    <s v="https://www.amazon.in/Amozo-Cover-iPhone-Polycarbonate-Transparent/dp/B09J2MM5C6/ref=sr_1_148?qid=1672895791&amp;s=electronics&amp;sr=1-148"/>
  </r>
  <r>
    <x v="457"/>
    <x v="448"/>
    <x v="31"/>
    <x v="1"/>
    <s v="Mobiles&amp;Accessories"/>
    <s v="MobileAccessories"/>
    <s v="Stands"/>
    <m/>
    <n v="1499"/>
    <x v="2"/>
    <n v="1499"/>
    <n v="0"/>
    <x v="62"/>
    <s v="81-90%"/>
    <s v="YES"/>
    <n v="33.478000000000002"/>
    <x v="6"/>
    <x v="3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0"/>
    <x v="341"/>
    <s v="https://m.media-amazon.com/images/I/31hDWwY8iWL._SX300_SY300_QL70_ML2_.jpg"/>
    <s v="https://www.amazon.in/Aluminum-Adjustable-Mobile-Foldable-Smartphones/dp/B07Q4QV1DL/ref=sr_1_149?qid=1672895791&amp;s=electronics&amp;sr=1-149"/>
  </r>
  <r>
    <x v="458"/>
    <x v="449"/>
    <x v="21"/>
    <x v="1"/>
    <s v="Mobiles&amp;Accessories"/>
    <s v="Smartphones&amp;BasicMobiles"/>
    <s v="Smartphones"/>
    <m/>
    <n v="1999"/>
    <x v="2"/>
    <n v="13499"/>
    <n v="1150000"/>
    <x v="9"/>
    <s v="31-40%"/>
    <s v="&quot;NO"/>
    <n v="6.9450000000000003"/>
    <x v="11"/>
    <x v="328"/>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331"/>
    <x v="342"/>
    <s v="https://m.media-amazon.com/images/I/41PNVbmQdfL._SX300_SY300_QL70_ML2_.jpg"/>
    <s v="https://www.amazon.in/Tecno-Spark-Storage-Expandable-Processor/dp/B0B56YRBNT/ref=sr_1_153?qid=1672895791&amp;s=electronics&amp;sr=1-153"/>
  </r>
  <r>
    <x v="459"/>
    <x v="450"/>
    <x v="24"/>
    <x v="1"/>
    <s v="Headphones,Earbuds&amp;Accessories"/>
    <s v="Headphones"/>
    <s v="In-Ear"/>
    <m/>
    <n v="999"/>
    <x v="2"/>
    <n v="1299"/>
    <n v="30000"/>
    <x v="34"/>
    <s v="51-60%"/>
    <s v="YES"/>
    <n v="196.68899999999999"/>
    <x v="3"/>
    <x v="32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2"/>
    <x v="272"/>
    <s v="https://m.media-amazon.com/images/I/31kLQHU5pdL._SX300_SY300_QL70_ML2_.jpg"/>
    <s v="https://www.amazon.in/JBL-C100SI-Ear-Headphones-Mic/dp/B01DF26V7A/ref=sr_1_159?qid=1672895791&amp;s=electronics&amp;sr=1-159"/>
  </r>
  <r>
    <x v="460"/>
    <x v="451"/>
    <x v="35"/>
    <x v="1"/>
    <s v="Mobiles&amp;Accessories"/>
    <s v="MobileAccessories"/>
    <s v="StylusPens"/>
    <m/>
    <n v="2099"/>
    <x v="2"/>
    <n v="999"/>
    <n v="-110000"/>
    <x v="6"/>
    <s v="61-70%"/>
    <s v="YES"/>
    <n v="20.356999999999999"/>
    <x v="11"/>
    <x v="33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2"/>
    <x v="343"/>
    <s v="https://m.media-amazon.com/images/I/31bKIZtFGWL._SX300_SY300_QL70_ML2_.jpg"/>
    <s v="https://www.amazon.in/Tukzer-Capacitive-Lightweight-Magnetism-Smartphones/dp/B08K4PSZ3V/ref=sr_1_161?qid=1672895791&amp;s=electronics&amp;sr=1-161"/>
  </r>
  <r>
    <x v="461"/>
    <x v="385"/>
    <x v="21"/>
    <x v="1"/>
    <s v="Mobiles&amp;Accessories"/>
    <s v="Smartphones&amp;BasicMobiles"/>
    <s v="Smartphones"/>
    <m/>
    <n v="337"/>
    <x v="0"/>
    <n v="19499"/>
    <n v="1916200"/>
    <x v="28"/>
    <s v="21-30%"/>
    <s v="NO"/>
    <n v="23.097999999999999"/>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Midnight-Storage-5000mAh-Battery/dp/B0B4F1YC3J/ref=sr_1_162?qid=1672895791&amp;s=electronics&amp;sr=1-162"/>
  </r>
  <r>
    <x v="462"/>
    <x v="452"/>
    <x v="35"/>
    <x v="1"/>
    <s v="Mobiles&amp;Accessories"/>
    <s v="MobileAccessories"/>
    <s v="StylusPens"/>
    <m/>
    <n v="2999"/>
    <x v="2"/>
    <n v="999"/>
    <n v="-200000"/>
    <x v="6"/>
    <s v="61-70%"/>
    <s v="YES"/>
    <n v="20.356999999999999"/>
    <x v="11"/>
    <x v="33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2"/>
    <x v="343"/>
    <s v="https://m.media-amazon.com/images/I/3187gPkT6GL._SX300_SY300_QL70_ML2_.jpg"/>
    <s v="https://www.amazon.in/Tukzer-Capacitive-Lightweight-Magnetism-Smartphones/dp/B08K4RDQ71/ref=sr_1_163?qid=1672895791&amp;s=electronics&amp;sr=1-163"/>
  </r>
  <r>
    <x v="463"/>
    <x v="453"/>
    <x v="27"/>
    <x v="1"/>
    <s v="Mobiles&amp;Accessories"/>
    <s v="MobileAccessories"/>
    <s v="Chargers"/>
    <s v="WallChargers"/>
    <n v="1299"/>
    <x v="2"/>
    <n v="599"/>
    <n v="-70000"/>
    <x v="49"/>
    <s v="11-20%"/>
    <s v="NO"/>
    <n v="26.116"/>
    <x v="0"/>
    <x v="331"/>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333"/>
    <x v="344"/>
    <s v="https://m.media-amazon.com/images/I/31H8AoDYAYL._SX300_SY300_QL70_ML2_.jpg"/>
    <s v="https://www.amazon.in/10W-Charger-Cable-Meter-Black/dp/B085CZ3SR1/ref=sr_1_164?qid=1672895791&amp;s=electronics&amp;sr=1-164"/>
  </r>
  <r>
    <x v="464"/>
    <x v="360"/>
    <x v="19"/>
    <x v="1"/>
    <s v="WearableTechnology"/>
    <s v="SmartWatches"/>
    <m/>
    <m/>
    <n v="349"/>
    <x v="0"/>
    <n v="9999"/>
    <n v="965000"/>
    <x v="38"/>
    <s v="71-80%"/>
    <s v="YES"/>
    <n v="33.672000000000004"/>
    <x v="0"/>
    <x v="33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5"/>
    <x v="285"/>
    <s v="https://m.media-amazon.com/images/I/41vMaBVWDjL._SX300_SY300_QL70_ML2_.jpg"/>
    <s v="https://www.amazon.in/Fire-Boltt-Smartwatch-Bluetooth-Calling-Assistance/dp/B09YV3K34W/ref=sr_1_168?qid=1672895791&amp;s=electronics&amp;sr=1-168"/>
  </r>
  <r>
    <x v="465"/>
    <x v="454"/>
    <x v="33"/>
    <x v="1"/>
    <s v="Mobiles&amp;Accessories"/>
    <s v="MobileAccessories"/>
    <s v="D√©cor"/>
    <m/>
    <n v="16499"/>
    <x v="2"/>
    <n v="499"/>
    <n v="-1600000"/>
    <x v="74"/>
    <s v="81-90%"/>
    <s v="YES"/>
    <n v="6.149"/>
    <x v="0"/>
    <x v="333"/>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4"/>
    <x v="345"/>
    <s v="https://m.media-amazon.com/images/I/31SKRsp7Y1L._SX300_SY300_QL70_ML2_.jpg"/>
    <s v="https://www.amazon.in/STRIFF-Flexible-Silicone-Protector-Computers/dp/B09Z6WH2N1/ref=sr_1_169?qid=1672895799&amp;s=electronics&amp;sr=1-169"/>
  </r>
  <r>
    <x v="466"/>
    <x v="455"/>
    <x v="0"/>
    <x v="0"/>
    <s v="Accessories&amp;Peripherals"/>
    <s v="Cables&amp;Accessories"/>
    <s v="Cables"/>
    <s v="USBCables"/>
    <n v="499"/>
    <x v="0"/>
    <n v="249"/>
    <n v="-25000"/>
    <x v="15"/>
    <s v="41-50%"/>
    <s v="&quot;NO"/>
    <n v="13.377000000000001"/>
    <x v="1"/>
    <x v="334"/>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tWzHMz6vL._SY445_SX342_QL70_ML2_.jpg"/>
    <s v="https://www.amazon.in/Beetel-Smartphone-Charging-480Mbps-Xcd-C12/dp/B09NL4DJ2Z/ref=sr_1_170?qid=1672895799&amp;s=electronics&amp;sr=1-170"/>
  </r>
  <r>
    <x v="467"/>
    <x v="456"/>
    <x v="19"/>
    <x v="1"/>
    <s v="WearableTechnology"/>
    <s v="SmartWatches"/>
    <m/>
    <m/>
    <n v="970"/>
    <x v="2"/>
    <n v="7999"/>
    <n v="702900"/>
    <x v="15"/>
    <s v="41-50%"/>
    <s v="NO"/>
    <n v="3.5369999999999999"/>
    <x v="12"/>
    <x v="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335"/>
    <x v="346"/>
    <s v="https://m.media-amazon.com/images/I/4123OnLZCFL._SX300_SY300_QL70_ML2_.jpg"/>
    <s v="https://www.amazon.in/Noise-ColorFit-Bluetooth-instacharge-Functional/dp/B0BGSV43WY/ref=sr_1_172?qid=1672895799&amp;s=electronics&amp;sr=1-172"/>
  </r>
  <r>
    <x v="468"/>
    <x v="457"/>
    <x v="31"/>
    <x v="1"/>
    <s v="Mobiles&amp;Accessories"/>
    <s v="MobileAccessories"/>
    <s v="Stands"/>
    <m/>
    <n v="999"/>
    <x v="2"/>
    <n v="599"/>
    <n v="-40000"/>
    <x v="5"/>
    <s v="81-90%"/>
    <s v="YES"/>
    <n v="6.6509999999999998"/>
    <x v="4"/>
    <x v="335"/>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336"/>
    <x v="347"/>
    <s v="https://m.media-amazon.com/images/I/318Pgjl1wqL._SX300_SY300_QL70_ML2_.jpg"/>
    <s v="https://www.amazon.in/Mobile-Phone-Holder-Phones-Tablets/dp/B0926V9CTV/ref=sr_1_174?qid=1672895799&amp;s=electronics&amp;sr=1-174"/>
  </r>
  <r>
    <x v="469"/>
    <x v="458"/>
    <x v="21"/>
    <x v="1"/>
    <s v="Mobiles&amp;Accessories"/>
    <s v="Smartphones&amp;BasicMobiles"/>
    <s v="Smartphones"/>
    <m/>
    <n v="10499"/>
    <x v="2"/>
    <n v="20999"/>
    <n v="1050000"/>
    <x v="55"/>
    <s v="21-30%"/>
    <s v="NO"/>
    <n v="23.353000000000002"/>
    <x v="3"/>
    <x v="336"/>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Lif4YWC2L._SX300_SY300_QL70_ML2_.jpg"/>
    <s v="https://www.amazon.in/iQOO-Raven-Black-128GB-Storage/dp/B07WGPKMP5/ref=sr_1_175?qid=1672895799&amp;s=electronics&amp;sr=1-175"/>
  </r>
  <r>
    <x v="470"/>
    <x v="459"/>
    <x v="21"/>
    <x v="1"/>
    <s v="Mobiles&amp;Accessories"/>
    <s v="Smartphones&amp;BasicMobiles"/>
    <s v="Smartphones"/>
    <m/>
    <n v="249"/>
    <x v="0"/>
    <n v="15999"/>
    <n v="1575000"/>
    <x v="14"/>
    <s v="11-20%"/>
    <s v="&quot;NO"/>
    <n v="6.08"/>
    <x v="2"/>
    <x v="33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337"/>
    <x v="348"/>
    <s v="https://m.media-amazon.com/images/I/41gQbaGlXrL._SX300_SY300_QL70_ML2_.jpg"/>
    <s v="https://www.amazon.in/Redmi-Meadow-Design-Dimensity-5000mAh/dp/B0BBFJ9M3X/ref=sr_1_179?qid=1672895799&amp;s=electronics&amp;sr=1-179"/>
  </r>
  <r>
    <x v="471"/>
    <x v="460"/>
    <x v="19"/>
    <x v="1"/>
    <s v="WearableTechnology"/>
    <s v="SmartWatches"/>
    <m/>
    <m/>
    <n v="251"/>
    <x v="0"/>
    <n v="4999"/>
    <n v="474800"/>
    <x v="13"/>
    <s v="51-60%"/>
    <s v="YES"/>
    <n v="11.471"/>
    <x v="2"/>
    <x v="33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8"/>
    <x v="349"/>
    <s v="https://m.media-amazon.com/images/I/41lf0N5STAL._SX300_SY300_QL70_ML2_.jpg"/>
    <s v="https://www.amazon.in/Noise-Bluetooth-Calling-Function-Monitoring/dp/B09PLFJ7ZW/ref=sr_1_182?qid=1672895799&amp;s=electronics&amp;sr=1-182"/>
  </r>
  <r>
    <x v="472"/>
    <x v="461"/>
    <x v="19"/>
    <x v="1"/>
    <s v="WearableTechnology"/>
    <s v="SmartWatches"/>
    <m/>
    <m/>
    <n v="199"/>
    <x v="1"/>
    <n v="5999"/>
    <n v="580000"/>
    <x v="36"/>
    <s v="71-80%"/>
    <s v="YES"/>
    <n v="7.7149999999999999"/>
    <x v="8"/>
    <x v="32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BDYVKRmWL._SX300_SY300_QL70_ML2_.jpg"/>
    <s v="https://www.amazon.in/PTron-Force-Bluetooth-Smartwatch-Waterproof/dp/B0B53NXFFR/ref=sr_1_184?qid=1672895799&amp;s=electronics&amp;sr=1-184"/>
  </r>
  <r>
    <x v="473"/>
    <x v="462"/>
    <x v="26"/>
    <x v="1"/>
    <s v="Mobiles&amp;Accessories"/>
    <s v="MobileAccessories"/>
    <s v="AutomobileAccessories"/>
    <s v="Cradles"/>
    <n v="6499"/>
    <x v="2"/>
    <n v="999"/>
    <n v="-550000"/>
    <x v="54"/>
    <s v="31-40%"/>
    <s v="NO"/>
    <n v="22.654"/>
    <x v="1"/>
    <x v="339"/>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339"/>
    <x v="350"/>
    <s v="https://m.media-amazon.com/images/I/31zFmy89TOL._SX300_SY300_QL70_ML2_.jpg"/>
    <s v="https://www.amazon.in/Portronics-POR-926-Car-Vent-Mobile-Holder/dp/B07GNC2592/ref=sr_1_185?qid=1672895799&amp;s=electronics&amp;sr=1-185"/>
  </r>
  <r>
    <x v="474"/>
    <x v="463"/>
    <x v="27"/>
    <x v="1"/>
    <s v="Mobiles&amp;Accessories"/>
    <s v="MobileAccessories"/>
    <s v="Chargers"/>
    <s v="WallChargers"/>
    <n v="2999"/>
    <x v="2"/>
    <n v="1099"/>
    <n v="-190000"/>
    <x v="62"/>
    <s v="81-90%"/>
    <s v="YES"/>
    <n v="7.1970000000000001"/>
    <x v="1"/>
    <x v="34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340"/>
    <x v="351"/>
    <s v="https://m.media-amazon.com/images/I/31UUEYNOmCL._SX300_SY300_QL70_ML2_.jpg"/>
    <s v="https://www.amazon.in/Charger-Multi-Layer-Protection-Certified-Charging/dp/B09TP5KBN7/ref=sr_1_186?qid=1672895799&amp;s=electronics&amp;sr=1-186"/>
  </r>
  <r>
    <x v="475"/>
    <x v="464"/>
    <x v="19"/>
    <x v="1"/>
    <s v="WearableTechnology"/>
    <s v="SmartWatches"/>
    <m/>
    <m/>
    <n v="279"/>
    <x v="0"/>
    <n v="6990"/>
    <n v="671100"/>
    <x v="82"/>
    <s v="71-80%"/>
    <s v="YES"/>
    <n v="30.88"/>
    <x v="1"/>
    <x v="341"/>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1"/>
    <x v="352"/>
    <s v="https://m.media-amazon.com/images/I/416+IXsM9lL._SY300_SX300_.jpg"/>
    <s v="https://www.amazon.in/boAt-Flash-Smartwatch-Resistance-Lightning/dp/B0949SBKMP/ref=sr_1_188?qid=1672895799&amp;s=electronics&amp;sr=1-188"/>
  </r>
  <r>
    <x v="476"/>
    <x v="465"/>
    <x v="19"/>
    <x v="1"/>
    <s v="WearableTechnology"/>
    <s v="SmartWatches"/>
    <m/>
    <m/>
    <n v="269"/>
    <x v="0"/>
    <n v="6990"/>
    <n v="672100"/>
    <x v="72"/>
    <s v="71-80%"/>
    <s v="YES"/>
    <n v="25.695999999999998"/>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Bj3iYflTL._SX300_SY300_QL70_ML2_.jpg"/>
    <s v="https://www.amazon.in/boAt-Wave-Lite-Smartwatch-Multiple/dp/B09V175NP7/ref=sr_1_190?qid=1672895799&amp;s=electronics&amp;sr=1-190"/>
  </r>
  <r>
    <x v="477"/>
    <x v="466"/>
    <x v="21"/>
    <x v="1"/>
    <s v="Mobiles&amp;Accessories"/>
    <s v="Smartphones&amp;BasicMobiles"/>
    <s v="Smartphones"/>
    <m/>
    <n v="8999"/>
    <x v="2"/>
    <n v="29990"/>
    <n v="2099100"/>
    <x v="77"/>
    <s v="21-30%"/>
    <s v="NO"/>
    <n v="13.798999999999999"/>
    <x v="4"/>
    <x v="31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UW74HLlL._SX300_SY300_QL70_ML2_.jpg"/>
    <s v="https://www.amazon.in/iQOO-Phantom-Snapdragon-FlashCharge-Brightness/dp/B07WHSJXLF/ref=sr_1_192?qid=1672895799&amp;s=electronics&amp;sr=1-192"/>
  </r>
  <r>
    <x v="478"/>
    <x v="467"/>
    <x v="21"/>
    <x v="1"/>
    <s v="Mobiles&amp;Accessories"/>
    <s v="Smartphones&amp;BasicMobiles"/>
    <s v="Smartphones"/>
    <m/>
    <n v="59"/>
    <x v="1"/>
    <n v="13499"/>
    <n v="1344000"/>
    <x v="83"/>
    <s v="0-10%"/>
    <s v="&quot;NO"/>
    <n v="60.198"/>
    <x v="3"/>
    <x v="34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42"/>
    <x v="353"/>
    <s v="https://m.media-amazon.com/images/I/41jna+YGP+L._SY300_SX300_.jpg"/>
    <s v="https://www.amazon.in/Samsung-Galaxy-Prime-Light-Blue/dp/B0BD3T6Z1D/ref=sr_1_193?qid=1672895806&amp;s=electronics&amp;sr=1-193"/>
  </r>
  <r>
    <x v="479"/>
    <x v="468"/>
    <x v="21"/>
    <x v="1"/>
    <s v="Mobiles&amp;Accessories"/>
    <s v="Smartphones&amp;BasicMobiles"/>
    <s v="Smartphones"/>
    <m/>
    <n v="599"/>
    <x v="2"/>
    <n v="20999"/>
    <n v="2040000"/>
    <x v="71"/>
    <s v="11-20%"/>
    <s v="NO"/>
    <n v="35.921999999999997"/>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iec5VPMlL._SX300_SY300_QL70_ML2_.jpg"/>
    <s v="https://www.amazon.in/Redmi-Note-11T-5G-Dimensity/dp/B09LHYZ3GJ/ref=sr_1_196?qid=1672895806&amp;s=electronics&amp;sr=1-196"/>
  </r>
  <r>
    <x v="480"/>
    <x v="469"/>
    <x v="21"/>
    <x v="1"/>
    <s v="Mobiles&amp;Accessories"/>
    <s v="Smartphones&amp;BasicMobiles"/>
    <s v="Smartphones"/>
    <m/>
    <n v="349"/>
    <x v="0"/>
    <n v="27990"/>
    <n v="2764100"/>
    <x v="56"/>
    <s v="21-30%"/>
    <s v="&quot;NO"/>
    <n v="13.798999999999999"/>
    <x v="4"/>
    <x v="312"/>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tHlbmOHL._SX300_SY300_QL70_ML2_.jpg"/>
    <s v="https://www.amazon.in/iQOO-Storage-Snapdragon-FlashCharge-Brightness/dp/B07WFPMGQQ/ref=sr_1_198?qid=1672895806&amp;s=electronics&amp;sr=1-198"/>
  </r>
  <r>
    <x v="481"/>
    <x v="470"/>
    <x v="21"/>
    <x v="1"/>
    <s v="Mobiles&amp;Accessories"/>
    <s v="Smartphones&amp;BasicMobiles"/>
    <s v="Smartphones"/>
    <m/>
    <n v="13999"/>
    <x v="2"/>
    <n v="18999"/>
    <n v="500000"/>
    <x v="44"/>
    <s v="31-40%"/>
    <s v="NO"/>
    <n v="54.872"/>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21yWSVFmL._SX300_SY300_QL70_ML2_.jpg"/>
    <s v="https://www.amazon.in/Redmi-Starburst-Qualcomm%C2%AE-SnapdragonTM-Included/dp/B09QS9X9L8/ref=sr_1_199?qid=1672895806&amp;s=electronics&amp;sr=1-199"/>
  </r>
  <r>
    <x v="482"/>
    <x v="471"/>
    <x v="19"/>
    <x v="1"/>
    <s v="WearableTechnology"/>
    <s v="SmartWatches"/>
    <m/>
    <m/>
    <n v="349"/>
    <x v="0"/>
    <n v="5999"/>
    <n v="565000"/>
    <x v="8"/>
    <s v="41-50%"/>
    <s v="YES"/>
    <n v="11.247999999999999"/>
    <x v="3"/>
    <x v="344"/>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344"/>
    <x v="355"/>
    <s v="https://m.media-amazon.com/images/I/41u0PC4NajL._SX300_SY300_QL70_ML2_.jpg"/>
    <s v="https://www.amazon.in/Noise-Advanced-Bluetooth-Brightness-Smartwatch/dp/B0B6BLTGTT/ref=sr_1_202?qid=1672895806&amp;s=electronics&amp;sr=1-202"/>
  </r>
  <r>
    <x v="483"/>
    <x v="472"/>
    <x v="27"/>
    <x v="1"/>
    <s v="Mobiles&amp;Accessories"/>
    <s v="MobileAccessories"/>
    <s v="Chargers"/>
    <s v="WallChargers"/>
    <n v="499"/>
    <x v="0"/>
    <n v="999"/>
    <n v="50000"/>
    <x v="29"/>
    <s v="61-70%"/>
    <s v="YES"/>
    <n v="7.6920000000000002"/>
    <x v="0"/>
    <x v="345"/>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345"/>
    <x v="356"/>
    <s v="https://m.media-amazon.com/images/I/41kwROGAMEL._SX300_SY300_QL70_ML2_.jpg"/>
    <s v="https://www.amazon.in/MYVN-Charging-Compatible-OnePlus-Charge/dp/B084DTMYWK/ref=sr_1_208?qid=1672895806&amp;s=electronics&amp;sr=1-208"/>
  </r>
  <r>
    <x v="484"/>
    <x v="473"/>
    <x v="19"/>
    <x v="1"/>
    <s v="WearableTechnology"/>
    <s v="SmartWatches"/>
    <m/>
    <m/>
    <n v="2199"/>
    <x v="2"/>
    <n v="5999"/>
    <n v="380000"/>
    <x v="38"/>
    <s v="71-80%"/>
    <s v="YES"/>
    <n v="7.7149999999999999"/>
    <x v="8"/>
    <x v="32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GXZy6dLIL._SX300_SY300_QL70_ML2_.jpg"/>
    <s v="https://www.amazon.in/PTron-Force-Bluetooth-Smartwatch-Waterproof/dp/B0B53QLB9H/ref=sr_1_209?qid=1672895806&amp;s=electronics&amp;sr=1-209"/>
  </r>
  <r>
    <x v="485"/>
    <x v="474"/>
    <x v="22"/>
    <x v="1"/>
    <s v="Accessories"/>
    <s v="MemoryCards"/>
    <s v="MicroSD"/>
    <m/>
    <n v="95"/>
    <x v="1"/>
    <n v="3500"/>
    <n v="340500"/>
    <x v="1"/>
    <s v="41-50%"/>
    <s v="NO"/>
    <n v="71.660000000000011"/>
    <x v="5"/>
    <x v="346"/>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g54hBpHkL._SY300_SX300_QL70_ML2_.jpg"/>
    <s v="https://www.amazon.in/SanDisk-Ultra%C2%AE-microSDXCTM-Warranty-Smartphones/dp/B0BDYW3RN3/ref=sr_1_210?qid=1672895806&amp;s=electronics&amp;sr=1-210"/>
  </r>
  <r>
    <x v="486"/>
    <x v="331"/>
    <x v="19"/>
    <x v="1"/>
    <s v="WearableTechnology"/>
    <s v="SmartWatches"/>
    <m/>
    <m/>
    <n v="139"/>
    <x v="1"/>
    <n v="9999"/>
    <n v="986000"/>
    <x v="27"/>
    <s v="71-80%"/>
    <s v="YES"/>
    <n v="32.003999999999998"/>
    <x v="4"/>
    <x v="347"/>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vjHoqVHJL._SX300_SY300_QL70_ML2_.jpg"/>
    <s v="https://www.amazon.in/Fire-Boltt-Phoenix-Bluetooth-Calling-Monitoring/dp/B0B3RS9DNF/ref=sr_1_214?qid=1672895806&amp;s=electronics&amp;sr=1-214"/>
  </r>
  <r>
    <x v="487"/>
    <x v="475"/>
    <x v="21"/>
    <x v="1"/>
    <s v="Mobiles&amp;Accessories"/>
    <s v="Smartphones&amp;BasicMobiles"/>
    <s v="Smartphones"/>
    <m/>
    <n v="4499"/>
    <x v="2"/>
    <n v="18999"/>
    <n v="1450000"/>
    <x v="44"/>
    <s v="31-40%"/>
    <s v="NO"/>
    <n v="54.872"/>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1yU+n3UkL._SY300_SX300_.jpg"/>
    <s v="https://www.amazon.in/Redmi-Storage-Qualcomm%C2%AE-SnapdragonTM-Included/dp/B09QS9X16F/ref=sr_1_218?qid=1672895814&amp;s=electronics&amp;sr=1-218"/>
  </r>
  <r>
    <x v="488"/>
    <x v="476"/>
    <x v="19"/>
    <x v="1"/>
    <s v="WearableTechnology"/>
    <s v="SmartWatches"/>
    <m/>
    <m/>
    <n v="89"/>
    <x v="1"/>
    <n v="4999"/>
    <n v="491000"/>
    <x v="20"/>
    <s v="61-70%"/>
    <s v="YES"/>
    <n v="96.587999999999994"/>
    <x v="1"/>
    <x v="34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6"/>
    <x v="357"/>
    <s v="https://m.media-amazon.com/images/I/41zs4v3adaL._SX300_SY300_QL70_ML2_.jpg"/>
    <s v="https://www.amazon.in/Noise-Colorfit-Pro-Control-Cloudbased/dp/B08HV25BBQ/ref=sr_1_220?qid=1672895814&amp;s=electronics&amp;sr=1-220"/>
  </r>
  <r>
    <x v="489"/>
    <x v="477"/>
    <x v="21"/>
    <x v="1"/>
    <s v="Mobiles&amp;Accessories"/>
    <s v="Smartphones&amp;BasicMobiles"/>
    <s v="Smartphones"/>
    <m/>
    <n v="15499"/>
    <x v="2"/>
    <n v="20999"/>
    <n v="550000"/>
    <x v="71"/>
    <s v="11-20%"/>
    <s v="NO"/>
    <n v="35.921999999999997"/>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7k0DCw0GL._SX300_SY300_QL70_ML2_.jpg"/>
    <s v="https://www.amazon.in/Redmi-Note-11T-5G-Aquamarine/dp/B09LJ116B5/ref=sr_1_221?qid=1672895814&amp;s=electronics&amp;sr=1-221"/>
  </r>
  <r>
    <x v="490"/>
    <x v="478"/>
    <x v="19"/>
    <x v="1"/>
    <s v="WearableTechnology"/>
    <s v="SmartWatches"/>
    <m/>
    <m/>
    <n v="13999"/>
    <x v="2"/>
    <n v="8499"/>
    <n v="-550000"/>
    <x v="60"/>
    <s v="71-80%"/>
    <s v="YES"/>
    <n v="4.54"/>
    <x v="4"/>
    <x v="349"/>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347"/>
    <x v="358"/>
    <s v="https://m.media-amazon.com/images/I/41OEfM3qYLL._SX300_SY300_QL70_ML2_.jpg"/>
    <s v="https://www.amazon.in/Boult-Bluetooth-Smartwatch-Brightness-Waterproof/dp/B0BMVWKZ8G/ref=sr_1_230?qid=1672895814&amp;s=electronics&amp;sr=1-230"/>
  </r>
  <r>
    <x v="491"/>
    <x v="479"/>
    <x v="19"/>
    <x v="1"/>
    <s v="WearableTechnology"/>
    <s v="SmartWatches"/>
    <m/>
    <m/>
    <n v="1999"/>
    <x v="2"/>
    <n v="6999"/>
    <n v="500000"/>
    <x v="56"/>
    <s v="21-30%"/>
    <s v="NO"/>
    <n v="4.5579999999999998"/>
    <x v="11"/>
    <x v="350"/>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348"/>
    <x v="359"/>
    <s v="https://m.media-amazon.com/images/I/31OgHTags6L._SX300_SY300_QL70_ML2_.jpg"/>
    <s v="https://www.amazon.in/OnePlus-Display-Refresh-Multiple-Midnight/dp/B0BD92GDQH/ref=sr_1_231?qid=1672895814&amp;s=electronics&amp;sr=1-231"/>
  </r>
  <r>
    <x v="492"/>
    <x v="480"/>
    <x v="19"/>
    <x v="1"/>
    <s v="WearableTechnology"/>
    <s v="SmartWatches"/>
    <m/>
    <m/>
    <n v="1399"/>
    <x v="2"/>
    <n v="5999"/>
    <n v="460000"/>
    <x v="30"/>
    <s v="51-60%"/>
    <s v="YES"/>
    <n v="4.5280000000000005"/>
    <x v="7"/>
    <x v="35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349"/>
    <x v="360"/>
    <s v="https://m.media-amazon.com/images/I/41DgrxyBPTL._SX300_SY300_QL70_ML2_.jpg"/>
    <s v="https://www.amazon.in/Noise-Bluetooth-Calling-Display-Assistant/dp/B0B5GF6DQD/ref=sr_1_238?qid=1672895814&amp;s=electronics&amp;sr=1-238"/>
  </r>
  <r>
    <x v="493"/>
    <x v="481"/>
    <x v="23"/>
    <x v="1"/>
    <s v="Mobiles&amp;Accessories"/>
    <s v="Smartphones&amp;BasicMobiles"/>
    <s v="BasicMobiles"/>
    <m/>
    <n v="599"/>
    <x v="2"/>
    <n v="1630"/>
    <n v="103100"/>
    <x v="81"/>
    <s v="11-20%"/>
    <s v="NO"/>
    <n v="13.378"/>
    <x v="1"/>
    <x v="2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19"/>
    <x v="330"/>
    <s v="https://m.media-amazon.com/images/I/412DrCgktiL._SX300_SY300_QL70_ML2_.jpg"/>
    <s v="https://www.amazon.in/Motorola-keypad-Mobile-Expandable-Battery/dp/B09JS94MBV/ref=sr_1_239?qid=1672895814&amp;s=electronics&amp;sr=1-239"/>
  </r>
  <r>
    <x v="494"/>
    <x v="482"/>
    <x v="19"/>
    <x v="1"/>
    <s v="WearableTechnology"/>
    <s v="SmartWatches"/>
    <m/>
    <m/>
    <n v="199"/>
    <x v="1"/>
    <n v="9999"/>
    <n v="980000"/>
    <x v="5"/>
    <s v="81-90%"/>
    <s v="YES"/>
    <n v="26.838000000000001"/>
    <x v="0"/>
    <x v="35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IPkI1Y5L._SX300_SY300_QL70_ML2_.jpg"/>
    <s v="https://www.amazon.in/Fire-Boltt-Smartwatch-Sports-Tracking-Silver/dp/B09YV463SW/ref=sr_1_242?qid=1672895821&amp;s=electronics&amp;sr=1-242"/>
  </r>
  <r>
    <x v="495"/>
    <x v="483"/>
    <x v="27"/>
    <x v="1"/>
    <s v="Mobiles&amp;Accessories"/>
    <s v="MobileAccessories"/>
    <s v="Chargers"/>
    <s v="WallChargers"/>
    <n v="1799"/>
    <x v="2"/>
    <n v="599"/>
    <n v="-120000"/>
    <x v="30"/>
    <s v="51-60%"/>
    <s v="YES"/>
    <n v="6.0469999999999997"/>
    <x v="2"/>
    <x v="35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0"/>
    <x v="361"/>
    <s v="https://m.media-amazon.com/images/I/31efS1bi1vL._SX300_SY300_QL70_ML2_.jpg"/>
    <s v="https://www.amazon.in/Charger-Certified-Charging-Adaptor-Cellular/dp/B09NL4DCXK/ref=sr_1_246?qid=1672895821&amp;s=electronics&amp;sr=1-246"/>
  </r>
  <r>
    <x v="496"/>
    <x v="484"/>
    <x v="34"/>
    <x v="1"/>
    <s v="Mobiles&amp;Accessories"/>
    <s v="MobileAccessories"/>
    <s v="Maintenance,Upkeep&amp;Repairs"/>
    <s v="ScreenProtectors"/>
    <n v="1499"/>
    <x v="2"/>
    <n v="1199"/>
    <n v="-30000"/>
    <x v="43"/>
    <s v="71-80%"/>
    <s v="YES"/>
    <n v="5.0960000000000001"/>
    <x v="6"/>
    <x v="354"/>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351"/>
    <x v="362"/>
    <s v="https://m.media-amazon.com/images/I/318wXJER9zL._SX300_SY300_QL70_ML2_.jpg"/>
    <s v="https://www.amazon.in/Compatible-Pixel-6a-Military-Grade-Anti-Explosion/dp/B0B8CHJLWJ/ref=sr_1_247?qid=1672895821&amp;s=electronics&amp;sr=1-247"/>
  </r>
  <r>
    <x v="497"/>
    <x v="485"/>
    <x v="33"/>
    <x v="1"/>
    <s v="Mobiles&amp;Accessories"/>
    <s v="MobileAccessories"/>
    <s v="D√©cor"/>
    <m/>
    <n v="20999"/>
    <x v="2"/>
    <n v="499"/>
    <n v="-2050000"/>
    <x v="78"/>
    <s v="81-90%"/>
    <s v="YES"/>
    <n v="6.149"/>
    <x v="0"/>
    <x v="333"/>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4"/>
    <x v="345"/>
    <s v="https://m.media-amazon.com/images/I/41R0DrIbTNL._SX300_SY300_QL70_ML2_.jpg"/>
    <s v="https://www.amazon.in/STRIFF-Flexible-Silicone-Protector-Computers/dp/B0B8ZWNR5T/ref=sr_1_250?qid=1672895821&amp;s=electronics&amp;sr=1-250"/>
  </r>
  <r>
    <x v="498"/>
    <x v="486"/>
    <x v="21"/>
    <x v="1"/>
    <s v="Mobiles&amp;Accessories"/>
    <s v="Smartphones&amp;BasicMobiles"/>
    <s v="Smartphones"/>
    <m/>
    <n v="12999"/>
    <x v="2"/>
    <n v="15999"/>
    <n v="300000"/>
    <x v="14"/>
    <s v="11-20%"/>
    <s v="&quot;NO"/>
    <n v="6.08"/>
    <x v="2"/>
    <x v="33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352"/>
    <x v="363"/>
    <s v="https://m.media-amazon.com/images/I/412VyMavsJL._SX300_SY300_QL70_ML2_.jpg"/>
    <s v="https://www.amazon.in/Redmi-Thunder-Storage-Dimensity-5000mAh/dp/B0BBFJLP21/ref=sr_1_255?qid=1672895821&amp;s=electronics&amp;sr=1-255"/>
  </r>
  <r>
    <x v="499"/>
    <x v="487"/>
    <x v="24"/>
    <x v="1"/>
    <s v="Headphones,Earbuds&amp;Accessories"/>
    <s v="Headphones"/>
    <s v="In-Ear"/>
    <m/>
    <n v="16999"/>
    <x v="2"/>
    <n v="999"/>
    <n v="-1600000"/>
    <x v="84"/>
    <s v="0-10%"/>
    <s v="NO"/>
    <n v="35.739000000000004"/>
    <x v="0"/>
    <x v="32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5"/>
    <x v="336"/>
    <s v="https://m.media-amazon.com/images/I/31+GLbqRPtL._SY300_SX300_.jpg"/>
    <s v="https://www.amazon.in/Samsung-Original-EHS64AVFBECINU-Hands-Free-Remote/dp/B01F262EUU/ref=sr_1_256?qid=1672895821&amp;s=electronics&amp;sr=1-256"/>
  </r>
  <r>
    <x v="500"/>
    <x v="488"/>
    <x v="31"/>
    <x v="1"/>
    <s v="Mobiles&amp;Accessories"/>
    <s v="MobileAccessories"/>
    <s v="Stands"/>
    <m/>
    <n v="19999"/>
    <x v="2"/>
    <n v="499"/>
    <n v="-1950000"/>
    <x v="27"/>
    <s v="71-80%"/>
    <s v="YES"/>
    <n v="6.5510000000000002"/>
    <x v="3"/>
    <x v="355"/>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353"/>
    <x v="364"/>
    <s v="https://m.media-amazon.com/images/I/31xJT-3ZAkL._SX300_SY300_QL70_ML2_.jpg"/>
    <s v="https://www.amazon.in/STRIFF-Android-Portable-Foldable-Stand-Perfect/dp/B09VZBGL1N/ref=sr_1_257?qid=1672895821&amp;s=electronics&amp;sr=1-257"/>
  </r>
  <r>
    <x v="501"/>
    <x v="489"/>
    <x v="19"/>
    <x v="1"/>
    <s v="WearableTechnology"/>
    <s v="SmartWatches"/>
    <m/>
    <m/>
    <n v="12999"/>
    <x v="2"/>
    <n v="7990"/>
    <n v="-500900"/>
    <x v="12"/>
    <s v="61-70%"/>
    <s v="YES"/>
    <n v="4.2539999999999996"/>
    <x v="3"/>
    <x v="319"/>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3"/>
    <x v="334"/>
    <s v="https://m.media-amazon.com/images/I/41LDspRanIL._SX300_SY300_QL70_ML2_.jpg"/>
    <s v="https://www.amazon.in/boAt-Launched-Electra-Ultra-Seamless-Personalization/dp/B0BNVBJW2S/ref=sr_1_259?qid=1672895821&amp;s=electronics&amp;sr=1-259"/>
  </r>
  <r>
    <x v="502"/>
    <x v="490"/>
    <x v="38"/>
    <x v="1"/>
    <s v="Mobiles&amp;Accessories"/>
    <s v="MobileAccessories"/>
    <s v="Mounts"/>
    <s v="HandlebarMounts"/>
    <n v="2999"/>
    <x v="2"/>
    <n v="1999"/>
    <n v="-100000"/>
    <x v="46"/>
    <s v="61-70%"/>
    <s v="YES"/>
    <n v="5.4930000000000003"/>
    <x v="4"/>
    <x v="12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354"/>
    <x v="365"/>
    <s v="https://m.media-amazon.com/images/I/31LVAoe3VNL._SX300_SY300_QL70_ML2_.jpg"/>
    <s v="https://www.amazon.in/WeCool-Navigation-Locking-Gripping-Rotation/dp/B0B2DJ5RVQ/ref=sr_1_260?qid=1672895821&amp;s=electronics&amp;sr=1-260"/>
  </r>
  <r>
    <x v="503"/>
    <x v="491"/>
    <x v="36"/>
    <x v="1"/>
    <s v="Mobiles&amp;Accessories"/>
    <s v="MobileAccessories"/>
    <s v="Mounts"/>
    <s v="Bedstand&amp;DeskMounts"/>
    <n v="299"/>
    <x v="0"/>
    <n v="1899"/>
    <n v="160000"/>
    <x v="82"/>
    <s v="71-80%"/>
    <s v="YES"/>
    <n v="5.5749999999999993"/>
    <x v="3"/>
    <x v="356"/>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355"/>
    <x v="366"/>
    <s v="https://m.media-amazon.com/images/I/41bFp+Wev+L._SY300_SX300_.jpg"/>
    <s v="https://www.amazon.in/Sounce-Adjustable-Universal-Flexible-Gooseneck/dp/B096TWZRJC/ref=sr_1_269?qid=1672895828&amp;s=electronics&amp;sr=1-269"/>
  </r>
  <r>
    <x v="504"/>
    <x v="492"/>
    <x v="34"/>
    <x v="1"/>
    <s v="Mobiles&amp;Accessories"/>
    <s v="MobileAccessories"/>
    <s v="Maintenance,Upkeep&amp;Repairs"/>
    <s v="ScreenProtectors"/>
    <n v="970"/>
    <x v="2"/>
    <n v="999"/>
    <n v="2900"/>
    <x v="20"/>
    <s v="61-70%"/>
    <s v="YES"/>
    <n v="13.190999999999999"/>
    <x v="4"/>
    <x v="26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356"/>
    <x v="367"/>
    <s v="https://m.media-amazon.com/images/I/51WJbMPuROL._SX300_SY300_QL70_ML2_.jpg"/>
    <s v="https://www.amazon.in/OpenTech%C2%AE-Military-Grade-Tempered-Protector-Installation/dp/B09GP6FBZT/ref=sr_1_274?qid=1672895828&amp;s=electronics&amp;sr=1-274"/>
  </r>
  <r>
    <x v="505"/>
    <x v="493"/>
    <x v="31"/>
    <x v="1"/>
    <s v="Mobiles&amp;Accessories"/>
    <s v="MobileAccessories"/>
    <s v="Stands"/>
    <m/>
    <n v="329"/>
    <x v="0"/>
    <n v="499"/>
    <n v="17000"/>
    <x v="30"/>
    <s v="51-60%"/>
    <s v="YES"/>
    <n v="3.7040000000000002"/>
    <x v="9"/>
    <x v="357"/>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357"/>
    <x v="368"/>
    <s v="https://m.media-amazon.com/images/I/416n3nd4MhL._SY300_SX300_QL70_ML2_.jpg"/>
    <s v="https://www.amazon.in/EN-LIGNE-Adjustable-Tabletop-Compatible/dp/B0B3DV7S9B/ref=sr_1_293?qid=1672895835&amp;s=electronics&amp;sr=1-293"/>
  </r>
  <r>
    <x v="506"/>
    <x v="494"/>
    <x v="21"/>
    <x v="1"/>
    <s v="Mobiles&amp;Accessories"/>
    <s v="Smartphones&amp;BasicMobiles"/>
    <s v="Smartphones"/>
    <m/>
    <n v="1299"/>
    <x v="2"/>
    <n v="12999"/>
    <n v="1170000"/>
    <x v="31"/>
    <s v="31-40%"/>
    <s v="&quot;NO"/>
    <n v="10.762"/>
    <x v="3"/>
    <x v="35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358"/>
    <x v="369"/>
    <s v="https://m.media-amazon.com/images/I/41KVdXIcg0L._SX300_SY300_QL70_ML2_.jpg"/>
    <s v="https://www.amazon.in/Tecno-Spark-8T-Expandable-64GB/dp/B09MKP344P/ref=sr_1_294?qid=1672895835&amp;s=electronics&amp;sr=1-294"/>
  </r>
  <r>
    <x v="507"/>
    <x v="495"/>
    <x v="20"/>
    <x v="1"/>
    <s v="Mobiles&amp;Accessories"/>
    <s v="MobileAccessories"/>
    <s v="Chargers"/>
    <s v="PowerBanks"/>
    <n v="1989"/>
    <x v="2"/>
    <n v="3999"/>
    <n v="201000"/>
    <x v="18"/>
    <s v="41-50%"/>
    <s v="NO"/>
    <n v="12.38"/>
    <x v="1"/>
    <x v="359"/>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359"/>
    <x v="370"/>
    <s v="https://m.media-amazon.com/images/I/312X0wyfvmL._SX300_SY300_QL70_ML2_.jpg"/>
    <s v="https://www.amazon.in/URBN-20000-22-5W-Charging-Output/dp/B08JW1GVS7/ref=sr_1_295?qid=1672895835&amp;s=electronics&amp;sr=1-295"/>
  </r>
  <r>
    <x v="508"/>
    <x v="496"/>
    <x v="21"/>
    <x v="1"/>
    <s v="Mobiles&amp;Accessories"/>
    <s v="Smartphones&amp;BasicMobiles"/>
    <s v="Smartphones"/>
    <m/>
    <n v="1999"/>
    <x v="2"/>
    <n v="20999"/>
    <n v="1900000"/>
    <x v="71"/>
    <s v="11-20%"/>
    <s v="&quot;NO"/>
    <n v="35.921999999999997"/>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sJ50FH9OL._SX300_SY300_QL70_ML2_.jpg"/>
    <s v="https://www.amazon.in/Redmi-Note-11T-5G-Dimensity/dp/B09LHZSMRR/ref=sr_1_297?qid=1672895835&amp;s=electronics&amp;sr=1-297"/>
  </r>
  <r>
    <x v="509"/>
    <x v="497"/>
    <x v="21"/>
    <x v="1"/>
    <s v="Mobiles&amp;Accessories"/>
    <s v="Smartphones&amp;BasicMobiles"/>
    <s v="Smartphones"/>
    <m/>
    <n v="12999"/>
    <x v="2"/>
    <n v="49999"/>
    <n v="3700000"/>
    <x v="79"/>
    <s v="0-10%"/>
    <s v="NO"/>
    <n v="7.375"/>
    <x v="4"/>
    <x v="36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x v="360"/>
    <x v="371"/>
    <s v="https://m.media-amazon.com/images/I/413c3ZnFLxL._SX300_SY300_QL70_ML2_.jpg"/>
    <s v="https://www.amazon.in/OnePlus-Moonstone-Black-128GB-Storage/dp/B0B5V47VK4/ref=sr_1_300?qid=1672895835&amp;s=electronics&amp;sr=1-300"/>
  </r>
  <r>
    <x v="510"/>
    <x v="498"/>
    <x v="23"/>
    <x v="1"/>
    <s v="Mobiles&amp;Accessories"/>
    <s v="Smartphones&amp;BasicMobiles"/>
    <s v="BasicMobiles"/>
    <m/>
    <n v="1499"/>
    <x v="2"/>
    <n v="2999"/>
    <n v="150000"/>
    <x v="14"/>
    <s v="11-20%"/>
    <s v="&quot;NO"/>
    <n v="18.166"/>
    <x v="2"/>
    <x v="361"/>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361"/>
    <x v="372"/>
    <s v="https://m.media-amazon.com/images/I/41fMEQ-GoHL._SX300_SY300_QL70_ML2_.jpg"/>
    <s v="https://www.amazon.in/Nokia-150-Cyan/dp/B08H21B6V7/ref=sr_1_301?qid=1672895835&amp;s=electronics&amp;sr=1-301"/>
  </r>
  <r>
    <x v="511"/>
    <x v="499"/>
    <x v="19"/>
    <x v="1"/>
    <s v="WearableTechnology"/>
    <s v="SmartWatches"/>
    <m/>
    <m/>
    <n v="16999"/>
    <x v="2"/>
    <n v="6499"/>
    <n v="-1050000"/>
    <x v="48"/>
    <s v="51-60%"/>
    <s v="YES"/>
    <n v="42.978999999999999"/>
    <x v="3"/>
    <x v="362"/>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2"/>
    <x v="373"/>
    <s v="https://m.media-amazon.com/images/I/41AGCk95dpL._SX300_SY300_QL70_ML2_.jpg"/>
    <s v="https://www.amazon.in/Noise-ColorFit-Ultra-SE-Smartwatch/dp/B09BNXQ6BR/ref=sr_1_303?qid=1672895835&amp;s=electronics&amp;sr=1-303"/>
  </r>
  <r>
    <x v="512"/>
    <x v="500"/>
    <x v="39"/>
    <x v="1"/>
    <s v="Headphones,Earbuds&amp;Accessories"/>
    <s v="Headphones"/>
    <s v="On-Ear"/>
    <m/>
    <n v="1999"/>
    <x v="2"/>
    <n v="2990"/>
    <n v="99100"/>
    <x v="3"/>
    <s v="51-60%"/>
    <s v="YES"/>
    <n v="101.27499999999999"/>
    <x v="3"/>
    <x v="363"/>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3"/>
    <x v="374"/>
    <s v="https://m.media-amazon.com/images/I/41zejggGzLL._SX300_SY300_QL70_ML2_.jpg"/>
    <s v="https://www.amazon.in/Super-Rockerz-400-Bluetooth-Headphones/dp/B01FSYQ2A4/ref=sr_1_307?qid=1672895835&amp;s=electronics&amp;sr=1-307"/>
  </r>
  <r>
    <x v="513"/>
    <x v="501"/>
    <x v="22"/>
    <x v="1"/>
    <s v="Accessories"/>
    <s v="MemoryCards"/>
    <s v="MicroSD"/>
    <m/>
    <n v="4999"/>
    <x v="2"/>
    <n v="2400"/>
    <n v="-259900"/>
    <x v="25"/>
    <s v="71-80%"/>
    <s v="YES"/>
    <n v="71.660000000000011"/>
    <x v="5"/>
    <x v="346"/>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ML8ZbPiiL._SY300_SX300_QL70_ML2_.jpg"/>
    <s v="https://www.amazon.in/SanDisk-Ultra-microSD-UHS-I-120MB/dp/B08L5FM4JC/ref=sr_1_312?qid=1672895835&amp;s=electronics&amp;sr=1-312"/>
  </r>
  <r>
    <x v="514"/>
    <x v="502"/>
    <x v="27"/>
    <x v="1"/>
    <s v="Mobiles&amp;Accessories"/>
    <s v="MobileAccessories"/>
    <s v="Chargers"/>
    <s v="WallChargers"/>
    <n v="99"/>
    <x v="1"/>
    <n v="3990"/>
    <n v="389100"/>
    <x v="27"/>
    <s v="71-80%"/>
    <s v="YES"/>
    <n v="3.9189999999999996"/>
    <x v="11"/>
    <x v="364"/>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364"/>
    <x v="375"/>
    <s v="https://m.media-amazon.com/images/I/21rFBH5Lf2L._SX300_SY300_QL70_ML2_.jpg"/>
    <s v="https://www.amazon.in/Compatible-I-Phone13-I-Phone11-Only-Adapter/dp/B0B54Y2SNX/ref=sr_1_315?qid=1672895842&amp;s=electronics&amp;sr=1-315"/>
  </r>
  <r>
    <x v="515"/>
    <x v="503"/>
    <x v="40"/>
    <x v="0"/>
    <s v="Accessories&amp;Peripherals"/>
    <s v="LaptopAccessories"/>
    <s v="CameraPrivacyCovers"/>
    <m/>
    <n v="2499"/>
    <x v="2"/>
    <n v="149"/>
    <n v="-235000"/>
    <x v="26"/>
    <s v="0-10%"/>
    <s v="NO"/>
    <n v="15.132999999999999"/>
    <x v="4"/>
    <x v="365"/>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365"/>
    <x v="376"/>
    <s v="https://m.media-amazon.com/images/I/41PeQz-jDSL._SX300_SY300_QL70_ML2_.jpg"/>
    <s v="https://www.amazon.in/LIRAMARK-Webcam-Blocker-Computer-MacBook/dp/B08BQ947H3/ref=sr_1_317?qid=1672895842&amp;s=electronics&amp;sr=1-317"/>
  </r>
  <r>
    <x v="516"/>
    <x v="504"/>
    <x v="23"/>
    <x v="1"/>
    <s v="Mobiles&amp;Accessories"/>
    <s v="Smartphones&amp;BasicMobiles"/>
    <s v="BasicMobiles"/>
    <m/>
    <n v="1399"/>
    <x v="2"/>
    <n v="5299"/>
    <n v="390000"/>
    <x v="28"/>
    <s v="21-30%"/>
    <s v="&quot;NO"/>
    <n v="5.141"/>
    <x v="12"/>
    <x v="366"/>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366"/>
    <x v="377"/>
    <s v="https://m.media-amazon.com/images/I/41tRgeQp9-L._SX300_SY300_QL70_ML2_.jpg"/>
    <s v="https://www.amazon.in/Nokia-8210-4G-Display-Wireless/dp/B0B7DHSKS7/ref=sr_1_326?qid=1672895842&amp;s=electronics&amp;sr=1-326"/>
  </r>
  <r>
    <x v="517"/>
    <x v="505"/>
    <x v="37"/>
    <x v="1"/>
    <s v="Mobiles&amp;Accessories"/>
    <s v="MobileAccessories"/>
    <s v="Cases&amp;Covers"/>
    <s v="BasicCases"/>
    <n v="1499"/>
    <x v="2"/>
    <n v="1899"/>
    <n v="40000"/>
    <x v="2"/>
    <s v="81-90%"/>
    <s v="YES"/>
    <n v="8.74"/>
    <x v="1"/>
    <x v="367"/>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367"/>
    <x v="378"/>
    <s v="https://m.media-amazon.com/images/I/4155YhLwDiL._SX300_SY300_QL70_ML2_.jpg"/>
    <s v="https://www.amazon.in/Sounce-Protective-Case-Xtend-Unbreakable/dp/B09SJ1FTYV/ref=sr_1_329?qid=1672895842&amp;s=electronics&amp;sr=1-329"/>
  </r>
  <r>
    <x v="518"/>
    <x v="506"/>
    <x v="21"/>
    <x v="1"/>
    <s v="Mobiles&amp;Accessories"/>
    <s v="Smartphones&amp;BasicMobiles"/>
    <s v="Smartphones"/>
    <m/>
    <n v="899"/>
    <x v="2"/>
    <n v="32999"/>
    <n v="3210000"/>
    <x v="35"/>
    <s v="21-30%"/>
    <s v="&quot;NO"/>
    <n v="12.766"/>
    <x v="2"/>
    <x v="36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68"/>
    <x v="379"/>
    <s v="https://m.media-amazon.com/images/I/418vxJS4AML._SX300_SY300_QL70_ML2_.jpg"/>
    <s v="https://www.amazon.in/Samsung-Storage-sAmoled-Purchased-Separately/dp/B09XJ5LD6L/ref=sr_1_333?qid=1672895842&amp;s=electronics&amp;sr=1-333"/>
  </r>
  <r>
    <x v="519"/>
    <x v="507"/>
    <x v="21"/>
    <x v="1"/>
    <s v="Mobiles&amp;Accessories"/>
    <s v="Smartphones&amp;BasicMobiles"/>
    <s v="Smartphones"/>
    <m/>
    <n v="249"/>
    <x v="0"/>
    <n v="39990"/>
    <n v="3974100"/>
    <x v="23"/>
    <s v="21-30%"/>
    <s v="NO"/>
    <n v="12.698999999999998"/>
    <x v="4"/>
    <x v="36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369"/>
    <x v="380"/>
    <s v="https://m.media-amazon.com/images/I/41UwKwpK40L._SX300_SY300_QL70_ML2_.jpg"/>
    <s v="https://www.amazon.in/iQOO-Sunset-Storage-Qualcomm-Snapdragon/dp/B07WHS7MZ1/ref=sr_1_336?qid=1672895842&amp;s=electronics&amp;sr=1-336"/>
  </r>
  <r>
    <x v="520"/>
    <x v="508"/>
    <x v="19"/>
    <x v="1"/>
    <s v="WearableTechnology"/>
    <s v="SmartWatches"/>
    <m/>
    <m/>
    <n v="299"/>
    <x v="0"/>
    <n v="1999"/>
    <n v="170000"/>
    <x v="40"/>
    <s v="81-90%"/>
    <s v="YES"/>
    <n v="2.887"/>
    <x v="18"/>
    <x v="225"/>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370"/>
    <x v="381"/>
    <s v="https://m.media-amazon.com/images/I/41lnTFZGz9L._SX300_SY300_QL70_ML2_.jpg"/>
    <s v="https://www.amazon.in/SHREENOVA-Bluetooth-Fitness-Activity-Tracker/dp/B0BBVKRP7B/ref=sr_1_338?qid=1672895850&amp;s=electronics&amp;sr=1-338"/>
  </r>
  <r>
    <x v="521"/>
    <x v="509"/>
    <x v="21"/>
    <x v="1"/>
    <s v="Mobiles&amp;Accessories"/>
    <s v="Smartphones&amp;BasicMobiles"/>
    <s v="Smartphones"/>
    <m/>
    <n v="79"/>
    <x v="1"/>
    <n v="11999"/>
    <n v="1192000"/>
    <x v="9"/>
    <s v="31-40%"/>
    <s v="NO"/>
    <n v="3.9249999999999998"/>
    <x v="11"/>
    <x v="370"/>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371"/>
    <x v="382"/>
    <s v="https://m.media-amazon.com/images/I/41UhF7l9I4L._SX300_SY300_QL70_ML2_.jpg"/>
    <s v="https://www.amazon.in/POCO-C31-Shadow-Gray-RAM/dp/B09NY7W8YD/ref=sr_1_353?qid=1672895850&amp;s=electronics&amp;sr=1-353"/>
  </r>
  <r>
    <x v="522"/>
    <x v="510"/>
    <x v="19"/>
    <x v="1"/>
    <s v="WearableTechnology"/>
    <s v="SmartWatches"/>
    <m/>
    <m/>
    <n v="13999"/>
    <x v="2"/>
    <n v="999"/>
    <n v="-1300000"/>
    <x v="43"/>
    <s v="71-80%"/>
    <s v="YES"/>
    <n v="4.5380000000000003"/>
    <x v="6"/>
    <x v="37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372"/>
    <x v="383"/>
    <s v="https://m.media-amazon.com/images/I/21yMfxVmNuL._SX300_SY300_QL70_ML2_.jpg"/>
    <s v="https://www.amazon.in/Noise_Colorfit-Charger-Magnetic-Charging-Adapter/dp/B0BMM7R92G/ref=sr_1_354?qid=1672895850&amp;s=electronics&amp;sr=1-354"/>
  </r>
  <r>
    <x v="523"/>
    <x v="511"/>
    <x v="34"/>
    <x v="1"/>
    <s v="Mobiles&amp;Accessories"/>
    <s v="MobileAccessories"/>
    <s v="Maintenance,Upkeep&amp;Repairs"/>
    <s v="ScreenProtectors"/>
    <n v="949"/>
    <x v="2"/>
    <n v="599"/>
    <n v="-35000"/>
    <x v="8"/>
    <s v="41-50%"/>
    <s v="YES"/>
    <n v="8.9740000000000002"/>
    <x v="4"/>
    <x v="37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373"/>
    <x v="384"/>
    <s v="https://m.media-amazon.com/images/I/411fc62wnpL._SX300_SY300_QL70_ML2_.jpg"/>
    <s v="https://www.amazon.in/POPIO-Tempered-Protector-Compatible-Installation/dp/B08M66K48D/ref=sr_1_356?qid=1672895850&amp;s=electronics&amp;sr=1-356"/>
  </r>
  <r>
    <x v="524"/>
    <x v="512"/>
    <x v="19"/>
    <x v="1"/>
    <s v="WearableTechnology"/>
    <s v="SmartWatches"/>
    <m/>
    <m/>
    <n v="99"/>
    <x v="1"/>
    <n v="1899"/>
    <n v="180000"/>
    <x v="82"/>
    <s v="71-80%"/>
    <s v="YES"/>
    <n v="4.5119999999999996"/>
    <x v="3"/>
    <x v="373"/>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374"/>
    <x v="385"/>
    <s v="https://m.media-amazon.com/images/I/41YwW+O-SKL._SY300_SX300_.jpg"/>
    <s v="https://www.amazon.in/10WERUN-Bluetooth-Smartwatch-Wireless-Fitness/dp/B09RFB2SJQ/ref=sr_1_367?qid=1672895857&amp;s=electronics&amp;sr=1-367"/>
  </r>
  <r>
    <x v="525"/>
    <x v="513"/>
    <x v="19"/>
    <x v="1"/>
    <s v="WearableTechnology"/>
    <s v="SmartWatches"/>
    <m/>
    <m/>
    <n v="2499"/>
    <x v="2"/>
    <n v="3499"/>
    <n v="100000"/>
    <x v="82"/>
    <s v="71-80%"/>
    <s v="YES"/>
    <n v="3.681"/>
    <x v="17"/>
    <x v="374"/>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375"/>
    <x v="386"/>
    <s v="https://m.media-amazon.com/images/I/31M4nb0+JKL._SY300_SX300_.jpg"/>
    <s v="https://www.amazon.in/Tokdis-MX-1-Bluetooth-Calling-Smartwatch/dp/B0B82YGCF6/ref=sr_1_370?qid=1672895857&amp;s=electronics&amp;sr=1-370"/>
  </r>
  <r>
    <x v="526"/>
    <x v="514"/>
    <x v="20"/>
    <x v="1"/>
    <s v="Mobiles&amp;Accessories"/>
    <s v="MobileAccessories"/>
    <s v="Chargers"/>
    <s v="PowerBanks"/>
    <n v="689"/>
    <x v="2"/>
    <n v="3499"/>
    <n v="281000"/>
    <x v="34"/>
    <s v="51-60%"/>
    <s v="YES"/>
    <n v="40.384"/>
    <x v="1"/>
    <x v="375"/>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6"/>
    <x v="387"/>
    <s v="https://m.media-amazon.com/images/I/31S1zpNb8bL._SX300_SY300_QL70_ML2_.jpg"/>
    <s v="https://www.amazon.in/URBN-20000-Li-Polymer-Compact-Charge/dp/B08HF4W2CT/ref=sr_1_372?qid=1672895857&amp;s=electronics&amp;sr=1-372"/>
  </r>
  <r>
    <x v="527"/>
    <x v="515"/>
    <x v="41"/>
    <x v="1"/>
    <s v="Headphones,Earbuds&amp;Accessories"/>
    <s v="Adapters"/>
    <m/>
    <m/>
    <n v="499"/>
    <x v="0"/>
    <n v="999"/>
    <n v="50000"/>
    <x v="51"/>
    <s v="81-90%"/>
    <s v="YES"/>
    <n v="10.391"/>
    <x v="2"/>
    <x v="376"/>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77"/>
    <x v="388"/>
    <s v="https://m.media-amazon.com/images/I/41jmiwgyu8L._SX300_SY300_QL70_ML2_.jpg"/>
    <s v="https://www.amazon.in/Sounce-Plated-Headphone-Earphone-Splitter/dp/B08BCKN299/ref=sr_1_375?qid=1672895857&amp;s=electronics&amp;sr=1-375"/>
  </r>
  <r>
    <x v="528"/>
    <x v="516"/>
    <x v="19"/>
    <x v="1"/>
    <s v="WearableTechnology"/>
    <s v="SmartWatches"/>
    <m/>
    <m/>
    <n v="299"/>
    <x v="0"/>
    <n v="6999"/>
    <n v="670000"/>
    <x v="1"/>
    <s v="41-50%"/>
    <s v="&quot;NO"/>
    <n v="14.328999999999999"/>
    <x v="3"/>
    <x v="377"/>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378"/>
    <x v="389"/>
    <s v="https://m.media-amazon.com/images/I/41wlZ0cZChL._SX300_SY300_QL70_ML2_.jpg"/>
    <s v="https://www.amazon.in/Noise-ColorFit-Bluetooth-Calling-Metallic/dp/B0B2X35B1K/ref=sr_1_379?qid=1672895857&amp;s=electronics&amp;sr=1-379"/>
  </r>
  <r>
    <x v="529"/>
    <x v="470"/>
    <x v="21"/>
    <x v="1"/>
    <s v="Mobiles&amp;Accessories"/>
    <s v="Smartphones&amp;BasicMobiles"/>
    <s v="Smartphones"/>
    <m/>
    <n v="209"/>
    <x v="0"/>
    <n v="18999"/>
    <n v="1879000"/>
    <x v="44"/>
    <s v="31-40%"/>
    <s v="NO"/>
    <n v="54.872"/>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21yWSVFmL._SX300_SY300_QL70_ML2_.jpg"/>
    <s v="https://www.amazon.in/Redmi-Horizon-Qualcomm%C2%AE-SnapdragonTM-Included/dp/B09QS9CWLV/ref=sr_1_382?qid=1672895857&amp;s=electronics&amp;sr=1-382"/>
  </r>
  <r>
    <x v="530"/>
    <x v="517"/>
    <x v="37"/>
    <x v="1"/>
    <s v="Mobiles&amp;Accessories"/>
    <s v="MobileAccessories"/>
    <s v="Cases&amp;Covers"/>
    <s v="BasicCases"/>
    <n v="8499"/>
    <x v="2"/>
    <n v="2599"/>
    <n v="-590000"/>
    <x v="16"/>
    <s v="31-40%"/>
    <s v="&quot;NO"/>
    <n v="6.101"/>
    <x v="4"/>
    <x v="378"/>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379"/>
    <x v="390"/>
    <s v="https://m.media-amazon.com/images/I/51JrMWMAmnL._SX300_SY300_QL70_ML2_.jpg"/>
    <s v="https://www.amazon.in/Spigen-Hybrid-Compatible-Carbonate-Crystal/dp/B0B1NX6JTN/ref=sr_1_389?qid=1672895864&amp;s=electronics&amp;sr=1-389"/>
  </r>
  <r>
    <x v="531"/>
    <x v="518"/>
    <x v="27"/>
    <x v="1"/>
    <s v="Mobiles&amp;Accessories"/>
    <s v="MobileAccessories"/>
    <s v="Chargers"/>
    <s v="WallChargers"/>
    <n v="2179"/>
    <x v="2"/>
    <n v="1199"/>
    <n v="-98000"/>
    <x v="21"/>
    <s v="41-50%"/>
    <s v="NO"/>
    <n v="18.404"/>
    <x v="1"/>
    <x v="303"/>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7"/>
    <x v="318"/>
    <s v="https://m.media-amazon.com/images/I/31gNcDrEskL._SX300_SY300_QL70_ML2_.jpg"/>
    <s v="https://www.amazon.in/ORAIMO-SUPER-FAST-CHARGER/dp/B078G6ZF5Z/ref=sr_1_402?qid=1672895864&amp;s=electronics&amp;sr=1-402"/>
  </r>
  <r>
    <x v="532"/>
    <x v="519"/>
    <x v="42"/>
    <x v="1"/>
    <s v="Mobiles&amp;Accessories"/>
    <s v="MobileAccessories"/>
    <s v="D√©cor"/>
    <s v="PhoneCharms"/>
    <n v="16999"/>
    <x v="2"/>
    <n v="999"/>
    <n v="-1600000"/>
    <x v="2"/>
    <s v="81-90%"/>
    <s v="YES"/>
    <n v="4.7050000000000001"/>
    <x v="5"/>
    <x v="379"/>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380"/>
    <x v="391"/>
    <s v="https://m.media-amazon.com/images/I/41WYWN1pdvL._SX300_SY300_QL70_ML2_.jpg"/>
    <s v="https://www.amazon.in/LAPSTER-Protectors-Charger-Protector-Computers/dp/B0BBW521YC/ref=sr_1_403?qid=1672895864&amp;s=electronics&amp;sr=1-403"/>
  </r>
  <r>
    <x v="533"/>
    <x v="520"/>
    <x v="21"/>
    <x v="1"/>
    <s v="Mobiles&amp;Accessories"/>
    <s v="Smartphones&amp;BasicMobiles"/>
    <s v="Smartphones"/>
    <m/>
    <n v="44999"/>
    <x v="2"/>
    <n v="9999"/>
    <n v="-3500000"/>
    <x v="73"/>
    <s v="21-30%"/>
    <s v="NO"/>
    <n v="5.6760000000000002"/>
    <x v="4"/>
    <x v="10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381"/>
    <x v="392"/>
    <s v="https://m.media-amazon.com/images/I/31Hb9RGI+jL._SY300_SX300_.jpg"/>
    <s v="https://www.amazon.in/REDMI-Sport-Carbon-Black-RAM/dp/B09HSKYMB3/ref=sr_1_405?qid=1672895864&amp;s=electronics&amp;sr=1-405"/>
  </r>
  <r>
    <x v="534"/>
    <x v="521"/>
    <x v="19"/>
    <x v="1"/>
    <s v="WearableTechnology"/>
    <s v="SmartWatches"/>
    <m/>
    <m/>
    <n v="2599"/>
    <x v="2"/>
    <n v="7999"/>
    <n v="540000"/>
    <x v="74"/>
    <s v="81-90%"/>
    <s v="YES"/>
    <n v="26.838000000000001"/>
    <x v="0"/>
    <x v="35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GwFR981CL._SX300_SY300_QL70_ML2_.jpg"/>
    <s v="https://www.amazon.in/Fire-Boltt-Ninja-Smartwatch-Sports-Tracking/dp/B09YV42QHZ/ref=sr_1_408?qid=1672895864&amp;s=electronics&amp;sr=1-408"/>
  </r>
  <r>
    <x v="535"/>
    <x v="522"/>
    <x v="23"/>
    <x v="1"/>
    <s v="Mobiles&amp;Accessories"/>
    <s v="Smartphones&amp;BasicMobiles"/>
    <s v="BasicMobiles"/>
    <m/>
    <n v="2799"/>
    <x v="2"/>
    <n v="1249"/>
    <n v="-155000"/>
    <x v="85"/>
    <s v="11-20%"/>
    <s v="NO"/>
    <n v="6.1519999999999992"/>
    <x v="11"/>
    <x v="380"/>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382"/>
    <x v="393"/>
    <s v="https://m.media-amazon.com/images/I/41ynwpRq+kL._SY300_SX300_.jpg"/>
    <s v="https://www.amazon.in/Lava-Notfication-recoding-Military-Certified/dp/B09BF8JBWX/ref=sr_1_411?qid=1672895872&amp;s=electronics&amp;sr=1-411"/>
  </r>
  <r>
    <x v="536"/>
    <x v="523"/>
    <x v="34"/>
    <x v="1"/>
    <s v="Mobiles&amp;Accessories"/>
    <s v="MobileAccessories"/>
    <s v="Maintenance,Upkeep&amp;Repairs"/>
    <s v="ScreenProtectors"/>
    <n v="1399"/>
    <x v="2"/>
    <n v="599"/>
    <n v="-80000"/>
    <x v="43"/>
    <s v="71-80%"/>
    <s v="YES"/>
    <n v="5.0139999999999993"/>
    <x v="4"/>
    <x v="38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383"/>
    <x v="394"/>
    <s v="https://m.media-amazon.com/images/I/41XaIckgKIL._SX300_SY300_QL70_ML2_.jpg"/>
    <s v="https://www.amazon.in/POPIO-Compatible-iPhone-Transparent-Installation/dp/B0B5YBGCKD/ref=sr_1_417?qid=1672895872&amp;s=electronics&amp;sr=1-417"/>
  </r>
  <r>
    <x v="537"/>
    <x v="524"/>
    <x v="37"/>
    <x v="1"/>
    <s v="Mobiles&amp;Accessories"/>
    <s v="MobileAccessories"/>
    <s v="Cases&amp;Covers"/>
    <s v="BasicCases"/>
    <n v="649"/>
    <x v="2"/>
    <n v="1799"/>
    <n v="115000"/>
    <x v="82"/>
    <s v="71-80%"/>
    <s v="YES"/>
    <n v="5.7539999999999996"/>
    <x v="4"/>
    <x v="24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384"/>
    <x v="395"/>
    <s v="https://m.media-amazon.com/images/I/51xaoGdw9EL._SX300_SY300_QL70_ML2_.jpg"/>
    <s v="https://www.amazon.in/Amozo-iPhone-13-Polycarbonate-Transparent/dp/B09MY4W73Q/ref=sr_1_419?qid=1672895872&amp;s=electronics&amp;sr=1-419"/>
  </r>
  <r>
    <x v="538"/>
    <x v="525"/>
    <x v="27"/>
    <x v="1"/>
    <s v="Mobiles&amp;Accessories"/>
    <s v="MobileAccessories"/>
    <s v="Chargers"/>
    <s v="WallChargers"/>
    <n v="799"/>
    <x v="2"/>
    <n v="599"/>
    <n v="-20000"/>
    <x v="13"/>
    <s v="51-60%"/>
    <s v="YES"/>
    <n v="6.0469999999999997"/>
    <x v="2"/>
    <x v="35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0"/>
    <x v="361"/>
    <s v="https://m.media-amazon.com/images/I/31Iuz7jlfqL._SX300_SY300_QL70_ML2_.jpg"/>
    <s v="https://www.amazon.in/FLiX-Charger-Charging-Adapter-More-Black/dp/B09T37CKQ5/ref=sr_1_431?qid=1672895872&amp;s=electronics&amp;sr=1-431"/>
  </r>
  <r>
    <x v="539"/>
    <x v="526"/>
    <x v="21"/>
    <x v="1"/>
    <s v="Mobiles&amp;Accessories"/>
    <s v="Smartphones&amp;BasicMobiles"/>
    <s v="Smartphones"/>
    <m/>
    <n v="149"/>
    <x v="1"/>
    <n v="9499"/>
    <n v="935000"/>
    <x v="73"/>
    <s v="21-30%"/>
    <s v="NO"/>
    <n v="317.93200000000002"/>
    <x v="3"/>
    <x v="324"/>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i7LM0pGwL._SX300_SY300_QL70_ML2_.jpg"/>
    <s v="https://www.amazon.in/Redmi-9A-Sport-Octa-core-Processor/dp/B09GFPN6TP/ref=sr_1_432?qid=1672895872&amp;s=electronics&amp;sr=1-432"/>
  </r>
  <r>
    <x v="540"/>
    <x v="527"/>
    <x v="19"/>
    <x v="1"/>
    <s v="WearableTechnology"/>
    <s v="SmartWatches"/>
    <m/>
    <m/>
    <n v="799"/>
    <x v="2"/>
    <n v="999"/>
    <n v="20000"/>
    <x v="25"/>
    <s v="71-80%"/>
    <s v="YES"/>
    <n v="4.165"/>
    <x v="7"/>
    <x v="382"/>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385"/>
    <x v="396"/>
    <s v="https://m.media-amazon.com/images/I/516BHYFQ3JL._SX300_SY300_QL70_ML2_.jpg"/>
    <s v="https://www.amazon.in/Prolet-Classic-Bumper-Samsung-Protector/dp/B0B298D54H/ref=sr_1_433?qid=1672895879&amp;s=electronics&amp;sr=1-433"/>
  </r>
  <r>
    <x v="541"/>
    <x v="528"/>
    <x v="21"/>
    <x v="1"/>
    <s v="Mobiles&amp;Accessories"/>
    <s v="Smartphones&amp;BasicMobiles"/>
    <s v="Smartphones"/>
    <m/>
    <n v="3799"/>
    <x v="2"/>
    <n v="74999"/>
    <n v="7120000"/>
    <x v="76"/>
    <s v="41-50%"/>
    <s v="NO"/>
    <n v="31.99"/>
    <x v="0"/>
    <x v="383"/>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x v="386"/>
    <x v="397"/>
    <s v="https://m.media-amazon.com/images/I/41ezRvTwcaL._SX300_SY300_QL70_ML2_.jpg"/>
    <s v="https://www.amazon.in/Samsung-Galaxy-Cloud-128GB-Storage/dp/B08VB57558/ref=sr_1_434?qid=1672895879&amp;s=electronics&amp;sr=1-434"/>
  </r>
  <r>
    <x v="542"/>
    <x v="529"/>
    <x v="30"/>
    <x v="1"/>
    <s v="Mobiles&amp;Accessories"/>
    <s v="MobileAccessories"/>
    <s v="Photo&amp;VideoAccessories"/>
    <s v="SelfieSticks"/>
    <n v="199"/>
    <x v="1"/>
    <n v="3999"/>
    <n v="380000"/>
    <x v="10"/>
    <s v="51-60%"/>
    <s v="YES"/>
    <n v="4.8449999999999998"/>
    <x v="13"/>
    <x v="38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87"/>
    <x v="398"/>
    <s v="https://m.media-amazon.com/images/I/41fDM4QUfvL._SX300_SY300_QL70_ML2_.jpg"/>
    <s v="https://www.amazon.in/WeCool-Reinforced-Function-Bluetooth-Compatible/dp/B0B9BXKBC7/ref=sr_1_445?qid=1672895879&amp;s=electronics&amp;sr=1-445"/>
  </r>
  <r>
    <x v="543"/>
    <x v="530"/>
    <x v="21"/>
    <x v="1"/>
    <s v="Mobiles&amp;Accessories"/>
    <s v="Smartphones&amp;BasicMobiles"/>
    <s v="Smartphones"/>
    <m/>
    <n v="23999"/>
    <x v="2"/>
    <n v="11999"/>
    <n v="-1200000"/>
    <x v="56"/>
    <s v="21-30%"/>
    <s v="NO"/>
    <n v="4.1760000000000002"/>
    <x v="2"/>
    <x v="385"/>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388"/>
    <x v="399"/>
    <s v="https://m.media-amazon.com/images/I/41hI-UvnhFL._SX300_SY300_QL70_ML2_.jpg"/>
    <s v="https://www.amazon.in/POCO-C31-Royal-Blue-RAM/dp/B09NY6TRXG/ref=sr_1_455?qid=1672895879&amp;s=electronics&amp;sr=1-455"/>
  </r>
  <r>
    <x v="544"/>
    <x v="531"/>
    <x v="19"/>
    <x v="1"/>
    <s v="WearableTechnology"/>
    <s v="SmartWatches"/>
    <m/>
    <m/>
    <n v="29990"/>
    <x v="2"/>
    <n v="3999"/>
    <n v="-2599100"/>
    <x v="8"/>
    <s v="41-50%"/>
    <s v="YES"/>
    <n v="34.254000000000005"/>
    <x v="1"/>
    <x v="267"/>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89"/>
    <x v="400"/>
    <s v="https://m.media-amazon.com/images/I/412dSHwBHGL._SX300_SY300_QL70_ML2_.jpg"/>
    <s v="https://www.amazon.in/Noise-ColorFit-Monitoring-Smartwatches-Electric/dp/B09NVPJ3P4/ref=sr_1_457?qid=1672895886&amp;s=electronics&amp;sr=1-457"/>
  </r>
  <r>
    <x v="545"/>
    <x v="367"/>
    <x v="19"/>
    <x v="1"/>
    <s v="WearableTechnology"/>
    <s v="SmartWatches"/>
    <m/>
    <m/>
    <n v="281"/>
    <x v="0"/>
    <n v="17999"/>
    <n v="1771800"/>
    <x v="38"/>
    <s v="71-80%"/>
    <s v="YES"/>
    <n v="21.461000000000002"/>
    <x v="4"/>
    <x v="386"/>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8"/>
    <x v="289"/>
    <s v="https://m.media-amazon.com/images/I/41dtbrNRHdL._SX300_SY300_QL70_ML2_.jpg"/>
    <s v="https://www.amazon.in/Fire-Boltt-Smartwatch-Resolution-Connection-Assistance/dp/B0B3NDPCS9/ref=sr_1_459?qid=1672895886&amp;s=electronics&amp;sr=1-459"/>
  </r>
  <r>
    <x v="546"/>
    <x v="532"/>
    <x v="27"/>
    <x v="1"/>
    <s v="Mobiles&amp;Accessories"/>
    <s v="MobileAccessories"/>
    <s v="Chargers"/>
    <s v="WallChargers"/>
    <n v="7998"/>
    <x v="2"/>
    <n v="499"/>
    <n v="-749900"/>
    <x v="37"/>
    <s v="51-60%"/>
    <s v="YES"/>
    <n v="4.4140000000000006"/>
    <x v="5"/>
    <x v="387"/>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x v="390"/>
    <x v="401"/>
    <s v="https://m.media-amazon.com/images/I/31poWDDorOL._SY300_SX300_QL70_ML2_.jpg"/>
    <s v="https://www.amazon.in/Amazon-Basics-Charger-Micro-Cable/dp/B09VGKFM7Y/ref=sr_1_460?qid=1672895886&amp;s=electronics&amp;sr=1-460"/>
  </r>
  <r>
    <x v="547"/>
    <x v="533"/>
    <x v="30"/>
    <x v="1"/>
    <s v="Mobiles&amp;Accessories"/>
    <s v="MobileAccessories"/>
    <s v="Photo&amp;VideoAccessories"/>
    <s v="SelfieSticks"/>
    <n v="249"/>
    <x v="0"/>
    <n v="1399"/>
    <n v="115000"/>
    <x v="48"/>
    <s v="51-60%"/>
    <s v="YES"/>
    <n v="18.66"/>
    <x v="3"/>
    <x v="388"/>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391"/>
    <x v="402"/>
    <s v="https://m.media-amazon.com/images/I/41vCOAeGvSL._SX300_SY300_QL70_ML2_.jpg"/>
    <s v="https://www.amazon.in/Hoteon-Mobilife-Bluetooth-Extendable-Wireless/dp/B07QCWY5XV/ref=sr_1_463?qid=1672895886&amp;s=electronics&amp;sr=1-463"/>
  </r>
  <r>
    <x v="548"/>
    <x v="534"/>
    <x v="20"/>
    <x v="1"/>
    <s v="Mobiles&amp;Accessories"/>
    <s v="MobileAccessories"/>
    <s v="Chargers"/>
    <s v="PowerBanks"/>
    <n v="299"/>
    <x v="0"/>
    <n v="2999"/>
    <n v="270000"/>
    <x v="49"/>
    <s v="11-20%"/>
    <s v="&quot;NO"/>
    <n v="7.2560000000000002"/>
    <x v="3"/>
    <x v="38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392"/>
    <x v="403"/>
    <s v="https://m.media-amazon.com/images/I/31zYqHExOPS._SX300_SY300_QL70_ML2_.jpg"/>
    <s v="https://www.amazon.in/Ambrane-Multi-Layer-Protection-Li-Polymer-Stylo/dp/B098QXR9X2/ref=sr_1_469?qid=1672895886&amp;s=electronics&amp;sr=1-469"/>
  </r>
  <r>
    <x v="549"/>
    <x v="535"/>
    <x v="43"/>
    <x v="1"/>
    <s v="Mobiles&amp;Accessories"/>
    <s v="MobileAccessories"/>
    <s v="Mounts"/>
    <s v="Shower&amp;WallMounts"/>
    <n v="499"/>
    <x v="0"/>
    <n v="499"/>
    <n v="0"/>
    <x v="62"/>
    <s v="81-90%"/>
    <s v="YES"/>
    <n v="13.44"/>
    <x v="3"/>
    <x v="39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393"/>
    <x v="404"/>
    <s v="https://m.media-amazon.com/images/I/31yQB88r8kL._SX300_SY300_QL70_ML2_.jpg"/>
    <s v="https://www.amazon.in/STRIFF-Mobile-Phone-Charging-Charger/dp/B07H1S7XW8/ref=sr_1_482?qid=1672895894&amp;s=electronics&amp;sr=1-482"/>
  </r>
  <r>
    <x v="550"/>
    <x v="536"/>
    <x v="19"/>
    <x v="1"/>
    <s v="WearableTechnology"/>
    <s v="SmartWatches"/>
    <m/>
    <m/>
    <n v="899"/>
    <x v="2"/>
    <n v="11999"/>
    <n v="1110000"/>
    <x v="43"/>
    <s v="71-80%"/>
    <s v="YES"/>
    <n v="5.1680000000000001"/>
    <x v="5"/>
    <x v="39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394"/>
    <x v="405"/>
    <s v="https://m.media-amazon.com/images/I/41vQwUamFcL._SX300_SY300_QL70_ML2_.jpg"/>
    <s v="https://www.amazon.in/Fire-Boltt-Bluetooth-Calling-Interactions-Speaker/dp/B0BNXFDTZ2/ref=sr_1_486?qid=1672895894&amp;s=electronics&amp;sr=1-486"/>
  </r>
  <r>
    <x v="551"/>
    <x v="537"/>
    <x v="31"/>
    <x v="1"/>
    <s v="Mobiles&amp;Accessories"/>
    <s v="MobileAccessories"/>
    <s v="Stands"/>
    <m/>
    <n v="1599"/>
    <x v="2"/>
    <n v="1499"/>
    <n v="-10000"/>
    <x v="72"/>
    <s v="71-80%"/>
    <s v="YES"/>
    <n v="33.478000000000002"/>
    <x v="6"/>
    <x v="3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0"/>
    <x v="341"/>
    <s v="https://m.media-amazon.com/images/I/41pmcRIe45L._SX300_SY300_QL70_ML2_.jpg"/>
    <s v="https://www.amazon.in/Aluminium-Adjustable-Mobile-Foldable-Smartphones/dp/B088ZFJY82/ref=sr_1_493?qid=1672895894&amp;s=electronics&amp;sr=1-493"/>
  </r>
  <r>
    <x v="552"/>
    <x v="538"/>
    <x v="21"/>
    <x v="1"/>
    <s v="Mobiles&amp;Accessories"/>
    <s v="Smartphones&amp;BasicMobiles"/>
    <s v="Smartphones"/>
    <m/>
    <n v="120"/>
    <x v="1"/>
    <n v="19499"/>
    <n v="1937900"/>
    <x v="28"/>
    <s v="21-30%"/>
    <s v="&quot;NO"/>
    <n v="23.097999999999999"/>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Ims-JX0kL._SX300_SY300_QL70_ML2_.jpg"/>
    <s v="https://www.amazon.in/Samsung-Stardust-Storage-5000mAh-Battery/dp/B0B4F4QZ1H/ref=sr_1_496?qid=1672895894&amp;s=electronics&amp;sr=1-496"/>
  </r>
  <r>
    <x v="553"/>
    <x v="539"/>
    <x v="28"/>
    <x v="1"/>
    <s v="Mobiles&amp;Accessories"/>
    <s v="MobileAccessories"/>
    <s v="Cables&amp;Adapters"/>
    <s v="OTGAdapters"/>
    <n v="3999"/>
    <x v="2"/>
    <n v="499"/>
    <n v="-350000"/>
    <x v="22"/>
    <s v="71-80%"/>
    <s v="YES"/>
    <n v="9.1709999999999994"/>
    <x v="0"/>
    <x v="39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395"/>
    <x v="406"/>
    <s v="https://m.media-amazon.com/images/I/4111qlSCaKL._SY300_SX300_QL70_ML2_.jpg"/>
    <s v="https://www.amazon.in/Connector-Converter-Adapter-Compatible-Samsung/dp/B09BCNQ9R2/ref=sr_1_497?qid=1672895894&amp;s=electronics&amp;sr=1-497"/>
  </r>
  <r>
    <x v="554"/>
    <x v="540"/>
    <x v="35"/>
    <x v="1"/>
    <s v="Mobiles&amp;Accessories"/>
    <s v="MobileAccessories"/>
    <s v="StylusPens"/>
    <m/>
    <n v="12999"/>
    <x v="2"/>
    <n v="6999"/>
    <n v="-600000"/>
    <x v="11"/>
    <s v="61-70%"/>
    <s v="YES"/>
    <n v="6.0259999999999998"/>
    <x v="6"/>
    <x v="393"/>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396"/>
    <x v="407"/>
    <s v="https://m.media-amazon.com/images/I/217Lv1D3bHL._SX300_SY300_QL70_ML2_.jpg"/>
    <s v="https://www.amazon.in/Wireless-Generation-Sensitive-Rejection-Compatible/dp/B0B9BD2YL4/ref=sr_1_500?qid=1672895894&amp;s=electronics&amp;sr=1-500"/>
  </r>
  <r>
    <x v="555"/>
    <x v="541"/>
    <x v="24"/>
    <x v="1"/>
    <s v="Headphones,Earbuds&amp;Accessories"/>
    <s v="Headphones"/>
    <s v="In-Ear"/>
    <m/>
    <n v="1599"/>
    <x v="2"/>
    <n v="999"/>
    <n v="-60000"/>
    <x v="11"/>
    <s v="61-70%"/>
    <s v="YES"/>
    <n v="367.81100000000004"/>
    <x v="3"/>
    <x v="39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IdiM9ZM8L._SX300_SY300_QL70_FMwebp_.jpg"/>
    <s v="https://www.amazon.in/boAt-BassHeads-100-Headphones-Black/dp/B071Z8M4KX/ref=sr_1_1?qid=1672902995&amp;s=computers&amp;sr=1-1"/>
  </r>
  <r>
    <x v="556"/>
    <x v="542"/>
    <x v="24"/>
    <x v="1"/>
    <s v="Headphones,Earbuds&amp;Accessories"/>
    <s v="Headphones"/>
    <s v="In-Ear"/>
    <m/>
    <n v="699"/>
    <x v="2"/>
    <n v="4490"/>
    <n v="379100"/>
    <x v="29"/>
    <s v="61-70%"/>
    <s v="YES"/>
    <n v="140.85400000000001"/>
    <x v="2"/>
    <x v="395"/>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x v="397"/>
    <x v="408"/>
    <s v="https://m.media-amazon.com/images/I/31GUbeFG3FL._SX300_SY300_QL70_FMwebp_.jpg"/>
    <s v="https://www.amazon.in/Airdopes-141-Playtime-Resistance-Bluetooth/dp/B09N3ZNHTY/ref=sr_1_2?qid=1672902995&amp;s=computers&amp;sr=1-2"/>
  </r>
  <r>
    <x v="557"/>
    <x v="543"/>
    <x v="44"/>
    <x v="0"/>
    <s v="ExternalDevices&amp;DataStorage"/>
    <s v="PenDrives"/>
    <m/>
    <m/>
    <n v="99"/>
    <x v="1"/>
    <n v="650"/>
    <n v="55100"/>
    <x v="37"/>
    <s v="51-60%"/>
    <s v="YES"/>
    <n v="257.40499999999997"/>
    <x v="4"/>
    <x v="396"/>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398"/>
    <x v="409"/>
    <s v="https://m.media-amazon.com/images/I/310mw9KTJvL._SY300_SX300_QL70_FMwebp_.jpg"/>
    <s v="https://www.amazon.in/SanDisk-Cruzer-Blade-Flash-Drive/dp/B005FYNT3G/ref=sr_1_5?qid=1672902995&amp;s=computers&amp;sr=1-5"/>
  </r>
  <r>
    <x v="558"/>
    <x v="544"/>
    <x v="45"/>
    <x v="0"/>
    <s v="Accessories&amp;Peripherals"/>
    <s v="Keyboards,Mice&amp;InputDevices"/>
    <s v="Mice"/>
    <m/>
    <n v="7915"/>
    <x v="2"/>
    <n v="895"/>
    <n v="-702000"/>
    <x v="9"/>
    <s v="31-40%"/>
    <s v="&quot;NO"/>
    <n v="65.713999999999999"/>
    <x v="5"/>
    <x v="397"/>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399"/>
    <x v="410"/>
    <s v="https://m.media-amazon.com/images/W/WEBP_402378-T2/images/I/31y-oJ1XnqL._SX300_SY300_QL70_FMwebp_.jpg"/>
    <s v="https://www.amazon.in/Logitech-B170-Wireless-Mouse-Black/dp/B01J0XWYKQ/ref=sr_1_6?qid=1672902995&amp;s=computers&amp;sr=1-6"/>
  </r>
  <r>
    <x v="559"/>
    <x v="545"/>
    <x v="46"/>
    <x v="0"/>
    <s v="Accessories&amp;Peripherals"/>
    <s v="Keyboards,Mice&amp;InputDevices"/>
    <s v="GraphicTablets"/>
    <m/>
    <n v="1499"/>
    <x v="2"/>
    <n v="237"/>
    <n v="-126200"/>
    <x v="86"/>
    <s v="0-10%"/>
    <s v="NO"/>
    <n v="11.154"/>
    <x v="11"/>
    <x v="398"/>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400"/>
    <x v="411"/>
    <s v="https://m.media-amazon.com/images/I/51YTmlApiXL._SX300_SY300_QL70_FMwebp_.jpg"/>
    <s v="https://www.amazon.in/Storio-Writing-Tablet-8-5Inch-Birthday/dp/B09CTRPSJR/ref=sr_1_7?qid=1672902995&amp;s=computers&amp;sr=1-7"/>
  </r>
  <r>
    <x v="560"/>
    <x v="546"/>
    <x v="24"/>
    <x v="1"/>
    <s v="Headphones,Earbuds&amp;Accessories"/>
    <s v="Headphones"/>
    <s v="In-Ear"/>
    <m/>
    <n v="1055"/>
    <x v="2"/>
    <n v="2990"/>
    <n v="193500"/>
    <x v="48"/>
    <s v="51-60%"/>
    <s v="YES"/>
    <n v="184.798"/>
    <x v="11"/>
    <x v="399"/>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401"/>
    <x v="412"/>
    <s v="https://m.media-amazon.com/images/I/31KjuRb9oNL._SX300_SY300_QL70_FMwebp_.jpg"/>
    <s v="https://www.amazon.in/Airdopes-121v2-Bluetooth-Immersive-Assistant/dp/B08JQN8DGZ/ref=sr_1_8?qid=1672902995&amp;s=computers&amp;sr=1-8"/>
  </r>
  <r>
    <x v="561"/>
    <x v="547"/>
    <x v="47"/>
    <x v="0"/>
    <s v="Accessories&amp;Peripherals"/>
    <s v="LaptopAccessories"/>
    <s v="Lapdesks"/>
    <m/>
    <n v="150"/>
    <x v="1"/>
    <n v="699"/>
    <n v="54900"/>
    <x v="33"/>
    <s v="61-70%"/>
    <s v="YES"/>
    <n v="4.1899999999999995"/>
    <x v="12"/>
    <x v="40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402"/>
    <x v="413"/>
    <s v="https://m.media-amazon.com/images/I/41EbxurQIDL._SX300_SY300_QL70_FMwebp_.jpg"/>
    <s v="https://www.amazon.in/SKE-Portable-Multifunction-Laptop-Table-Children/dp/B0B72BSW7K/ref=sr_1_9?qid=1672902995&amp;s=computers&amp;sr=1-9"/>
  </r>
  <r>
    <x v="562"/>
    <x v="548"/>
    <x v="24"/>
    <x v="1"/>
    <s v="Headphones,Earbuds&amp;Accessories"/>
    <s v="Headphones"/>
    <s v="In-Ear"/>
    <m/>
    <n v="219"/>
    <x v="0"/>
    <n v="3990"/>
    <n v="377100"/>
    <x v="6"/>
    <s v="61-70%"/>
    <s v="YES"/>
    <n v="145.941"/>
    <x v="3"/>
    <x v="40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03"/>
    <x v="414"/>
    <s v="https://m.media-amazon.com/images/W/WEBP_402378-T1/images/I/31HCup1pqFL._SX300_SY300_QL70_FMwebp_.jpg"/>
    <s v="https://www.amazon.in/boAt-Rockerz-255-Pro-Earphones/dp/B08TV2P1N8/ref=sr_1_12?qid=1672902995&amp;s=computers&amp;sr=1-12"/>
  </r>
  <r>
    <x v="563"/>
    <x v="549"/>
    <x v="48"/>
    <x v="0"/>
    <s v="Accessories&amp;Peripherals"/>
    <s v="LaptopAccessories"/>
    <s v="NotebookComputerStands"/>
    <m/>
    <n v="474"/>
    <x v="0"/>
    <n v="1499"/>
    <n v="102500"/>
    <x v="36"/>
    <s v="71-80%"/>
    <s v="YES"/>
    <n v="29.091000000000001"/>
    <x v="4"/>
    <x v="402"/>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404"/>
    <x v="415"/>
    <s v="https://m.media-amazon.com/images/I/51aYKwgu-GL._SX300_SY300_QL70_FMwebp_.jpg"/>
    <s v="https://www.amazon.in/STRIFF-Adjustable-Patented-Ventilated-Compatible/dp/B07XCM6T4N/ref=sr_1_13?qid=1672902995&amp;s=computers&amp;sr=1-13"/>
  </r>
  <r>
    <x v="564"/>
    <x v="550"/>
    <x v="24"/>
    <x v="1"/>
    <s v="Headphones,Earbuds&amp;Accessories"/>
    <s v="Headphones"/>
    <s v="In-Ear"/>
    <m/>
    <n v="115"/>
    <x v="1"/>
    <n v="399"/>
    <n v="28400"/>
    <x v="11"/>
    <s v="61-70%"/>
    <s v="YES"/>
    <n v="25.263999999999999"/>
    <x v="12"/>
    <x v="403"/>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405"/>
    <x v="416"/>
    <s v="https://m.media-amazon.com/images/W/WEBP_402378-T2/images/I/31DYx7AhW6L._SX300_SY300_QL70_FMwebp_.jpg"/>
    <s v="https://www.amazon.in/Zebronics-Zeb-Bro-Wired-Earphone/dp/B07T5DKR5D/ref=sr_1_14?qid=1672902995&amp;s=computers&amp;sr=1-14"/>
  </r>
  <r>
    <x v="565"/>
    <x v="551"/>
    <x v="39"/>
    <x v="1"/>
    <s v="Headphones,Earbuds&amp;Accessories"/>
    <s v="Headphones"/>
    <s v="On-Ear"/>
    <m/>
    <n v="239"/>
    <x v="0"/>
    <n v="3990"/>
    <n v="375100"/>
    <x v="12"/>
    <s v="61-70%"/>
    <s v="YES"/>
    <n v="111.25099999999999"/>
    <x v="3"/>
    <x v="404"/>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406"/>
    <x v="417"/>
    <s v="https://m.media-amazon.com/images/W/WEBP_402378-T2/images/I/315vj6oj-FL._SX300_SY300_QL70_FMwebp_.jpg"/>
    <s v="https://www.amazon.in/Rockerz-450-Wireless-Bluetooth-Headphone/dp/B07PR1CL3S/ref=sr_1_16?qid=1672902995&amp;s=computers&amp;sr=1-16"/>
  </r>
  <r>
    <x v="566"/>
    <x v="552"/>
    <x v="24"/>
    <x v="1"/>
    <s v="Headphones,Earbuds&amp;Accessories"/>
    <s v="Headphones"/>
    <s v="In-Ear"/>
    <m/>
    <n v="7499"/>
    <x v="2"/>
    <n v="999"/>
    <n v="-650000"/>
    <x v="8"/>
    <s v="41-50%"/>
    <s v="YES"/>
    <n v="96.89500000000001"/>
    <x v="2"/>
    <x v="4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07"/>
    <x v="418"/>
    <s v="https://m.media-amazon.com/images/I/31rmf+p45oL._SY300_SX300_.jpg"/>
    <s v="https://www.amazon.in/JBL-C50HI-Ear-Headphones-Black/dp/B07JQKQ91F/ref=sr_1_18?qid=1672902995&amp;s=computers&amp;sr=1-18"/>
  </r>
  <r>
    <x v="567"/>
    <x v="553"/>
    <x v="32"/>
    <x v="0"/>
    <s v="Accessories&amp;Peripherals"/>
    <s v="Cables&amp;Accessories"/>
    <s v="CableConnectionProtectors"/>
    <m/>
    <n v="265"/>
    <x v="0"/>
    <n v="999"/>
    <n v="73400"/>
    <x v="2"/>
    <s v="81-90%"/>
    <s v="YES"/>
    <n v="12.850999999999999"/>
    <x v="3"/>
    <x v="406"/>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408"/>
    <x v="419"/>
    <s v="https://m.media-amazon.com/images/W/WEBP_402378-T2/images/I/41oSVnJMFKL._SX300_SY300_QL70_FMwebp_.jpg"/>
    <s v="https://www.amazon.in/LAPSTER-Charger-Protectors-Charging-Protective/dp/B08W56G1K9/ref=sr_1_19?qid=1672902995&amp;s=computers&amp;sr=1-19"/>
  </r>
  <r>
    <x v="568"/>
    <x v="554"/>
    <x v="44"/>
    <x v="0"/>
    <s v="ExternalDevices&amp;DataStorage"/>
    <s v="PenDrives"/>
    <m/>
    <m/>
    <n v="37990"/>
    <x v="2"/>
    <n v="1500"/>
    <n v="-3649000"/>
    <x v="45"/>
    <s v="61-70%"/>
    <s v="YES"/>
    <n v="68.472999999999999"/>
    <x v="0"/>
    <x v="407"/>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409"/>
    <x v="420"/>
    <s v="https://m.media-amazon.com/images/I/31febYa30qL._SX300_SY300_QL70_FMwebp_.jpg"/>
    <s v="https://www.amazon.in/HP-v236w-64GB-USB-Drive/dp/B01L8ZNWN2/ref=sr_1_21?qid=1672902995&amp;s=computers&amp;sr=1-21"/>
  </r>
  <r>
    <x v="569"/>
    <x v="555"/>
    <x v="45"/>
    <x v="0"/>
    <s v="Accessories&amp;Peripherals"/>
    <s v="Keyboards,Mice&amp;InputDevices"/>
    <s v="Mice"/>
    <m/>
    <n v="199"/>
    <x v="1"/>
    <n v="649"/>
    <n v="45000"/>
    <x v="53"/>
    <s v="51-60%"/>
    <s v="YES"/>
    <n v="58.614999999999995"/>
    <x v="4"/>
    <x v="408"/>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410"/>
    <x v="421"/>
    <s v="https://m.media-amazon.com/images/I/31plkeAvAQL._SX300_SY300_QL70_FMwebp_.jpg"/>
    <s v="https://www.amazon.in/HP-X1000-Wired-Mouse-Black/dp/B009VCGPSY/ref=sr_1_22?qid=1672902995&amp;s=computers&amp;sr=1-22"/>
  </r>
  <r>
    <x v="570"/>
    <x v="556"/>
    <x v="45"/>
    <x v="0"/>
    <s v="Accessories&amp;Peripherals"/>
    <s v="Keyboards,Mice&amp;InputDevices"/>
    <s v="Mice"/>
    <m/>
    <n v="179"/>
    <x v="1"/>
    <n v="599"/>
    <n v="42000"/>
    <x v="8"/>
    <s v="41-50%"/>
    <s v="YES"/>
    <n v="5.6969999999999992"/>
    <x v="3"/>
    <x v="409"/>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411"/>
    <x v="422"/>
    <s v="https://m.media-amazon.com/images/W/WEBP_402378-T1/images/I/218fOqSir3L._SX300_SY300_QL70_FMwebp_.jpg"/>
    <s v="https://www.amazon.in/Portronics-Wireless-Optical-Orientation-Adjustable/dp/B0B296NTFV/ref=sr_1_23?qid=1672902995&amp;s=computers&amp;sr=1-23"/>
  </r>
  <r>
    <x v="571"/>
    <x v="557"/>
    <x v="24"/>
    <x v="1"/>
    <s v="Headphones,Earbuds&amp;Accessories"/>
    <s v="Headphones"/>
    <s v="In-Ear"/>
    <m/>
    <n v="1799"/>
    <x v="2"/>
    <n v="999"/>
    <n v="-80000"/>
    <x v="29"/>
    <s v="61-70%"/>
    <s v="YES"/>
    <n v="80.927000000000007"/>
    <x v="2"/>
    <x v="41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12"/>
    <x v="423"/>
    <s v="https://m.media-amazon.com/images/I/31DbAD6EoCL._SX300_SY300_QL70_FMwebp_.jpg"/>
    <s v="https://www.amazon.in/Boult-Audio-X1-Earphones-Cancellation/dp/B07TCN5VR9/ref=sr_1_28?qid=1672902996&amp;s=computers&amp;sr=1-28"/>
  </r>
  <r>
    <x v="572"/>
    <x v="558"/>
    <x v="49"/>
    <x v="0"/>
    <s v="Accessories&amp;Peripherals"/>
    <s v="Keyboards,Mice&amp;InputDevices"/>
    <s v="Keyboards"/>
    <m/>
    <n v="8499"/>
    <x v="2"/>
    <n v="1799"/>
    <n v="-670000"/>
    <x v="12"/>
    <s v="61-70%"/>
    <s v="YES"/>
    <n v="33.128999999999998"/>
    <x v="4"/>
    <x v="411"/>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413"/>
    <x v="424"/>
    <s v="https://m.media-amazon.com/images/W/WEBP_402378-T1/images/I/4178Hx01kZL._SY300_SX300_QL70_FMwebp_.jpg"/>
    <s v="https://www.amazon.in/Dell-KB216-Wired-Multimedia-Keyboard/dp/B00ZYLMQH0/ref=sr_1_29?qid=1672902996&amp;s=computers&amp;sr=1-29"/>
  </r>
  <r>
    <x v="573"/>
    <x v="559"/>
    <x v="45"/>
    <x v="0"/>
    <s v="Accessories&amp;Peripherals"/>
    <s v="Keyboards,Mice&amp;InputDevices"/>
    <s v="Mice"/>
    <m/>
    <n v="1999"/>
    <x v="2"/>
    <n v="650"/>
    <n v="-134900"/>
    <x v="34"/>
    <s v="51-60%"/>
    <s v="YES"/>
    <n v="37.676000000000002"/>
    <x v="6"/>
    <x v="41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414"/>
    <x v="425"/>
    <s v="https://m.media-amazon.com/images/I/31z5b7RYc2L._SX300_SY300_QL70_FMwebp_.jpg"/>
    <s v="https://www.amazon.in/Dell-MS116-1000DPI-Wired-Optical/dp/B01HJI0FS2/ref=sr_1_31?qid=1672902996&amp;s=computers&amp;sr=1-31"/>
  </r>
  <r>
    <x v="574"/>
    <x v="560"/>
    <x v="50"/>
    <x v="2"/>
    <s v="Microphones"/>
    <s v="Condenser"/>
    <m/>
    <m/>
    <n v="3999"/>
    <x v="2"/>
    <n v="1995"/>
    <n v="-200400"/>
    <x v="13"/>
    <s v="51-60%"/>
    <s v="YES"/>
    <n v="72.664000000000001"/>
    <x v="1"/>
    <x v="413"/>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15"/>
    <x v="426"/>
    <s v="https://m.media-amazon.com/images/I/41UYenF+lnL._SX300_SY300_.jpg"/>
    <s v="https://www.amazon.in/Boya-Omnidirectional-Lavalier-Condenser-Microphone/dp/B076B8G5D8/ref=sr_1_32?qid=1672902996&amp;s=computers&amp;sr=1-32"/>
  </r>
  <r>
    <x v="575"/>
    <x v="561"/>
    <x v="51"/>
    <x v="1"/>
    <s v="GeneralPurposeBatteries&amp;BatteryChargers"/>
    <s v="DisposableBatteries"/>
    <m/>
    <m/>
    <n v="219"/>
    <x v="0"/>
    <n v="315"/>
    <n v="9600"/>
    <x v="85"/>
    <s v="11-20%"/>
    <s v="NO"/>
    <n v="32.53"/>
    <x v="6"/>
    <x v="414"/>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416"/>
    <x v="427"/>
    <s v="https://m.media-amazon.com/images/W/WEBP_402378-T2/images/I/415nVOD7bWL._SX300_SY300_QL70_FMwebp_.jpg"/>
    <s v="https://www.amazon.in/Duracell-Alkaline-Battery-Duralock-Technology/dp/B014SZO90Y/ref=sr_1_34?qid=1672902996&amp;s=computers&amp;sr=1-34"/>
  </r>
  <r>
    <x v="576"/>
    <x v="562"/>
    <x v="52"/>
    <x v="3"/>
    <s v="OfficePaperProducts"/>
    <s v="Paper"/>
    <s v="Stationery"/>
    <s v="Pens,Pencils&amp;WritingSupplies"/>
    <n v="599"/>
    <x v="2"/>
    <n v="50"/>
    <n v="-54900"/>
    <x v="26"/>
    <s v="0-10%"/>
    <s v="&quot;NO"/>
    <n v="10.091999999999999"/>
    <x v="4"/>
    <x v="415"/>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417"/>
    <x v="428"/>
    <s v="https://m.media-amazon.com/images/W/WEBP_402378-T2/images/I/414BHyTttvL._SX300_SY300_QL70_FMwebp_.jpg"/>
    <s v="https://www.amazon.in/Classmate-Octane-Neon-Pack-5/dp/B07KCMR8D6/ref=sr_1_35?qid=1672902996&amp;s=computers&amp;sr=1-35"/>
  </r>
  <r>
    <x v="577"/>
    <x v="563"/>
    <x v="53"/>
    <x v="4"/>
    <s v="CraftMaterials"/>
    <s v="Scrapbooking"/>
    <s v="Tape"/>
    <m/>
    <n v="2499"/>
    <x v="2"/>
    <n v="165"/>
    <n v="-233400"/>
    <x v="73"/>
    <s v="21-30%"/>
    <s v="NO"/>
    <n v="18.678000000000001"/>
    <x v="2"/>
    <x v="416"/>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18"/>
    <x v="429"/>
    <s v="https://m.media-amazon.com/images/W/WEBP_402378-T2/images/I/41BeawIQB5L._SX300_SY300_QL70_FMwebp_.jpg"/>
    <s v="https://www.amazon.in/Scotch-Double-Foam-Tape-24/dp/B00N1U9AJS/ref=sr_1_36?qid=1672902996&amp;s=computers&amp;sr=1-36"/>
  </r>
  <r>
    <x v="578"/>
    <x v="564"/>
    <x v="24"/>
    <x v="1"/>
    <s v="Headphones,Earbuds&amp;Accessories"/>
    <s v="Headphones"/>
    <s v="In-Ear"/>
    <m/>
    <n v="89"/>
    <x v="1"/>
    <n v="1290"/>
    <n v="120100"/>
    <x v="6"/>
    <s v="61-70%"/>
    <s v="YES"/>
    <n v="95.86999999999999"/>
    <x v="3"/>
    <x v="417"/>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419"/>
    <x v="430"/>
    <s v="https://m.media-amazon.com/images/I/31RiDkNjpjS._SX300_SY300_QL70_FMwebp_.jpg"/>
    <s v="https://www.amazon.in/BassHeads-152-ToneSecure-Braided-Earphones/dp/B07KY3FNQP/ref=sr_1_37?qid=1672902996&amp;s=computers&amp;sr=1-37"/>
  </r>
  <r>
    <x v="579"/>
    <x v="565"/>
    <x v="24"/>
    <x v="1"/>
    <s v="Headphones,Earbuds&amp;Accessories"/>
    <s v="Headphones"/>
    <s v="In-Ear"/>
    <m/>
    <n v="2999"/>
    <x v="2"/>
    <n v="1290"/>
    <n v="-170900"/>
    <x v="12"/>
    <s v="61-70%"/>
    <s v="YES"/>
    <n v="4.4060000000000006"/>
    <x v="0"/>
    <x v="418"/>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420"/>
    <x v="431"/>
    <s v="https://m.media-amazon.com/images/I/41dNRo8Hu8L._SX300_SY300_QL70_FMwebp_.jpg"/>
    <s v="https://www.amazon.in/BassHeads-122-Earphones-Tangle-Straight/dp/B07QZ3CZ48/ref=sr_1_39?qid=1672902996&amp;s=computers&amp;sr=1-39"/>
  </r>
  <r>
    <x v="580"/>
    <x v="566"/>
    <x v="54"/>
    <x v="0"/>
    <s v="Accessories&amp;Peripherals"/>
    <s v="Keyboards,Mice&amp;InputDevices"/>
    <s v="Keyboard&amp;MouseSets"/>
    <m/>
    <n v="314"/>
    <x v="0"/>
    <n v="2498"/>
    <n v="218400"/>
    <x v="15"/>
    <s v="41-50%"/>
    <s v="&quot;NO"/>
    <n v="37.917000000000002"/>
    <x v="0"/>
    <x v="419"/>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21"/>
    <x v="432"/>
    <s v="https://m.media-amazon.com/images/W/WEBP_402378-T1/images/I/415yl0HeDQL._SY300_SX300_QL70_FMwebp_.jpg"/>
    <s v="https://www.amazon.in/Dell-Wireless-Keyboard-Mouse-Spill-Resistant/dp/B09T3H12GV/ref=sr_1_40?qid=1672902996&amp;s=computers&amp;sr=1-40"/>
  </r>
  <r>
    <x v="581"/>
    <x v="567"/>
    <x v="55"/>
    <x v="0"/>
    <s v="ExternalDevices&amp;DataStorage"/>
    <s v="ExternalHardDisks"/>
    <m/>
    <m/>
    <n v="13999"/>
    <x v="2"/>
    <n v="4999"/>
    <n v="-900000"/>
    <x v="75"/>
    <s v="11-20%"/>
    <s v="NO"/>
    <n v="55.31"/>
    <x v="6"/>
    <x v="42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422"/>
    <x v="433"/>
    <s v="https://m.media-amazon.com/images/I/41igriVLabS._SX300_SY300_QL70_FMwebp_.jpg"/>
    <s v="https://www.amazon.in/Seagate-Expansion-1TB-External-HDD/dp/B08ZJDWTJ1/ref=sr_1_44?qid=1672902996&amp;s=computers&amp;sr=1-44"/>
  </r>
  <r>
    <x v="582"/>
    <x v="568"/>
    <x v="56"/>
    <x v="1"/>
    <s v="Cameras&amp;Photography"/>
    <s v="VideoCameras"/>
    <m/>
    <m/>
    <n v="139"/>
    <x v="1"/>
    <n v="1999"/>
    <n v="186000"/>
    <x v="43"/>
    <s v="71-80%"/>
    <s v="YES"/>
    <n v="7.0690000000000008"/>
    <x v="7"/>
    <x v="42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423"/>
    <x v="434"/>
    <s v="https://m.media-amazon.com/images/W/WEBP_402378-T1/images/I/31XFxTn1DCL._SX300_SY300_QL70_FMwebp_.jpg"/>
    <s v="https://www.amazon.in/HP-Webcam-Wide-Angle-Calling-Microsoft/dp/B08FTFXNNB/ref=sr_1_45?qid=1672902996&amp;s=computers&amp;sr=1-45"/>
  </r>
  <r>
    <x v="583"/>
    <x v="569"/>
    <x v="45"/>
    <x v="0"/>
    <s v="Accessories&amp;Peripherals"/>
    <s v="Keyboards,Mice&amp;InputDevices"/>
    <s v="Mice"/>
    <m/>
    <n v="2599"/>
    <x v="2"/>
    <n v="449"/>
    <n v="-215000"/>
    <x v="9"/>
    <s v="31-40%"/>
    <s v="NO"/>
    <n v="15.327"/>
    <x v="12"/>
    <x v="422"/>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424"/>
    <x v="435"/>
    <s v="https://m.media-amazon.com/images/I/31HWJqJdtjL._SX300_SY300_QL70_FMwebp_.jpg"/>
    <s v="https://www.amazon.in/ZEBRONICS-Zeb-Dash-Wireless-Receiver-Buttons/dp/B08YDFX7Y1/ref=sr_1_46?qid=1672902996&amp;s=computers&amp;sr=1-46"/>
  </r>
  <r>
    <x v="584"/>
    <x v="570"/>
    <x v="54"/>
    <x v="0"/>
    <s v="Accessories&amp;Peripherals"/>
    <s v="Keyboards,Mice&amp;InputDevices"/>
    <s v="Keyboard&amp;MouseSets"/>
    <m/>
    <n v="365"/>
    <x v="0"/>
    <n v="999"/>
    <n v="63400"/>
    <x v="77"/>
    <s v="21-30%"/>
    <s v="&quot;NO"/>
    <n v="18.795000000000002"/>
    <x v="12"/>
    <x v="423"/>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425"/>
    <x v="436"/>
    <s v="https://m.media-amazon.com/images/I/41UUBwBt05S._SX300_SY300_QL70_FMwebp_.jpg"/>
    <s v="https://www.amazon.in/Zebronics-Zeb-Companion-107-Wireless-Keyboard/dp/B087FXHB6J/ref=sr_1_48?qid=1672902996&amp;s=computers&amp;sr=1-48"/>
  </r>
  <r>
    <x v="585"/>
    <x v="571"/>
    <x v="57"/>
    <x v="1"/>
    <s v="Cameras&amp;Photography"/>
    <s v="Accessories"/>
    <s v="Tripods&amp;Monopods"/>
    <s v="Tabletop&amp;TravelTripods"/>
    <n v="1499"/>
    <x v="2"/>
    <n v="3990"/>
    <n v="249100"/>
    <x v="27"/>
    <s v="71-80%"/>
    <s v="YES"/>
    <n v="31.439"/>
    <x v="4"/>
    <x v="424"/>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426"/>
    <x v="437"/>
    <s v="https://m.media-amazon.com/images/I/41Fm0YcrDqL._SX300_SY300_QL70_FMwebp_.jpg"/>
    <s v="https://www.amazon.in/Syvo-3130-Aluminum-Universal-Lightweight/dp/B07N42JB4S/ref=sr_1_49?qid=1672902997&amp;s=computers&amp;sr=1-49"/>
  </r>
  <r>
    <x v="586"/>
    <x v="572"/>
    <x v="24"/>
    <x v="1"/>
    <s v="Headphones,Earbuds&amp;Accessories"/>
    <s v="Headphones"/>
    <s v="In-Ear"/>
    <m/>
    <n v="1998"/>
    <x v="2"/>
    <n v="5499"/>
    <n v="350100"/>
    <x v="43"/>
    <s v="71-80%"/>
    <s v="YES"/>
    <n v="13.404"/>
    <x v="2"/>
    <x v="425"/>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427"/>
    <x v="438"/>
    <s v="https://m.media-amazon.com/images/I/31Hjf7KD75L._SY300_SX300_.jpg"/>
    <s v="https://www.amazon.in/Boult-Audio-Lightning-Environmental-Cancellation/dp/B0B31BYXQQ/ref=sr_1_50?qid=1672902997&amp;s=computers&amp;sr=1-50"/>
  </r>
  <r>
    <x v="587"/>
    <x v="573"/>
    <x v="44"/>
    <x v="0"/>
    <s v="ExternalDevices&amp;DataStorage"/>
    <s v="PenDrives"/>
    <m/>
    <m/>
    <n v="1799"/>
    <x v="2"/>
    <n v="1350"/>
    <n v="-44900"/>
    <x v="33"/>
    <s v="61-70%"/>
    <s v="YES"/>
    <n v="34.357999999999997"/>
    <x v="4"/>
    <x v="426"/>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428"/>
    <x v="439"/>
    <s v="https://m.media-amazon.com/images/I/317KlchuxeL._SY300_SX300_QL70_FMwebp_.jpg"/>
    <s v="https://www.amazon.in/SanDisk-Ultra-Flair-USB-64GB/dp/B07SLMR1K6/ref=sr_1_52?qid=1672902997&amp;s=computers&amp;sr=1-52"/>
  </r>
  <r>
    <x v="588"/>
    <x v="574"/>
    <x v="24"/>
    <x v="1"/>
    <s v="Headphones,Earbuds&amp;Accessories"/>
    <s v="Headphones"/>
    <s v="In-Ear"/>
    <m/>
    <n v="289"/>
    <x v="0"/>
    <n v="3990"/>
    <n v="370100"/>
    <x v="33"/>
    <s v="61-70%"/>
    <s v="YES"/>
    <n v="113.964"/>
    <x v="3"/>
    <x v="427"/>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29"/>
    <x v="440"/>
    <s v="https://m.media-amazon.com/images/I/31gzRr9mIaS._SX300_SY300_QL70_FMwebp_.jpg"/>
    <s v="https://www.amazon.in/boAt-Rockerz-330-Bluetooth-Assistant/dp/B092X94QNQ/ref=sr_1_55?qid=1672902997&amp;s=computers&amp;sr=1-55"/>
  </r>
  <r>
    <x v="589"/>
    <x v="575"/>
    <x v="58"/>
    <x v="3"/>
    <s v="OfficeElectronics"/>
    <s v="Calculators"/>
    <s v="Scientific"/>
    <m/>
    <n v="599"/>
    <x v="2"/>
    <n v="1295"/>
    <n v="69600"/>
    <x v="26"/>
    <s v="0-10%"/>
    <s v="NO"/>
    <n v="10.26"/>
    <x v="6"/>
    <x v="428"/>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430"/>
    <x v="441"/>
    <s v="https://m.media-amazon.com/images/W/WEBP_402378-T1/images/I/41PDEAuwT3L._SX300_SY300_QL70_FMwebp_.jpg"/>
    <s v="https://www.amazon.in/Casio-FX-991ES-Plus-2nd-Scientific-Calculator/dp/B0846D5CBP/ref=sr_1_56?qid=1672902997&amp;s=computers&amp;sr=1-56"/>
  </r>
  <r>
    <x v="590"/>
    <x v="576"/>
    <x v="59"/>
    <x v="0"/>
    <s v="NetworkingDevices"/>
    <s v="Repeaters&amp;Extenders"/>
    <m/>
    <m/>
    <n v="217"/>
    <x v="0"/>
    <n v="5499"/>
    <n v="528200"/>
    <x v="46"/>
    <s v="61-70%"/>
    <s v="YES"/>
    <n v="53.751000000000005"/>
    <x v="0"/>
    <x v="429"/>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431"/>
    <x v="442"/>
    <s v="https://m.media-amazon.com/images/I/312J9hg8ypL._SX300_SY300_QL70_FMwebp_.jpg"/>
    <s v="https://www.amazon.in/Tp-Link-300Mbps-AC750-Range-Extender/dp/B00KXULGJQ/ref=sr_1_57?qid=1672902997&amp;s=computers&amp;sr=1-57"/>
  </r>
  <r>
    <x v="591"/>
    <x v="577"/>
    <x v="24"/>
    <x v="1"/>
    <s v="Headphones,Earbuds&amp;Accessories"/>
    <s v="Headphones"/>
    <s v="In-Ear"/>
    <m/>
    <n v="1299"/>
    <x v="2"/>
    <n v="1490"/>
    <n v="19100"/>
    <x v="12"/>
    <s v="61-70%"/>
    <s v="YES"/>
    <n v="165.77699999999999"/>
    <x v="3"/>
    <x v="43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432"/>
    <x v="443"/>
    <s v="https://m.media-amazon.com/images/W/WEBP_402378-T1/images/I/41nGG6kJr9L._SX300_SY300_QL70_FMwebp_.jpg"/>
    <s v="https://www.amazon.in/boAt-Bassheads-242-Wired-Earphones/dp/B08H9Z3XQW/ref=sr_1_58?qid=1672902997&amp;s=computers&amp;sr=1-58"/>
  </r>
  <r>
    <x v="592"/>
    <x v="578"/>
    <x v="60"/>
    <x v="1"/>
    <s v="Cameras&amp;Photography"/>
    <s v="Accessories"/>
    <s v="Tripods&amp;Monopods"/>
    <s v="TripodLegs"/>
    <n v="263"/>
    <x v="0"/>
    <n v="995"/>
    <n v="73200"/>
    <x v="13"/>
    <s v="51-60%"/>
    <s v="YES"/>
    <n v="25.271999999999998"/>
    <x v="2"/>
    <x v="431"/>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33"/>
    <x v="444"/>
    <s v="https://m.media-amazon.com/images/W/WEBP_402378-T1/images/I/41jOKzw6-EL._SX300_SY300_QL70_FMwebp_.jpg"/>
    <s v="https://www.amazon.in/DIGITEK%C2%AE-DTR-260-GT-Flexible/dp/B08LPJZSSW/ref=sr_1_59?qid=1672902997&amp;s=computers&amp;sr=1-59"/>
  </r>
  <r>
    <x v="593"/>
    <x v="579"/>
    <x v="61"/>
    <x v="0"/>
    <s v="Printers,Inks&amp;Accessories"/>
    <s v="Inks,Toners&amp;Cartridges"/>
    <s v="InkjetInkCartridges"/>
    <m/>
    <n v="569"/>
    <x v="2"/>
    <n v="761"/>
    <n v="19200"/>
    <x v="80"/>
    <s v="0-10%"/>
    <s v="NO"/>
    <n v="11.199"/>
    <x v="1"/>
    <x v="432"/>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434"/>
    <x v="445"/>
    <s v="https://m.media-amazon.com/images/W/WEBP_402378-T1/images/I/41ZraPJKHYL._SY300_SX300_QL70_FMwebp_.jpg"/>
    <s v="https://www.amazon.in/805-Black-Original-Ink-Cartridge/dp/B08CYPB15D/ref=sr_1_62?qid=1672902997&amp;s=computers&amp;sr=1-62"/>
  </r>
  <r>
    <x v="594"/>
    <x v="580"/>
    <x v="62"/>
    <x v="0"/>
    <s v="Accessories&amp;Peripherals"/>
    <s v="Keyboards,Mice&amp;InputDevices"/>
    <s v="Keyboard&amp;MiceAccessories"/>
    <s v="DustCovers"/>
    <n v="1999"/>
    <x v="2"/>
    <n v="299"/>
    <n v="-170000"/>
    <x v="65"/>
    <s v="81-90%"/>
    <s v="YES"/>
    <n v="18.733000000000001"/>
    <x v="12"/>
    <x v="4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435"/>
    <x v="446"/>
    <s v="https://m.media-amazon.com/images/I/51YPXDh78VL._SX300_SY300_QL70_FMwebp_.jpg"/>
    <s v="https://www.amazon.in/Universal-Silicone-Keyboard-Protector-15-6-inch/dp/B00MFPCY5C/ref=sr_1_65?qid=1672902997&amp;s=computers&amp;sr=1-65"/>
  </r>
  <r>
    <x v="595"/>
    <x v="581"/>
    <x v="44"/>
    <x v="0"/>
    <s v="ExternalDevices&amp;DataStorage"/>
    <s v="PenDrives"/>
    <m/>
    <m/>
    <n v="1399"/>
    <x v="2"/>
    <n v="2500"/>
    <n v="110100"/>
    <x v="0"/>
    <s v="61-70%"/>
    <s v="YES"/>
    <n v="60.046999999999997"/>
    <x v="4"/>
    <x v="434"/>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436"/>
    <x v="447"/>
    <s v="https://m.media-amazon.com/images/I/31YFd-LQ8rL._SY300_SX300_QL70_FMwebp_.jpg"/>
    <s v="https://www.amazon.in/SanDisk-Ultra-128-Drive-Black/dp/B07JJFSG2B/ref=sr_1_66?qid=1672902997&amp;s=computers&amp;sr=1-66"/>
  </r>
  <r>
    <x v="596"/>
    <x v="582"/>
    <x v="24"/>
    <x v="1"/>
    <s v="Headphones,Earbuds&amp;Accessories"/>
    <s v="Headphones"/>
    <s v="In-Ear"/>
    <m/>
    <n v="349"/>
    <x v="0"/>
    <n v="4999"/>
    <n v="465000"/>
    <x v="60"/>
    <s v="71-80%"/>
    <s v="YES"/>
    <n v="18.760999999999999"/>
    <x v="11"/>
    <x v="435"/>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437"/>
    <x v="448"/>
    <s v="https://m.media-amazon.com/images/I/31-1GGUrjUL._SX300_SY300_QL70_FMwebp_.jpg"/>
    <s v="https://www.amazon.in/Boult-Audio-Bluetooth-Environmental-Cancellation/dp/B09NR6G588/ref=sr_1_67?qid=1672902997&amp;s=computers&amp;sr=1-67"/>
  </r>
  <r>
    <x v="597"/>
    <x v="583"/>
    <x v="45"/>
    <x v="0"/>
    <s v="Accessories&amp;Peripherals"/>
    <s v="Keyboards,Mice&amp;InputDevices"/>
    <s v="Mice"/>
    <m/>
    <n v="149"/>
    <x v="1"/>
    <n v="1299"/>
    <n v="115000"/>
    <x v="37"/>
    <s v="51-60%"/>
    <s v="YES"/>
    <n v="13.675000000000001"/>
    <x v="5"/>
    <x v="436"/>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438"/>
    <x v="449"/>
    <s v="https://m.media-amazon.com/images/I/31959YGwwiL._SX300_SY300_QL70_FMwebp_.jpg"/>
    <s v="https://www.amazon.in/DELL-WM118-Wireless-Optical-Mouse/dp/B07JPX9CR7/ref=sr_1_68?qid=1672902997&amp;s=computers&amp;sr=1-68"/>
  </r>
  <r>
    <x v="598"/>
    <x v="584"/>
    <x v="24"/>
    <x v="1"/>
    <s v="Headphones,Earbuds&amp;Accessories"/>
    <s v="Headphones"/>
    <s v="In-Ear"/>
    <m/>
    <n v="599"/>
    <x v="2"/>
    <n v="8999"/>
    <n v="840000"/>
    <x v="57"/>
    <s v="81-90%"/>
    <s v="YES"/>
    <n v="32.024000000000001"/>
    <x v="7"/>
    <x v="437"/>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39"/>
    <x v="450"/>
    <s v="https://m.media-amazon.com/images/I/41vEB+mY55L._SY300_SX300_.jpg"/>
    <s v="https://www.amazon.in/Boult-Audio-PowerBuds-Wireless-Waterproof/dp/B08D11DZ2W/ref=sr_1_69?qid=1672902997&amp;s=computers&amp;sr=1-69"/>
  </r>
  <r>
    <x v="599"/>
    <x v="585"/>
    <x v="51"/>
    <x v="1"/>
    <s v="GeneralPurposeBatteries&amp;BatteryChargers"/>
    <s v="DisposableBatteries"/>
    <m/>
    <m/>
    <n v="1220"/>
    <x v="2"/>
    <n v="180"/>
    <n v="-104000"/>
    <x v="49"/>
    <s v="11-20%"/>
    <s v="NO"/>
    <n v="5.0440000000000005"/>
    <x v="5"/>
    <x v="438"/>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440"/>
    <x v="451"/>
    <s v="https://m.media-amazon.com/images/W/WEBP_402378-T2/images/I/51MA5PwP6xL._SX300_SY300_QL70_FMwebp_.jpg"/>
    <s v="https://www.amazon.in/Eveready-1015-Carbon-Zinc-Battery/dp/B07Q7561HD/ref=sr_1_70?qid=1672902997&amp;s=computers&amp;sr=1-70"/>
  </r>
  <r>
    <x v="600"/>
    <x v="586"/>
    <x v="63"/>
    <x v="0"/>
    <s v="Accessories&amp;Peripherals"/>
    <s v="PCGamingPeripherals"/>
    <s v="GamingMice"/>
    <m/>
    <n v="1499"/>
    <x v="2"/>
    <n v="549"/>
    <n v="-95000"/>
    <x v="35"/>
    <s v="21-30%"/>
    <s v="&quot;NO"/>
    <n v="22.539000000000001"/>
    <x v="5"/>
    <x v="4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441"/>
    <x v="452"/>
    <s v="https://m.media-amazon.com/images/W/WEBP_402378-T1/images/I/41I-azRJBLL._SX300_SY300_QL70_FMwebp_.jpg"/>
    <s v="https://www.amazon.in/Zebronics-Zeb-Transformer-M-Optical-Gaming-Effect/dp/B0819HZPXL/ref=sr_1_71?qid=1672902997&amp;s=computers&amp;sr=1-71"/>
  </r>
  <r>
    <x v="601"/>
    <x v="587"/>
    <x v="64"/>
    <x v="4"/>
    <s v="CraftMaterials"/>
    <s v="PaintingMaterials"/>
    <s v="Paints"/>
    <m/>
    <n v="499"/>
    <x v="0"/>
    <n v="225"/>
    <n v="-27400"/>
    <x v="59"/>
    <s v="11-20%"/>
    <s v="NO"/>
    <n v="11.603000000000002"/>
    <x v="5"/>
    <x v="44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42"/>
    <x v="453"/>
    <s v="https://m.media-amazon.com/images/W/WEBP_402378-T1/images/I/4136eo-yWlL._SX300_SY300_QL70_FMwebp_.jpg"/>
    <s v="https://www.amazon.in/Fevicryl-Acrylic-colors-Sunflower-Shades/dp/B00LXTFMRS/ref=sr_1_72?qid=1672902997&amp;s=computers&amp;sr=1-72"/>
  </r>
  <r>
    <x v="602"/>
    <x v="588"/>
    <x v="65"/>
    <x v="0"/>
    <s v="Accessories&amp;Peripherals"/>
    <s v="Keyboards,Mice&amp;InputDevices"/>
    <s v="Keyboard&amp;MiceAccessories"/>
    <s v="MousePads"/>
    <n v="99"/>
    <x v="1"/>
    <n v="999"/>
    <n v="90000"/>
    <x v="65"/>
    <s v="81-90%"/>
    <s v="YES"/>
    <n v="4.6909999999999998"/>
    <x v="0"/>
    <x v="14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443"/>
    <x v="454"/>
    <s v="https://m.media-amazon.com/images/W/WEBP_402378-T1/images/I/41FMV7m5bZL._SX300_SY300_QL70_FMwebp_.jpg"/>
    <s v="https://www.amazon.in/STRIFF-230X190X3mm-Waterproof-Premium-Textured-Compatible/dp/B0B9LDCX89/ref=sr_1_73?qid=1672902998&amp;s=computers&amp;sr=1-73"/>
  </r>
  <r>
    <x v="603"/>
    <x v="589"/>
    <x v="66"/>
    <x v="0"/>
    <s v="Accessories&amp;Peripherals"/>
    <s v="HardDiskBags"/>
    <m/>
    <m/>
    <n v="349"/>
    <x v="0"/>
    <n v="599"/>
    <n v="25000"/>
    <x v="29"/>
    <s v="61-70%"/>
    <s v="YES"/>
    <n v="18.067999999999998"/>
    <x v="6"/>
    <x v="441"/>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444"/>
    <x v="455"/>
    <s v="https://m.media-amazon.com/images/I/31KpmfiYmeL._SX300_SY300_QL70_FMwebp_.jpg"/>
    <s v="https://www.amazon.in/GIZGA-inch-Hard-Drive-Black/dp/B0765B3TH7/ref=sr_1_74?qid=1672902998&amp;s=computers&amp;sr=1-74"/>
  </r>
  <r>
    <x v="604"/>
    <x v="590"/>
    <x v="24"/>
    <x v="1"/>
    <s v="Headphones,Earbuds&amp;Accessories"/>
    <s v="Headphones"/>
    <s v="In-Ear"/>
    <m/>
    <n v="475"/>
    <x v="0"/>
    <n v="4499"/>
    <n v="402400"/>
    <x v="38"/>
    <s v="71-80%"/>
    <s v="YES"/>
    <n v="7.1899999999999995"/>
    <x v="11"/>
    <x v="44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445"/>
    <x v="456"/>
    <s v="https://m.media-amazon.com/images/W/WEBP_402378-T1/images/I/31bX1-ypLSL._SX300_SY300_QL70_FMwebp_.jpg"/>
    <s v="https://www.amazon.in/Boult-Audio-Environmental-Cancellation-Bluetooth/dp/B0B1F6GQPS/ref=sr_1_75?qid=1672902998&amp;s=computers&amp;sr=1-75"/>
  </r>
  <r>
    <x v="605"/>
    <x v="591"/>
    <x v="24"/>
    <x v="1"/>
    <s v="Headphones,Earbuds&amp;Accessories"/>
    <s v="Headphones"/>
    <s v="In-Ear"/>
    <m/>
    <n v="269"/>
    <x v="0"/>
    <n v="4499"/>
    <n v="423000"/>
    <x v="27"/>
    <s v="71-80%"/>
    <s v="YES"/>
    <n v="106.852"/>
    <x v="11"/>
    <x v="443"/>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46"/>
    <x v="457"/>
    <s v="https://m.media-amazon.com/images/I/31nI3BzOXwL._SX300_SY300_QL70_FMwebp_.jpg"/>
    <s v="https://www.amazon.in/Boult-Audio-Curve-Sweatproof-Headphones/dp/B07LG59NPV/ref=sr_1_76?qid=1672902998&amp;s=computers&amp;sr=1-76"/>
  </r>
  <r>
    <x v="606"/>
    <x v="592"/>
    <x v="58"/>
    <x v="3"/>
    <s v="OfficeElectronics"/>
    <s v="Calculators"/>
    <s v="Scientific"/>
    <m/>
    <n v="299"/>
    <x v="0"/>
    <n v="550"/>
    <n v="25100"/>
    <x v="84"/>
    <s v="0-10%"/>
    <s v="&quot;NO"/>
    <n v="16.579000000000001"/>
    <x v="5"/>
    <x v="444"/>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447"/>
    <x v="458"/>
    <s v="https://m.media-amazon.com/images/I/41LcHKyVl9L._SX300_SY300_QL70_FMwebp_.jpg"/>
    <s v="https://www.amazon.in/Casio-Non-Programmable-Scientific-Calculator-Functions/dp/B00AXHBBXU/ref=sr_1_79?qid=1672902998&amp;s=computers&amp;sr=1-79"/>
  </r>
  <r>
    <x v="607"/>
    <x v="593"/>
    <x v="67"/>
    <x v="1"/>
    <s v="Cameras&amp;Photography"/>
    <s v="Flashes"/>
    <s v="Macro&amp;RinglightFlashes"/>
    <m/>
    <n v="1599"/>
    <x v="2"/>
    <n v="1999"/>
    <n v="40000"/>
    <x v="13"/>
    <s v="51-60%"/>
    <s v="YES"/>
    <n v="16.757999999999999"/>
    <x v="11"/>
    <x v="445"/>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448"/>
    <x v="459"/>
    <s v="https://m.media-amazon.com/images/I/412CjF5u2iL._SX300_SY300_QL70_FMwebp_.jpg"/>
    <s v="https://www.amazon.in/Tygot-YouTube-Shooting-Foldable-Lightweight/dp/B08MCD9JFY/ref=sr_1_80?qid=1672902998&amp;s=computers&amp;sr=1-80"/>
  </r>
  <r>
    <x v="608"/>
    <x v="594"/>
    <x v="45"/>
    <x v="0"/>
    <s v="Accessories&amp;Peripherals"/>
    <s v="Keyboards,Mice&amp;InputDevices"/>
    <s v="Mice"/>
    <m/>
    <n v="1499"/>
    <x v="2"/>
    <n v="1199"/>
    <n v="-30000"/>
    <x v="1"/>
    <s v="41-50%"/>
    <s v="&quot;NO"/>
    <n v="12.457999999999998"/>
    <x v="0"/>
    <x v="446"/>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449"/>
    <x v="460"/>
    <s v="https://m.media-amazon.com/images/I/21psCtgM5BL._SX300_SY300_QL70_FMwebp_.jpg"/>
    <s v="https://www.amazon.in/HP-Wireless-Mouse-X200-6VY95AA/dp/B083RCTXLL/ref=sr_1_82?qid=1672902998&amp;s=computers&amp;sr=1-82"/>
  </r>
  <r>
    <x v="609"/>
    <x v="595"/>
    <x v="68"/>
    <x v="0"/>
    <s v="NetworkingDevices"/>
    <m/>
    <m/>
    <m/>
    <n v="329"/>
    <x v="0"/>
    <n v="3490"/>
    <n v="316100"/>
    <x v="46"/>
    <s v="61-70%"/>
    <s v="YES"/>
    <n v="15.815999999999999"/>
    <x v="3"/>
    <x v="447"/>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450"/>
    <x v="461"/>
    <s v="https://m.media-amazon.com/images/W/WEBP_402378-T2/images/I/31PfpEPlg-L._SX300_SY300_QL70_FMwebp_.jpg"/>
    <s v="https://www.amazon.in/Mini-UPS-Router-WiFi-12V/dp/B08HLZ28QC/ref=sr_1_83?qid=1672902998&amp;s=computers&amp;sr=1-83"/>
  </r>
  <r>
    <x v="610"/>
    <x v="596"/>
    <x v="69"/>
    <x v="0"/>
    <s v="NetworkingDevices"/>
    <s v="Routers"/>
    <m/>
    <m/>
    <n v="549"/>
    <x v="2"/>
    <n v="4999"/>
    <n v="445000"/>
    <x v="8"/>
    <s v="41-50%"/>
    <s v="YES"/>
    <n v="39.423999999999999"/>
    <x v="5"/>
    <x v="448"/>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451"/>
    <x v="462"/>
    <s v="https://m.media-amazon.com/images/I/41VDUqScJFL._SX300_SY300_QL70_FMwebp_.jpg"/>
    <s v="https://www.amazon.in/TP-Link-Archer-C6-Wireless-MU-MIMO/dp/B07GVR9TG7/ref=sr_1_84?qid=1672902998&amp;s=computers&amp;sr=1-84"/>
  </r>
  <r>
    <x v="611"/>
    <x v="597"/>
    <x v="70"/>
    <x v="1"/>
    <s v="Headphones,Earbuds&amp;Accessories"/>
    <s v="Headphones"/>
    <s v="Over-Ear"/>
    <m/>
    <n v="2199"/>
    <x v="2"/>
    <n v="4999"/>
    <n v="280000"/>
    <x v="0"/>
    <s v="61-70%"/>
    <s v="YES"/>
    <n v="59.292000000000002"/>
    <x v="3"/>
    <x v="449"/>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452"/>
    <x v="463"/>
    <s v="https://m.media-amazon.com/images/W/WEBP_402378-T2/images/I/41PlZjYsy-L._SX300_SY300_QL70_FMwebp_.jpg"/>
    <s v="https://www.amazon.in/Boat-Rockerz-550-Headphone-Aesthetics/dp/B0856HY85J/ref=sr_1_85?qid=1672902998&amp;s=computers&amp;sr=1-85"/>
  </r>
  <r>
    <x v="612"/>
    <x v="598"/>
    <x v="24"/>
    <x v="1"/>
    <s v="Headphones,Earbuds&amp;Accessories"/>
    <s v="Headphones"/>
    <s v="In-Ear"/>
    <m/>
    <n v="299"/>
    <x v="0"/>
    <n v="599"/>
    <n v="30000"/>
    <x v="28"/>
    <s v="21-30%"/>
    <s v="&quot;NO"/>
    <n v="123.56599999999999"/>
    <x v="3"/>
    <x v="45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453"/>
    <x v="464"/>
    <s v="https://m.media-amazon.com/images/I/31Rn5CAJDBL._SX300_SY300_QL70_FMwebp_.jpg"/>
    <s v="https://www.amazon.in/Mi-Earphones-Basic-Mic-Black/dp/B07CD2BN46/ref=sr_1_87?qid=1672902998&amp;s=computers&amp;sr=1-87"/>
  </r>
  <r>
    <x v="613"/>
    <x v="599"/>
    <x v="46"/>
    <x v="0"/>
    <s v="Accessories&amp;Peripherals"/>
    <s v="Keyboards,Mice&amp;InputDevices"/>
    <s v="GraphicTablets"/>
    <m/>
    <n v="798"/>
    <x v="2"/>
    <n v="499"/>
    <n v="-29900"/>
    <x v="27"/>
    <s v="71-80%"/>
    <s v="YES"/>
    <n v="13.138"/>
    <x v="12"/>
    <x v="451"/>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454"/>
    <x v="465"/>
    <s v="https://m.media-amazon.com/images/I/51JF5xTgNhL._SX300_SY300_QL70_FMwebp_.jpg"/>
    <s v="https://www.amazon.in/ZODO-Writer-Electronic-Writing-Paperless/dp/B07PLHTTB4/ref=sr_1_88_mod_primary_new?qid=1672902998&amp;s=computers&amp;sbo=RZvfv%2F%2FHxDF%2BO5021pAnSA%3D%3D&amp;sr=1-88"/>
  </r>
  <r>
    <x v="614"/>
    <x v="600"/>
    <x v="49"/>
    <x v="0"/>
    <s v="Accessories&amp;Peripherals"/>
    <s v="Keyboards,Mice&amp;InputDevices"/>
    <s v="Keyboards"/>
    <m/>
    <n v="399"/>
    <x v="0"/>
    <n v="399"/>
    <n v="0"/>
    <x v="75"/>
    <s v="11-20%"/>
    <s v="&quot;NO"/>
    <n v="37.335000000000001"/>
    <x v="9"/>
    <x v="452"/>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455"/>
    <x v="466"/>
    <s v="https://m.media-amazon.com/images/I/41XQP3N-SdL._SX300_SY300_QL70_FMwebp_.jpg"/>
    <s v="https://www.amazon.in/Zebronics-Km2100-Multimedia-USB-Keyboard/dp/B077T3BG5L/ref=sr_1_89?qid=1672902998&amp;s=computers&amp;sr=1-89"/>
  </r>
  <r>
    <x v="615"/>
    <x v="601"/>
    <x v="45"/>
    <x v="0"/>
    <s v="Accessories&amp;Peripherals"/>
    <s v="Keyboards,Mice&amp;InputDevices"/>
    <s v="Mice"/>
    <m/>
    <n v="266"/>
    <x v="0"/>
    <n v="299"/>
    <n v="3300"/>
    <x v="34"/>
    <s v="51-60%"/>
    <s v="YES"/>
    <n v="6.8439999999999994"/>
    <x v="11"/>
    <x v="453"/>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456"/>
    <x v="467"/>
    <s v="https://m.media-amazon.com/images/I/31vS-1ot-HL._SX300_SY300_QL70_FMwebp_.jpg"/>
    <s v="https://www.amazon.in/Zebronics-Wired-Optical-Mouse-Black/dp/B079Y6JZC8/ref=sr_1_91?qid=1672902998&amp;s=computers&amp;sr=1-91"/>
  </r>
  <r>
    <x v="616"/>
    <x v="602"/>
    <x v="39"/>
    <x v="1"/>
    <s v="Headphones,Earbuds&amp;Accessories"/>
    <s v="Headphones"/>
    <s v="On-Ear"/>
    <m/>
    <n v="50"/>
    <x v="1"/>
    <n v="2499"/>
    <n v="244900"/>
    <x v="50"/>
    <s v="51-60%"/>
    <s v="YES"/>
    <n v="37.584000000000003"/>
    <x v="1"/>
    <x v="45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457"/>
    <x v="468"/>
    <s v="https://m.media-amazon.com/images/W/WEBP_402378-T2/images/I/41Beq4WLggL._SX300_SY300_QL70_FMwebp_.jpg"/>
    <s v="https://www.amazon.in/Rockerz-370-Headphone-Bluetooth-Lightweight/dp/B0856HNMR7/ref=sr_1_92?qid=1672902998&amp;s=computers&amp;sr=1-92"/>
  </r>
  <r>
    <x v="617"/>
    <x v="603"/>
    <x v="71"/>
    <x v="1"/>
    <s v="HomeAudio"/>
    <s v="Speakers"/>
    <s v="BluetoothSpeakers"/>
    <m/>
    <n v="130"/>
    <x v="1"/>
    <n v="2299"/>
    <n v="216900"/>
    <x v="34"/>
    <s v="51-60%"/>
    <s v="YES"/>
    <n v="5.6790000000000003"/>
    <x v="2"/>
    <x v="45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458"/>
    <x v="469"/>
    <s v="https://m.media-amazon.com/images/W/WEBP_402378-T2/images/I/31ZMMGdh5nL._SX300_SY300_QL70_FMwebp_.jpg"/>
    <s v="https://www.amazon.in/ZEBRONICS-Zeb-Astra-20-Wireless-Rechargeable/dp/B0B12K5BPM/ref=sr_1_93?qid=1672902998&amp;s=computers&amp;sr=1-93"/>
  </r>
  <r>
    <x v="618"/>
    <x v="604"/>
    <x v="72"/>
    <x v="1"/>
    <s v="GeneralPurposeBatteries&amp;BatteryChargers"/>
    <m/>
    <m/>
    <m/>
    <n v="449"/>
    <x v="0"/>
    <n v="250"/>
    <n v="-19900"/>
    <x v="79"/>
    <s v="0-10%"/>
    <s v="&quot;NO"/>
    <n v="30.956000000000003"/>
    <x v="5"/>
    <x v="4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459"/>
    <x v="470"/>
    <s v="https://m.media-amazon.com/images/W/WEBP_402378-T1/images/I/5145vqMSaTL._SY300_SX300_QL70_FMwebp_.jpg"/>
    <s v="https://www.amazon.in/Panasonic-Lithium-CR2032-5BE-Battery/dp/B00LVMTA2A/ref=sr_1_97?qid=1672903000&amp;s=computers&amp;sr=1-97"/>
  </r>
  <r>
    <x v="619"/>
    <x v="605"/>
    <x v="47"/>
    <x v="0"/>
    <s v="Accessories&amp;Peripherals"/>
    <s v="LaptopAccessories"/>
    <s v="Lapdesks"/>
    <m/>
    <n v="3999"/>
    <x v="2"/>
    <n v="1499"/>
    <n v="-250000"/>
    <x v="37"/>
    <s v="51-60%"/>
    <s v="YES"/>
    <n v="30.202999999999999"/>
    <x v="4"/>
    <x v="457"/>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460"/>
    <x v="471"/>
    <s v="https://m.media-amazon.com/images/I/51EJirBX6bL._SY300_SX300_QL70_FMwebp_.jpg"/>
    <s v="https://www.amazon.in/Multi-Purpose-Foldable-Portable-Ergonomic-Non-Slip/dp/B07TR5HSR9/ref=sr_1_98?qid=1672903000&amp;s=computers&amp;sr=1-98"/>
  </r>
  <r>
    <x v="620"/>
    <x v="606"/>
    <x v="44"/>
    <x v="0"/>
    <s v="ExternalDevices&amp;DataStorage"/>
    <s v="PenDrives"/>
    <m/>
    <m/>
    <n v="399"/>
    <x v="0"/>
    <n v="2800"/>
    <n v="240100"/>
    <x v="13"/>
    <s v="51-60%"/>
    <s v="YES"/>
    <n v="57.763999999999996"/>
    <x v="4"/>
    <x v="458"/>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461"/>
    <x v="472"/>
    <s v="https://m.media-amazon.com/images/W/WEBP_402378-T1/images/I/410l0pKc2OL._SX300_SY300_QL70_FMwebp_.jpg"/>
    <s v="https://www.amazon.in/SanDisk-Ultra-Drive-Pendrive-Mobile/dp/B0819ZZK5K/ref=sr_1_99?qid=1672903000&amp;s=computers&amp;sr=1-99"/>
  </r>
  <r>
    <x v="621"/>
    <x v="607"/>
    <x v="65"/>
    <x v="0"/>
    <s v="Accessories&amp;Peripherals"/>
    <s v="Keyboards,Mice&amp;InputDevices"/>
    <s v="Keyboard&amp;MiceAccessories"/>
    <s v="MousePads"/>
    <n v="1399"/>
    <x v="2"/>
    <n v="299"/>
    <n v="-110000"/>
    <x v="1"/>
    <s v="41-50%"/>
    <s v="NO"/>
    <n v="9.5760000000000005"/>
    <x v="5"/>
    <x v="459"/>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462"/>
    <x v="473"/>
    <s v="https://m.media-amazon.com/images/W/WEBP_402378-T2/images/I/51SzLWO7e+L._SY300_SX300_.jpg"/>
    <s v="https://www.amazon.in/Notebook-MacBook-Computer-Anti-Skid-Mousepad/dp/B08QJJCY2Q/ref=sr_1_101?qid=1672903000&amp;s=computers&amp;sr=1-101"/>
  </r>
  <r>
    <x v="622"/>
    <x v="608"/>
    <x v="61"/>
    <x v="0"/>
    <s v="Printers,Inks&amp;Accessories"/>
    <s v="Inks,Toners&amp;Cartridges"/>
    <s v="InkjetInkCartridges"/>
    <m/>
    <n v="199"/>
    <x v="1"/>
    <n v="404"/>
    <n v="20500"/>
    <x v="66"/>
    <s v="21-30%"/>
    <s v="&quot;NO"/>
    <n v="13.014000000000001"/>
    <x v="5"/>
    <x v="46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463"/>
    <x v="474"/>
    <s v="https://m.media-amazon.com/images/W/WEBP_402378-T1/images/I/41PcrlfQ2iL._SX300_SY300_QL70_FMwebp_.jpg"/>
    <s v="https://www.amazon.in/Epson-003-Black-Ink-Bottle/dp/B07L5L4GTB/ref=sr_1_102?qid=1672903000&amp;s=computers&amp;sr=1-102"/>
  </r>
  <r>
    <x v="623"/>
    <x v="609"/>
    <x v="39"/>
    <x v="1"/>
    <s v="Headphones,Earbuds&amp;Accessories"/>
    <s v="Headphones"/>
    <s v="On-Ear"/>
    <m/>
    <n v="199"/>
    <x v="1"/>
    <n v="1399"/>
    <n v="120000"/>
    <x v="48"/>
    <s v="51-60%"/>
    <s v="YES"/>
    <n v="63.826000000000001"/>
    <x v="11"/>
    <x v="46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464"/>
    <x v="475"/>
    <s v="https://m.media-amazon.com/images/I/41AP5QV2M0L._SX300_SY300_QL70_FMwebp_.jpg"/>
    <s v="https://www.amazon.in/Zebronics-Zeb-Thunder-Bluetooth-Headphone-Input/dp/B07L8KNP5F/ref=sr_1_103?qid=1672903000&amp;s=computers&amp;sr=1-103"/>
  </r>
  <r>
    <x v="624"/>
    <x v="610"/>
    <x v="49"/>
    <x v="0"/>
    <s v="Accessories&amp;Peripherals"/>
    <s v="Keyboards,Mice&amp;InputDevices"/>
    <s v="Keyboards"/>
    <m/>
    <n v="2998"/>
    <x v="2"/>
    <n v="599"/>
    <n v="-239900"/>
    <x v="8"/>
    <s v="41-50%"/>
    <s v="YES"/>
    <n v="6.8659999999999997"/>
    <x v="11"/>
    <x v="462"/>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465"/>
    <x v="476"/>
    <s v="https://m.media-amazon.com/images/I/41y181oD7ZL._SX300_SY300_QL70_FMwebp_.jpg"/>
    <s v="https://www.amazon.in/Quantum-QHM-7406-Spill-Resistant-Wired-Keyboard/dp/B08CF4SCNP/ref=sr_1_104?qid=1672903000&amp;s=computers&amp;sr=1-104"/>
  </r>
  <r>
    <x v="625"/>
    <x v="611"/>
    <x v="47"/>
    <x v="0"/>
    <s v="Accessories&amp;Peripherals"/>
    <s v="LaptopAccessories"/>
    <s v="Lapdesks"/>
    <m/>
    <n v="4098"/>
    <x v="2"/>
    <n v="999"/>
    <n v="-309900"/>
    <x v="10"/>
    <s v="51-60%"/>
    <s v="YES"/>
    <n v="6.1020000000000003"/>
    <x v="1"/>
    <x v="46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466"/>
    <x v="477"/>
    <s v="https://m.media-amazon.com/images/I/319cuUVHCwL._SY300_SX300_QL70_FMwebp_.jpg"/>
    <s v="https://www.amazon.in/STRIFF-Adjustable-Ventilated-Ergonomic-Compatibility/dp/B09XX51X2G/ref=sr_1_105?qid=1672903000&amp;s=computers&amp;sr=1-105"/>
  </r>
  <r>
    <x v="626"/>
    <x v="612"/>
    <x v="45"/>
    <x v="0"/>
    <s v="Accessories&amp;Peripherals"/>
    <s v="Keyboards,Mice&amp;InputDevices"/>
    <s v="Mice"/>
    <m/>
    <n v="499"/>
    <x v="0"/>
    <n v="1295"/>
    <n v="79600"/>
    <x v="16"/>
    <s v="31-40%"/>
    <s v="&quot;NO"/>
    <n v="39.251999999999995"/>
    <x v="5"/>
    <x v="464"/>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467"/>
    <x v="478"/>
    <s v="https://m.media-amazon.com/images/I/31ROHZJMEUL._SX300_SY300_QL70_FMwebp_.jpg"/>
    <s v="https://www.amazon.in/Logitech-Silent-Wireless-Mouse-Charcoal/dp/B01M72LILF/ref=sr_1_106?qid=1672903000&amp;s=computers&amp;sr=1-106"/>
  </r>
  <r>
    <x v="627"/>
    <x v="613"/>
    <x v="73"/>
    <x v="3"/>
    <s v="OfficePaperProducts"/>
    <s v="Paper"/>
    <s v="Stationery"/>
    <s v="Notebooks,WritingPads&amp;Diaries"/>
    <n v="299"/>
    <x v="0"/>
    <n v="160"/>
    <n v="-13900"/>
    <x v="87"/>
    <s v="0-10%"/>
    <s v="NO"/>
    <n v="13.118"/>
    <x v="6"/>
    <x v="46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68"/>
    <x v="479"/>
    <s v="https://m.media-amazon.com/images/I/419KXo-7kDL._SX300_SY300_QL70_FMwebp_.jpg"/>
    <s v="https://www.amazon.in/Classmate-Premium-Subject-Notebook-Single/dp/B00LZLQ624/ref=sr_1_108?qid=1672903000&amp;s=computers&amp;sr=1-108"/>
  </r>
  <r>
    <x v="628"/>
    <x v="614"/>
    <x v="45"/>
    <x v="0"/>
    <s v="Accessories&amp;Peripherals"/>
    <s v="Keyboards,Mice&amp;InputDevices"/>
    <s v="Mice"/>
    <m/>
    <n v="329"/>
    <x v="0"/>
    <n v="899"/>
    <n v="57000"/>
    <x v="9"/>
    <s v="31-40%"/>
    <s v="&quot;NO"/>
    <n v="8.0180000000000007"/>
    <x v="1"/>
    <x v="466"/>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469"/>
    <x v="480"/>
    <s v="https://m.media-amazon.com/images/I/21ci6bwxtdL._SX300_SY300_QL70_FMwebp_.jpg"/>
    <s v="https://www.amazon.in/HP-150-Ambidextrous-Wireless-Mouse/dp/B09GB5B4BK/ref=sr_1_113?qid=1672903000&amp;s=computers&amp;sr=1-113"/>
  </r>
  <r>
    <x v="629"/>
    <x v="615"/>
    <x v="74"/>
    <x v="1"/>
    <s v="GeneralPurposeBatteries&amp;BatteryChargers"/>
    <s v="RechargeableBatteries"/>
    <m/>
    <m/>
    <n v="699"/>
    <x v="2"/>
    <n v="599"/>
    <n v="-10000"/>
    <x v="52"/>
    <s v="11-20%"/>
    <s v="NO"/>
    <n v="15.986999999999998"/>
    <x v="4"/>
    <x v="46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470"/>
    <x v="481"/>
    <s v="https://m.media-amazon.com/images/I/51pZRhR1wWL._SX300_SY300_QL70_FMwebp_.jpg"/>
    <s v="https://www.amazon.in/Duracell-5000174-Rechargeable-Batteries-Green/dp/B015ZXUDD0/ref=sr_1_114?qid=1672903000&amp;s=computers&amp;sr=1-114"/>
  </r>
  <r>
    <x v="630"/>
    <x v="616"/>
    <x v="24"/>
    <x v="1"/>
    <s v="Headphones,Earbuds&amp;Accessories"/>
    <s v="Headphones"/>
    <s v="In-Ear"/>
    <m/>
    <n v="799"/>
    <x v="2"/>
    <n v="2990"/>
    <n v="219100"/>
    <x v="41"/>
    <s v="41-50%"/>
    <s v="&quot;NO"/>
    <n v="14.815000000000001"/>
    <x v="11"/>
    <x v="468"/>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471"/>
    <x v="482"/>
    <s v="https://m.media-amazon.com/images/I/314g1W9h2rL._SX300_SY300_QL70_FMwebp_.jpg"/>
    <s v="https://www.amazon.in/Airdopes-181-Playtime-Bluetooth-Wireless/dp/B09PL79D2X/ref=sr_1_116?qid=1672903000&amp;s=computers&amp;sr=1-116"/>
  </r>
  <r>
    <x v="631"/>
    <x v="617"/>
    <x v="75"/>
    <x v="0"/>
    <s v="NetworkingDevices"/>
    <s v="NetworkAdapters"/>
    <s v="BluetoothAdapters"/>
    <m/>
    <n v="1399"/>
    <x v="2"/>
    <n v="899"/>
    <n v="-50000"/>
    <x v="9"/>
    <s v="31-40%"/>
    <s v="NO"/>
    <n v="99.415999999999997"/>
    <x v="4"/>
    <x v="469"/>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472"/>
    <x v="483"/>
    <s v="https://m.media-amazon.com/images/W/WEBP_402378-T1/images/I/31TZq2dY-hL._SX300_SY300_QL70_FMwebp_.jpg"/>
    <s v="https://www.amazon.in/TP-Link-Bluetooth-Receiver-UB500-Controllers/dp/B098K3H92Z/ref=sr_1_117?qid=1672903000&amp;s=computers&amp;sr=1-117"/>
  </r>
  <r>
    <x v="632"/>
    <x v="618"/>
    <x v="44"/>
    <x v="0"/>
    <s v="ExternalDevices&amp;DataStorage"/>
    <s v="PenDrives"/>
    <m/>
    <m/>
    <n v="154"/>
    <x v="1"/>
    <n v="3000"/>
    <n v="284600"/>
    <x v="48"/>
    <s v="51-60%"/>
    <s v="YES"/>
    <n v="27.321999999999999"/>
    <x v="4"/>
    <x v="47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473"/>
    <x v="484"/>
    <s v="https://m.media-amazon.com/images/W/WEBP_402378-T2/images/I/41IZ3JvOvwL._SX300_SY300_QL70_FMwebp_.jpg"/>
    <s v="https://www.amazon.in/SanDisk-Ultra-Drive-Flash-128GB/dp/B084PJSSQ1/ref=sr_1_119?qid=1672903000&amp;s=computers&amp;sr=1-119"/>
  </r>
  <r>
    <x v="633"/>
    <x v="619"/>
    <x v="76"/>
    <x v="0"/>
    <s v="Accessories&amp;Peripherals"/>
    <s v="Adapters"/>
    <s v="USBtoUSBAdapters"/>
    <m/>
    <n v="519"/>
    <x v="2"/>
    <n v="4999"/>
    <n v="448000"/>
    <x v="88"/>
    <s v="91-100%"/>
    <s v="YES"/>
    <n v="8.7259999999999991"/>
    <x v="4"/>
    <x v="47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474"/>
    <x v="485"/>
    <s v="https://m.media-amazon.com/images/W/WEBP_402378-T2/images/I/3172BJyynBS._SY300_SX300_QL70_FMwebp_.jpg"/>
    <s v="https://www.amazon.in/rts-Adapter-Charging-Converter-compatible/dp/B097C564GC/ref=sr_1_121?qid=1672903001&amp;s=computers&amp;sr=1-121"/>
  </r>
  <r>
    <x v="634"/>
    <x v="620"/>
    <x v="61"/>
    <x v="0"/>
    <s v="Printers,Inks&amp;Accessories"/>
    <s v="Inks,Toners&amp;Cartridges"/>
    <s v="InkjetInkCartridges"/>
    <m/>
    <n v="2299"/>
    <x v="2"/>
    <n v="861"/>
    <n v="-143800"/>
    <x v="83"/>
    <s v="0-10%"/>
    <s v="&quot;NO"/>
    <n v="8.7669999999999995"/>
    <x v="0"/>
    <x v="472"/>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475"/>
    <x v="486"/>
    <s v="https://m.media-amazon.com/images/I/4152kKO7W8L._SY300_SX300_QL70_FMwebp_.jpg"/>
    <s v="https://www.amazon.in/682-Black-Original-Ink-Cartridge/dp/B08CYNJ5KY/ref=sr_1_122?qid=1672903001&amp;s=computers&amp;sr=1-122"/>
  </r>
  <r>
    <x v="635"/>
    <x v="621"/>
    <x v="39"/>
    <x v="1"/>
    <s v="Headphones,Earbuds&amp;Accessories"/>
    <s v="Headphones"/>
    <s v="On-Ear"/>
    <m/>
    <n v="399"/>
    <x v="0"/>
    <n v="795"/>
    <n v="39600"/>
    <x v="80"/>
    <s v="0-10%"/>
    <s v="NO"/>
    <n v="17.797000000000001"/>
    <x v="1"/>
    <x v="473"/>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476"/>
    <x v="487"/>
    <s v="https://m.media-amazon.com/images/W/WEBP_402378-T1/images/I/31puHGasbOL._SX300_SY300_QL70_FMwebp_.jpg"/>
    <s v="https://www.amazon.in/Logitech-H111-Stero-Headset-Black/dp/B00Y4ORQ46/ref=sr_1_123?qid=1672903001&amp;s=computers&amp;sr=1-123"/>
  </r>
  <r>
    <x v="636"/>
    <x v="622"/>
    <x v="77"/>
    <x v="1"/>
    <s v="Cameras&amp;Photography"/>
    <s v="Accessories"/>
    <s v="Tripods&amp;Monopods"/>
    <s v="CompleteTripodUnits"/>
    <n v="1499"/>
    <x v="2"/>
    <n v="2495"/>
    <n v="99600"/>
    <x v="16"/>
    <s v="31-40%"/>
    <s v="&quot;NO"/>
    <n v="19.536999999999999"/>
    <x v="5"/>
    <x v="474"/>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477"/>
    <x v="488"/>
    <s v="https://m.media-amazon.com/images/I/41NJeh+qQRL._SY300_SX300_.jpg"/>
    <s v="https://www.amazon.in/Digitek-DTR-550-LW-Tripod/dp/B074CWD7MS/ref=sr_1_124?qid=1672903001&amp;s=computers&amp;sr=1-124"/>
  </r>
  <r>
    <x v="637"/>
    <x v="623"/>
    <x v="59"/>
    <x v="0"/>
    <s v="NetworkingDevices"/>
    <s v="Repeaters&amp;Extenders"/>
    <m/>
    <m/>
    <n v="1295"/>
    <x v="2"/>
    <n v="2499"/>
    <n v="120400"/>
    <x v="19"/>
    <s v="41-50%"/>
    <s v="NO"/>
    <n v="160.83799999999999"/>
    <x v="0"/>
    <x v="475"/>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478"/>
    <x v="489"/>
    <s v="https://m.media-amazon.com/images/W/WEBP_402378-T1/images/I/21n1BGPOHBL._SX300_SY300_QL70_FMwebp_.jpg"/>
    <s v="https://www.amazon.in/TP-Link-TL-WA850RE-300Mbps-Universal-Extender/dp/B00A0VCJPI/ref=sr_1_127?qid=1672903001&amp;s=computers&amp;sr=1-127"/>
  </r>
  <r>
    <x v="638"/>
    <x v="624"/>
    <x v="78"/>
    <x v="3"/>
    <s v="OfficePaperProducts"/>
    <s v="Paper"/>
    <s v="Stationery"/>
    <s v="Notebooks,WritingPads&amp;Diaries"/>
    <n v="1889"/>
    <x v="2"/>
    <n v="800"/>
    <n v="-108900"/>
    <x v="43"/>
    <s v="71-80%"/>
    <s v="YES"/>
    <n v="13.443999999999999"/>
    <x v="3"/>
    <x v="476"/>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479"/>
    <x v="490"/>
    <s v="https://m.media-amazon.com/images/W/WEBP_402378-T1/images/I/41oLhpKArFL._SY300_SX300_QL70_FMwebp_.jpg"/>
    <s v="https://www.amazon.in/COI-Sticky-Notes-Holder-Gifting/dp/B00UGZWM2I/ref=sr_1_128?qid=1672903001&amp;s=computers&amp;sr=1-128"/>
  </r>
  <r>
    <x v="639"/>
    <x v="625"/>
    <x v="79"/>
    <x v="1"/>
    <s v="Cameras&amp;Photography"/>
    <s v="Accessories"/>
    <s v="Film"/>
    <m/>
    <n v="455"/>
    <x v="0"/>
    <n v="549"/>
    <n v="9400"/>
    <x v="26"/>
    <s v="0-10%"/>
    <s v="NO"/>
    <n v="9.375"/>
    <x v="6"/>
    <x v="477"/>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480"/>
    <x v="491"/>
    <s v="https://m.media-amazon.com/images/I/51fEftU7HAL._SX300_SY300_QL70_FMwebp_.jpg"/>
    <s v="https://www.amazon.in/Fujifilm-Instax-Instant-Fuji-Cameras/dp/B00R1P3B4O/ref=sr_1_129?qid=1672903001&amp;s=computers&amp;sr=1-129"/>
  </r>
  <r>
    <x v="640"/>
    <x v="626"/>
    <x v="19"/>
    <x v="1"/>
    <s v="WearableTechnology"/>
    <s v="SmartWatches"/>
    <m/>
    <m/>
    <n v="399"/>
    <x v="0"/>
    <n v="29999"/>
    <n v="2960000"/>
    <x v="13"/>
    <s v="51-60%"/>
    <s v="YES"/>
    <n v="9.0440000000000005"/>
    <x v="4"/>
    <x v="478"/>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481"/>
    <x v="492"/>
    <s v="https://m.media-amazon.com/images/I/31CuxaU77jL._SY300_SX300_QL70_FMwebp_.jpg"/>
    <s v="https://www.amazon.in/Samsung-Galaxy-Bluetooth-Compatible-Android/dp/B09DG9VNWB/ref=sr_1_131?qid=1672903001&amp;s=computers&amp;sr=1-131"/>
  </r>
  <r>
    <x v="641"/>
    <x v="627"/>
    <x v="24"/>
    <x v="1"/>
    <s v="Headphones,Earbuds&amp;Accessories"/>
    <s v="Headphones"/>
    <s v="In-Ear"/>
    <m/>
    <n v="1059"/>
    <x v="2"/>
    <n v="3499"/>
    <n v="244000"/>
    <x v="11"/>
    <s v="61-70%"/>
    <s v="YES"/>
    <n v="16.352"/>
    <x v="2"/>
    <x v="47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482"/>
    <x v="493"/>
    <s v="https://m.media-amazon.com/images/I/31YW3+kpZQL._SY300_SX300_.jpg"/>
    <s v="https://www.amazon.in/Noise-Bluetooth-Wireless-30-Hours-Instacharge/dp/B09Y5MP7C4/ref=sr_1_132?qid=1672903001&amp;s=computers&amp;sr=1-132"/>
  </r>
  <r>
    <x v="642"/>
    <x v="628"/>
    <x v="51"/>
    <x v="1"/>
    <s v="GeneralPurposeBatteries&amp;BatteryChargers"/>
    <s v="DisposableBatteries"/>
    <m/>
    <m/>
    <n v="149"/>
    <x v="1"/>
    <n v="315"/>
    <n v="16600"/>
    <x v="59"/>
    <s v="11-20%"/>
    <s v="&quot;NO"/>
    <n v="22.31"/>
    <x v="6"/>
    <x v="48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483"/>
    <x v="494"/>
    <s v="https://m.media-amazon.com/images/W/WEBP_402378-T1/images/I/41ZrxS9SpwL._SX300_SY300_QL70_FMwebp_.jpg"/>
    <s v="https://www.amazon.in/Duracell-Alkaline-Battery-Duralock-Technology/dp/B01DJJVFPC/ref=sr_1_133?qid=1672903001&amp;s=computers&amp;sr=1-133"/>
  </r>
  <r>
    <x v="643"/>
    <x v="629"/>
    <x v="24"/>
    <x v="1"/>
    <s v="Headphones,Earbuds&amp;Accessories"/>
    <s v="Headphones"/>
    <s v="In-Ear"/>
    <m/>
    <n v="717"/>
    <x v="2"/>
    <n v="1499"/>
    <n v="78200"/>
    <x v="41"/>
    <s v="41-50%"/>
    <s v="NO"/>
    <n v="57.748000000000005"/>
    <x v="3"/>
    <x v="481"/>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484"/>
    <x v="495"/>
    <s v="https://m.media-amazon.com/images/I/31z+0UyRo2L._SY300_SX300_.jpg"/>
    <s v="https://www.amazon.in/JBL-C200SI-Ear-Headphones-Mystic/dp/B07DFYJRQV/ref=sr_1_134?qid=1672903001&amp;s=computers&amp;sr=1-134"/>
  </r>
  <r>
    <x v="644"/>
    <x v="630"/>
    <x v="80"/>
    <x v="0"/>
    <s v="Monitors"/>
    <m/>
    <m/>
    <m/>
    <n v="99"/>
    <x v="1"/>
    <n v="13750"/>
    <n v="1365100"/>
    <x v="34"/>
    <s v="51-60%"/>
    <s v="YES"/>
    <n v="6.2140000000000004"/>
    <x v="0"/>
    <x v="482"/>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485"/>
    <x v="496"/>
    <s v="https://m.media-amazon.com/images/W/WEBP_402378-T2/images/I/41m4oS2gbcL._SY300_SX300_QL70_FMwebp_.jpg"/>
    <s v="https://www.amazon.in/Acer-Features-Bluelight-Flickerless-Comfyview/dp/B08L879JSN/ref=sr_1_135?qid=1672903001&amp;s=computers&amp;sr=1-135"/>
  </r>
  <r>
    <x v="645"/>
    <x v="631"/>
    <x v="81"/>
    <x v="0"/>
    <s v="Accessories&amp;Peripherals"/>
    <s v="USBGadgets"/>
    <s v="Lamps"/>
    <m/>
    <n v="39"/>
    <x v="1"/>
    <n v="59"/>
    <n v="2000"/>
    <x v="26"/>
    <s v="0-10%"/>
    <s v="NO"/>
    <n v="9.7579999999999991"/>
    <x v="11"/>
    <x v="483"/>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486"/>
    <x v="497"/>
    <s v="https://m.media-amazon.com/images/I/413phG1P5UL._SX300_SY300_QL70_FMwebp_.jpg"/>
    <s v="https://www.amazon.in/COSMOS-Portable-Flexible-Light-Colours/dp/B08TDJNM3G/ref=sr_1_136?qid=1672903001&amp;s=computers&amp;sr=1-136"/>
  </r>
  <r>
    <x v="646"/>
    <x v="632"/>
    <x v="25"/>
    <x v="1"/>
    <s v="Mobiles&amp;Accessories"/>
    <s v="MobileAccessories"/>
    <s v="Chargers"/>
    <s v="AutomobileChargers"/>
    <n v="889"/>
    <x v="2"/>
    <n v="999"/>
    <n v="11000"/>
    <x v="1"/>
    <s v="41-50%"/>
    <s v="&quot;NO"/>
    <n v="42.520999999999994"/>
    <x v="4"/>
    <x v="48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487"/>
    <x v="498"/>
    <s v="https://m.media-amazon.com/images/I/41fRp5O-PrL._SX300_SY300_QL70_FMwebp_.jpg"/>
    <s v="https://www.amazon.in/Dual-Charger-Qualcomm-Certified-Charge/dp/B06XSK3XL6/ref=sr_1_137?qid=1672903001&amp;s=computers&amp;sr=1-137"/>
  </r>
  <r>
    <x v="647"/>
    <x v="633"/>
    <x v="71"/>
    <x v="1"/>
    <s v="HomeAudio"/>
    <s v="Speakers"/>
    <s v="BluetoothSpeakers"/>
    <m/>
    <n v="1199"/>
    <x v="2"/>
    <n v="999"/>
    <n v="-20000"/>
    <x v="32"/>
    <s v="41-50%"/>
    <s v="NO"/>
    <n v="68.605000000000004"/>
    <x v="2"/>
    <x v="48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488"/>
    <x v="499"/>
    <s v="https://m.media-amazon.com/images/I/41goRo3UXhL._SX300_SY300_QL70_FMwebp_.jpg"/>
    <s v="https://www.amazon.in/Zebronics-Zeb-County-Bluetooth-Speaker-Function/dp/B07YNTJ8ZM/ref=sr_1_138?qid=1672903001&amp;s=computers&amp;sr=1-138"/>
  </r>
  <r>
    <x v="648"/>
    <x v="634"/>
    <x v="54"/>
    <x v="0"/>
    <s v="Accessories&amp;Peripherals"/>
    <s v="Keyboards,Mice&amp;InputDevices"/>
    <s v="Keyboard&amp;MouseSets"/>
    <m/>
    <n v="569"/>
    <x v="2"/>
    <n v="699"/>
    <n v="13000"/>
    <x v="63"/>
    <s v="31-40%"/>
    <s v="&quot;NO"/>
    <n v="21.247999999999998"/>
    <x v="2"/>
    <x v="486"/>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489"/>
    <x v="500"/>
    <s v="https://m.media-amazon.com/images/I/3164hjUSFdL._SX300_SY300_QL70_FMwebp_.jpg"/>
    <s v="https://www.amazon.in/Zebronics-Zeb-JUDWAA-750-Wired-Keyboard/dp/B07KR5P3YD/ref=sr_1_141?qid=1672903001&amp;s=computers&amp;sr=1-141"/>
  </r>
  <r>
    <x v="649"/>
    <x v="635"/>
    <x v="24"/>
    <x v="1"/>
    <s v="Headphones,Earbuds&amp;Accessories"/>
    <s v="Headphones"/>
    <s v="In-Ear"/>
    <m/>
    <n v="1499"/>
    <x v="2"/>
    <n v="2999"/>
    <n v="150000"/>
    <x v="8"/>
    <s v="41-50%"/>
    <s v="YES"/>
    <n v="91.498000000000005"/>
    <x v="7"/>
    <x v="487"/>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490"/>
    <x v="501"/>
    <s v="https://m.media-amazon.com/images/I/3118CXMdMUL._SX300_SY300_QL70_FMwebp_.jpg"/>
    <s v="https://www.amazon.in/JBL-Playtime-Bluetooth-Earphones-Assistant/dp/B08FB2LNSZ/ref=sr_1_142?qid=1672903001&amp;s=computers&amp;sr=1-142"/>
  </r>
  <r>
    <x v="650"/>
    <x v="636"/>
    <x v="82"/>
    <x v="1"/>
    <s v="Cameras&amp;Photography"/>
    <s v="Accessories"/>
    <s v="Cleaners"/>
    <s v="CleaningKits"/>
    <n v="149"/>
    <x v="1"/>
    <n v="499"/>
    <n v="35000"/>
    <x v="54"/>
    <s v="31-40%"/>
    <s v="&quot;NO"/>
    <n v="28.631999999999998"/>
    <x v="0"/>
    <x v="48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491"/>
    <x v="502"/>
    <s v="https://m.media-amazon.com/images/W/WEBP_402378-T2/images/I/51LuP5KXg5L._SX300_SY300_QL70_FMwebp_.jpg"/>
    <s v="https://www.amazon.in/Essentials-Gz-Ck-101-Professional-Micro-Fiber-Antibacterial/dp/B01IBRHE3E/ref=sr_1_144?qid=1672903001&amp;s=computers&amp;sr=1-144"/>
  </r>
  <r>
    <x v="651"/>
    <x v="637"/>
    <x v="44"/>
    <x v="0"/>
    <s v="ExternalDevices&amp;DataStorage"/>
    <s v="PenDrives"/>
    <m/>
    <m/>
    <n v="399"/>
    <x v="0"/>
    <n v="1400"/>
    <n v="100100"/>
    <x v="53"/>
    <s v="51-60%"/>
    <s v="YES"/>
    <n v="193.40400000000002"/>
    <x v="4"/>
    <x v="489"/>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492"/>
    <x v="503"/>
    <s v="https://m.media-amazon.com/images/I/41sAt4BZydL._SX300_SY300_QL70_FMwebp_.jpg"/>
    <s v="https://www.amazon.in/SanDisk-Ultra-Dual-64GB-Drive/dp/B01N6LU1VF/ref=sr_1_145?qid=1672903002&amp;s=computers&amp;sr=1-145"/>
  </r>
  <r>
    <x v="652"/>
    <x v="638"/>
    <x v="83"/>
    <x v="1"/>
    <s v="Cameras&amp;Photography"/>
    <s v="SecurityCameras"/>
    <s v="DomeCameras"/>
    <m/>
    <n v="191"/>
    <x v="1"/>
    <n v="3299"/>
    <n v="310800"/>
    <x v="66"/>
    <s v="21-30%"/>
    <s v="&quot;NO"/>
    <n v="97.311999999999998"/>
    <x v="0"/>
    <x v="49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493"/>
    <x v="504"/>
    <s v="https://m.media-amazon.com/images/I/31pcbVy11RL._SX300_SY300_QL70_FMwebp_.jpg"/>
    <s v="https://www.amazon.in/TP-Link-Wireless-Security-Tapo-C200/dp/B07XLML2YS/ref=sr_1_146?qid=1672903002&amp;s=computers&amp;sr=1-146"/>
  </r>
  <r>
    <x v="653"/>
    <x v="639"/>
    <x v="24"/>
    <x v="1"/>
    <s v="Headphones,Earbuds&amp;Accessories"/>
    <s v="Headphones"/>
    <s v="In-Ear"/>
    <m/>
    <n v="129"/>
    <x v="1"/>
    <n v="5999"/>
    <n v="587000"/>
    <x v="27"/>
    <s v="71-80%"/>
    <s v="YES"/>
    <n v="51.420999999999999"/>
    <x v="2"/>
    <x v="49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494"/>
    <x v="505"/>
    <s v="https://m.media-amazon.com/images/W/WEBP_402378-T2/images/I/41IAc+vLV7S._SY300_SX300_.jpg"/>
    <s v="https://www.amazon.in/Boat-Airdopes-171-Functionality-Resistance/dp/B086WMSCN3/ref=sr_1_147?qid=1672903002&amp;s=computers&amp;sr=1-147"/>
  </r>
  <r>
    <x v="654"/>
    <x v="640"/>
    <x v="74"/>
    <x v="1"/>
    <s v="GeneralPurposeBatteries&amp;BatteryChargers"/>
    <s v="RechargeableBatteries"/>
    <m/>
    <m/>
    <n v="199"/>
    <x v="1"/>
    <n v="499"/>
    <n v="30000"/>
    <x v="52"/>
    <s v="11-20%"/>
    <s v="&quot;NO"/>
    <n v="31.501000000000001"/>
    <x v="4"/>
    <x v="492"/>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495"/>
    <x v="506"/>
    <s v="https://m.media-amazon.com/images/I/418YrbHVLCL._SX300_SY300_QL70_FMwebp_.jpg"/>
    <s v="https://www.amazon.in/Duracell-AAA-750mAh-Rechargeable-Batteries/dp/B003B00484/ref=sr_1_148?qid=1672903002&amp;s=computers&amp;sr=1-148"/>
  </r>
  <r>
    <x v="655"/>
    <x v="641"/>
    <x v="45"/>
    <x v="0"/>
    <s v="Accessories&amp;Peripherals"/>
    <s v="Keyboards,Mice&amp;InputDevices"/>
    <s v="Mice"/>
    <m/>
    <n v="999"/>
    <x v="2"/>
    <n v="375"/>
    <n v="-62400"/>
    <x v="55"/>
    <s v="21-30%"/>
    <s v="NO"/>
    <n v="35.833999999999996"/>
    <x v="4"/>
    <x v="493"/>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496"/>
    <x v="507"/>
    <s v="https://m.media-amazon.com/images/I/31iFF1KbkpL._SX300_SY300_QL70_FMwebp_.jpg"/>
    <s v="https://www.amazon.in/Logitech-B100-Optical-Mouse-Black/dp/B003L62T7W/ref=sr_1_151?qid=1672903002&amp;s=computers&amp;sr=1-151"/>
  </r>
  <r>
    <x v="656"/>
    <x v="642"/>
    <x v="19"/>
    <x v="1"/>
    <s v="WearableTechnology"/>
    <s v="SmartWatches"/>
    <m/>
    <m/>
    <n v="899"/>
    <x v="2"/>
    <n v="4999"/>
    <n v="410000"/>
    <x v="8"/>
    <s v="41-50%"/>
    <s v="YES"/>
    <n v="11.471"/>
    <x v="2"/>
    <x v="33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8"/>
    <x v="349"/>
    <s v="https://m.media-amazon.com/images/W/WEBP_402378-T1/images/I/317lVfwVu8L._SX300_SY300_QL70_FMwebp_.jpg"/>
    <s v="https://www.amazon.in/Noise-ColorFit-Bluetooth-Monitoring-SmartWatch/dp/B09P18XVW6/ref=sr_1_152?qid=1672903002&amp;s=computers&amp;sr=1-152"/>
  </r>
  <r>
    <x v="657"/>
    <x v="643"/>
    <x v="73"/>
    <x v="3"/>
    <s v="OfficePaperProducts"/>
    <s v="Paper"/>
    <s v="Stationery"/>
    <s v="Notebooks,WritingPads&amp;Diaries"/>
    <n v="1799"/>
    <x v="2"/>
    <n v="160"/>
    <n v="-163900"/>
    <x v="81"/>
    <s v="11-20%"/>
    <s v="NO"/>
    <n v="10.937000000000001"/>
    <x v="5"/>
    <x v="494"/>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497"/>
    <x v="508"/>
    <s v="https://m.media-amazon.com/images/W/WEBP_402378-T2/images/I/51owoY2Xq7L._SX300_SY300_QL70_FMwebp_.jpg"/>
    <s v="https://www.amazon.in/Classmate-Premium-Subject-Notebook-Single/dp/B00LZLPYHW/ref=sr_1_153?qid=1672903002&amp;s=computers&amp;sr=1-153"/>
  </r>
  <r>
    <x v="658"/>
    <x v="644"/>
    <x v="66"/>
    <x v="0"/>
    <s v="Accessories&amp;Peripherals"/>
    <s v="HardDiskBags"/>
    <m/>
    <m/>
    <n v="176.63"/>
    <x v="1"/>
    <n v="499"/>
    <n v="32237"/>
    <x v="54"/>
    <s v="31-40%"/>
    <s v="&quot;NO"/>
    <n v="25.51"/>
    <x v="6"/>
    <x v="49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498"/>
    <x v="509"/>
    <s v="https://m.media-amazon.com/images/W/WEBP_402378-T2/images/I/51E0xvwRCpL._SX300_SY300_QL70_FMwebp_.jpg"/>
    <s v="https://www.amazon.in/AirCase-External-Drive-2-5-Inch-Black/dp/B00NNQMYNE/ref=sr_1_155?qid=1672903002&amp;s=computers&amp;sr=1-155"/>
  </r>
  <r>
    <x v="659"/>
    <x v="645"/>
    <x v="24"/>
    <x v="1"/>
    <s v="Headphones,Earbuds&amp;Accessories"/>
    <s v="Headphones"/>
    <s v="In-Ear"/>
    <m/>
    <n v="522"/>
    <x v="2"/>
    <n v="3999"/>
    <n v="347700"/>
    <x v="10"/>
    <s v="51-60%"/>
    <s v="YES"/>
    <n v="7.4169999999999998"/>
    <x v="2"/>
    <x v="496"/>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499"/>
    <x v="510"/>
    <s v="https://m.media-amazon.com/images/W/WEBP_402378-T2/images/I/31ylgpMYDwL._SX300_SY300_QL70_FMwebp_.jpg"/>
    <s v="https://www.amazon.in/Noise-Wireless-Instacharge-Bluetooth-Breathing/dp/B0B217Z5VK/ref=sr_1_157?qid=1672903002&amp;s=computers&amp;sr=1-157"/>
  </r>
  <r>
    <x v="660"/>
    <x v="646"/>
    <x v="71"/>
    <x v="1"/>
    <s v="HomeAudio"/>
    <s v="Speakers"/>
    <s v="BluetoothSpeakers"/>
    <m/>
    <n v="799"/>
    <x v="2"/>
    <n v="2999"/>
    <n v="220000"/>
    <x v="9"/>
    <s v="31-40%"/>
    <s v="&quot;NO"/>
    <n v="68.198999999999998"/>
    <x v="4"/>
    <x v="49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500"/>
    <x v="511"/>
    <s v="https://m.media-amazon.com/images/I/51RTfgkScMS._SX300_SY300_QL70_FMwebp_.jpg"/>
    <s v="https://www.amazon.in/JBL-Portable-Waterproof-Bluetooth-Speaker/dp/B07B88KQZ8/ref=sr_1_158?qid=1672903002&amp;s=computers&amp;sr=1-158"/>
  </r>
  <r>
    <x v="661"/>
    <x v="647"/>
    <x v="84"/>
    <x v="0"/>
    <s v="Accessories&amp;Peripherals"/>
    <s v="TabletAccessories"/>
    <s v="ScreenProtectors"/>
    <m/>
    <n v="681"/>
    <x v="2"/>
    <n v="1499"/>
    <n v="81800"/>
    <x v="25"/>
    <s v="71-80%"/>
    <s v="YES"/>
    <n v="9.83"/>
    <x v="3"/>
    <x v="498"/>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501"/>
    <x v="512"/>
    <s v="https://m.media-amazon.com/images/I/41cOH84GhGL._SX300_SY300_QL70_FMwebp_.jpg"/>
    <s v="https://www.amazon.in/Robustrion-Anti-Scratch-iPad-10-2-inch/dp/B07Z3K96FR/ref=sr_1_160?qid=1672903002&amp;s=computers&amp;sr=1-160"/>
  </r>
  <r>
    <x v="662"/>
    <x v="648"/>
    <x v="85"/>
    <x v="0"/>
    <s v="Accessories&amp;Peripherals"/>
    <s v="PCGamingPeripherals"/>
    <s v="Gamepads"/>
    <m/>
    <n v="1199"/>
    <x v="2"/>
    <n v="3999"/>
    <n v="280000"/>
    <x v="30"/>
    <s v="51-60%"/>
    <s v="YES"/>
    <n v="29.687999999999999"/>
    <x v="0"/>
    <x v="4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502"/>
    <x v="513"/>
    <s v="https://m.media-amazon.com/images/W/WEBP_402378-T1/images/I/41n2MqMIH5L._SX300_SY300_QL70_FMwebp_.jpg"/>
    <s v="https://www.amazon.in/Redgear-Pro-Wireless-Gamepad-Black/dp/B0756CLQWL/ref=sr_1_162?qid=1672903002&amp;s=computers&amp;sr=1-162"/>
  </r>
  <r>
    <x v="663"/>
    <x v="649"/>
    <x v="45"/>
    <x v="0"/>
    <s v="Accessories&amp;Peripherals"/>
    <s v="Keyboards,Mice&amp;InputDevices"/>
    <s v="Mice"/>
    <m/>
    <n v="2499"/>
    <x v="2"/>
    <n v="995"/>
    <n v="-150400"/>
    <x v="77"/>
    <s v="21-30%"/>
    <s v="NO"/>
    <n v="58.905000000000001"/>
    <x v="6"/>
    <x v="50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503"/>
    <x v="514"/>
    <s v="https://m.media-amazon.com/images/I/31CtVvtFt+L._SY300_SX300_.jpg"/>
    <s v="https://www.amazon.in/Logitech-M235-Wireless-Mouse-Grey/dp/B004IO5BMQ/ref=sr_1_163?qid=1672903002&amp;s=computers&amp;sr=1-163"/>
  </r>
  <r>
    <x v="664"/>
    <x v="650"/>
    <x v="69"/>
    <x v="0"/>
    <s v="NetworkingDevices"/>
    <s v="Routers"/>
    <m/>
    <m/>
    <n v="1799"/>
    <x v="2"/>
    <n v="1699"/>
    <n v="-10000"/>
    <x v="44"/>
    <s v="31-40%"/>
    <s v="&quot;NO"/>
    <n v="126.678"/>
    <x v="0"/>
    <x v="50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504"/>
    <x v="515"/>
    <s v="https://m.media-amazon.com/images/W/WEBP_402378-T1/images/I/314QZXF1dHL._SY300_SX300_QL70_FMwebp_.jpg"/>
    <s v="https://www.amazon.in/TP-Link-TL-WR845N-300Mbps-Wireless-N-Router/dp/B01HGCLUH6/ref=sr_1_165?qid=1672903002&amp;s=computers&amp;sr=1-165"/>
  </r>
  <r>
    <x v="665"/>
    <x v="651"/>
    <x v="54"/>
    <x v="0"/>
    <s v="Accessories&amp;Peripherals"/>
    <s v="Keyboards,Mice&amp;InputDevices"/>
    <s v="Keyboard&amp;MouseSets"/>
    <m/>
    <n v="429"/>
    <x v="0"/>
    <n v="1995"/>
    <n v="156600"/>
    <x v="23"/>
    <s v="21-30%"/>
    <s v="NO"/>
    <n v="11.541"/>
    <x v="4"/>
    <x v="502"/>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505"/>
    <x v="516"/>
    <s v="https://m.media-amazon.com/images/I/41tLaG2nSpL._SX300_SY300_QL70_FMwebp_.jpg"/>
    <s v="https://www.amazon.in/Logitech-MK240-NANO-Mouse-Keyboard/dp/B01N4EV2TL/ref=sr_1_166?qid=1672903002&amp;s=computers&amp;sr=1-166"/>
  </r>
  <r>
    <x v="666"/>
    <x v="652"/>
    <x v="47"/>
    <x v="0"/>
    <s v="Accessories&amp;Peripherals"/>
    <s v="LaptopAccessories"/>
    <s v="Lapdesks"/>
    <m/>
    <n v="100"/>
    <x v="1"/>
    <n v="4999"/>
    <n v="489900"/>
    <x v="57"/>
    <s v="81-90%"/>
    <s v="YES"/>
    <n v="24.457000000000001"/>
    <x v="1"/>
    <x v="50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506"/>
    <x v="517"/>
    <s v="https://m.media-amazon.com/images/W/WEBP_402378-T1/images/I/41YjSD1XPoS._SY300_SX300_QL70_FMwebp_.jpg"/>
    <s v="https://www.amazon.in/Callas-Multipurpose-Breakfast-Ergonomic-WA-27-Black/dp/B08MZQBFLN/ref=sr_1_167?qid=1672903002&amp;s=computers&amp;sr=1-167"/>
  </r>
  <r>
    <x v="667"/>
    <x v="653"/>
    <x v="86"/>
    <x v="3"/>
    <s v="OfficeElectronics"/>
    <s v="Calculators"/>
    <s v="Basic"/>
    <m/>
    <n v="329"/>
    <x v="0"/>
    <n v="440"/>
    <n v="11100"/>
    <x v="26"/>
    <s v="0-10%"/>
    <s v="NO"/>
    <n v="13.11"/>
    <x v="6"/>
    <x v="504"/>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507"/>
    <x v="518"/>
    <s v="https://m.media-amazon.com/images/I/41cRLg+wdIL._SY300_SX300_.jpg"/>
    <s v="https://www.amazon.in/Casio-MJ-12D-Desktop-Calculator-Grey/dp/B0752LL57V/ref=sr_1_168?qid=1672903002&amp;s=computers&amp;sr=1-168"/>
  </r>
  <r>
    <x v="668"/>
    <x v="654"/>
    <x v="47"/>
    <x v="0"/>
    <s v="Accessories&amp;Peripherals"/>
    <s v="LaptopAccessories"/>
    <s v="Lapdesks"/>
    <m/>
    <n v="229"/>
    <x v="0"/>
    <n v="3999"/>
    <n v="377000"/>
    <x v="5"/>
    <s v="81-90%"/>
    <s v="YES"/>
    <n v="4.9870000000000001"/>
    <x v="2"/>
    <x v="505"/>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508"/>
    <x v="519"/>
    <s v="https://m.media-amazon.com/images/I/315g5ipEPAL._SY300_SX300_QL70_FMwebp_.jpg"/>
    <s v="https://www.amazon.in/Amazon-Basics-Multipurpose-Foldable-Laptop/dp/B09Z28BQZT/ref=sr_1_170?qid=1672903004&amp;s=computers&amp;sr=1-170"/>
  </r>
  <r>
    <x v="669"/>
    <x v="655"/>
    <x v="76"/>
    <x v="0"/>
    <s v="Accessories&amp;Peripherals"/>
    <s v="Adapters"/>
    <s v="USBtoUSBAdapters"/>
    <m/>
    <n v="139"/>
    <x v="1"/>
    <n v="399"/>
    <n v="26000"/>
    <x v="11"/>
    <s v="61-70%"/>
    <s v="YES"/>
    <n v="5.54"/>
    <x v="1"/>
    <x v="50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509"/>
    <x v="520"/>
    <s v="https://m.media-amazon.com/images/W/WEBP_402378-T2/images/I/51JIngdPfEL._SX300_SY300_QL70_FMwebp_.jpg"/>
    <s v="https://www.amazon.in/Kanget-Female-Adapter-Standard-Interface/dp/B094DQWV9B/ref=sr_1_171?qid=1672903004&amp;s=computers&amp;sr=1-171"/>
  </r>
  <r>
    <x v="670"/>
    <x v="656"/>
    <x v="46"/>
    <x v="0"/>
    <s v="Accessories&amp;Peripherals"/>
    <s v="Keyboards,Mice&amp;InputDevices"/>
    <s v="GraphicTablets"/>
    <m/>
    <n v="1199"/>
    <x v="2"/>
    <n v="999"/>
    <n v="-20000"/>
    <x v="58"/>
    <s v="71-80%"/>
    <s v="YES"/>
    <n v="4.5009999999999994"/>
    <x v="3"/>
    <x v="507"/>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510"/>
    <x v="521"/>
    <s v="https://m.media-amazon.com/images/W/WEBP_402378-T1/images/I/31GrCGz9drL._SX300_SY300_QL70_FMwebp_.jpg"/>
    <s v="https://www.amazon.in/Amazon-Basics-8-5-inch-Writing-Drawing/dp/B0BBMPH39N/ref=sr_1_173?qid=1672903004&amp;s=computers&amp;sr=1-173"/>
  </r>
  <r>
    <x v="671"/>
    <x v="657"/>
    <x v="87"/>
    <x v="0"/>
    <s v="Accessories&amp;Peripherals"/>
    <s v="USBHubs"/>
    <m/>
    <m/>
    <n v="1049"/>
    <x v="2"/>
    <n v="499"/>
    <n v="-55000"/>
    <x v="0"/>
    <s v="61-70%"/>
    <s v="YES"/>
    <n v="12.785"/>
    <x v="10"/>
    <x v="50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511"/>
    <x v="522"/>
    <s v="https://m.media-amazon.com/images/I/31oMWLNvoVS._SY300_SX300_QL70_FMwebp_.jpg"/>
    <s v="https://www.amazon.in/Zebronics-ZEB-90HB-Pocket-Laptop-Computers/dp/B097JQ1J5G/ref=sr_1_174?qid=1672903004&amp;s=computers&amp;sr=1-174"/>
  </r>
  <r>
    <x v="672"/>
    <x v="658"/>
    <x v="19"/>
    <x v="1"/>
    <s v="WearableTechnology"/>
    <s v="SmartWatches"/>
    <m/>
    <m/>
    <n v="119"/>
    <x v="1"/>
    <n v="4999"/>
    <n v="488000"/>
    <x v="20"/>
    <s v="61-70%"/>
    <s v="YES"/>
    <n v="96.587999999999994"/>
    <x v="1"/>
    <x v="34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6"/>
    <x v="357"/>
    <s v="https://m.media-amazon.com/images/W/WEBP_402378-T2/images/I/41UD9vNsIjS._SX300_SY300_QL70_FMwebp_.jpg"/>
    <s v="https://www.amazon.in/Noise-Colorfit-Pro-Touch-Control/dp/B07YY1BY5B/ref=sr_1_175?qid=1672903004&amp;s=computers&amp;sr=1-175"/>
  </r>
  <r>
    <x v="673"/>
    <x v="659"/>
    <x v="24"/>
    <x v="1"/>
    <s v="Headphones,Earbuds&amp;Accessories"/>
    <s v="Headphones"/>
    <s v="In-Ear"/>
    <m/>
    <n v="154"/>
    <x v="1"/>
    <n v="699"/>
    <n v="54500"/>
    <x v="1"/>
    <s v="41-50%"/>
    <s v="NO"/>
    <n v="6.8540000000000001"/>
    <x v="10"/>
    <x v="509"/>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512"/>
    <x v="523"/>
    <s v="https://m.media-amazon.com/images/W/WEBP_402378-T1/images/I/313nBNJrT6L._SX300_SY300_QL70_FMwebp_.jpg"/>
    <s v="https://www.amazon.in/Zeb-Buds-C2-Controller-Blue/dp/B08VRMK55F/ref=sr_1_176?qid=1672903004&amp;s=computers&amp;sr=1-176"/>
  </r>
  <r>
    <x v="674"/>
    <x v="660"/>
    <x v="63"/>
    <x v="0"/>
    <s v="Accessories&amp;Peripherals"/>
    <s v="PCGamingPeripherals"/>
    <s v="GamingMice"/>
    <m/>
    <n v="225"/>
    <x v="0"/>
    <n v="799"/>
    <n v="57400"/>
    <x v="23"/>
    <s v="21-30%"/>
    <s v="&quot;NO"/>
    <n v="20.09"/>
    <x v="4"/>
    <x v="51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513"/>
    <x v="524"/>
    <s v="https://m.media-amazon.com/images/I/31luFfya0kL._SX300_SY300_QL70_FMwebp_.jpg"/>
    <s v="https://www.amazon.in/Redgear-Gaming-Semi-Honeycomb-Windows-Gamers/dp/B08CHZ3ZQ7/ref=sr_1_177?qid=1672903004&amp;s=computers&amp;sr=1-177"/>
  </r>
  <r>
    <x v="675"/>
    <x v="661"/>
    <x v="88"/>
    <x v="0"/>
    <s v="Accessories&amp;Peripherals"/>
    <s v="Audio&amp;VideoAccessories"/>
    <s v="PCMicrophones"/>
    <m/>
    <n v="656"/>
    <x v="2"/>
    <n v="2000"/>
    <n v="134400"/>
    <x v="3"/>
    <s v="51-60%"/>
    <s v="YES"/>
    <n v="18.869"/>
    <x v="2"/>
    <x v="51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514"/>
    <x v="525"/>
    <s v="https://m.media-amazon.com/images/I/41U9-x0JGPL._SX300_SY300_QL70_FMwebp_.jpg"/>
    <s v="https://www.amazon.in/JBL-Commercial-Omnidirectional-Microphone-Recording/dp/B08SCCG9D4/ref=sr_1_179?qid=1672903004&amp;s=computers&amp;sr=1-179"/>
  </r>
  <r>
    <x v="676"/>
    <x v="662"/>
    <x v="19"/>
    <x v="1"/>
    <s v="WearableTechnology"/>
    <s v="SmartWatches"/>
    <m/>
    <m/>
    <n v="1109"/>
    <x v="2"/>
    <n v="9999"/>
    <n v="889000"/>
    <x v="43"/>
    <s v="71-80%"/>
    <s v="YES"/>
    <n v="46.239000000000004"/>
    <x v="3"/>
    <x v="512"/>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515"/>
    <x v="526"/>
    <s v="https://m.media-amazon.com/images/W/WEBP_402378-T1/images/I/41P+nvE9FYL._SY300_SX300_.jpg"/>
    <s v="https://www.amazon.in/Fire-Boltt-Smartwatch-Monitoring-Continuous-BSW005/dp/B0972BQ2RS/ref=sr_1_180?qid=1672903004&amp;s=computers&amp;sr=1-180"/>
  </r>
  <r>
    <x v="677"/>
    <x v="663"/>
    <x v="51"/>
    <x v="1"/>
    <s v="GeneralPurposeBatteries&amp;BatteryChargers"/>
    <s v="DisposableBatteries"/>
    <m/>
    <m/>
    <n v="2999"/>
    <x v="2"/>
    <n v="180"/>
    <n v="-281900"/>
    <x v="89"/>
    <s v="11-20%"/>
    <s v="NO"/>
    <n v="5.2889999999999997"/>
    <x v="4"/>
    <x v="513"/>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516"/>
    <x v="527"/>
    <s v="https://m.media-amazon.com/images/W/WEBP_402378-T2/images/I/517nCRsjYeL._SX300_SY300_QL70_FMwebp_.jpg"/>
    <s v="https://www.amazon.in/Eveready-Alkaline-Batteries-1012-Battery/dp/B00ZRBWPA0/ref=sr_1_181?qid=1672903004&amp;s=computers&amp;sr=1-181"/>
  </r>
  <r>
    <x v="678"/>
    <x v="664"/>
    <x v="22"/>
    <x v="1"/>
    <s v="Accessories"/>
    <s v="MemoryCards"/>
    <s v="MicroSD"/>
    <m/>
    <n v="169"/>
    <x v="1"/>
    <n v="2900"/>
    <n v="273100"/>
    <x v="34"/>
    <s v="51-60%"/>
    <s v="YES"/>
    <n v="24.123999999999999"/>
    <x v="6"/>
    <x v="51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517"/>
    <x v="528"/>
    <s v="https://m.media-amazon.com/images/I/41O4rjSlneL._SY300_SX300_QL70_FMwebp_.jpg"/>
    <s v="https://www.amazon.in/SanDisk-Extreme-microSD-Smartphones-Action/dp/B0B2DD66GS/ref=sr_1_182?qid=1672903004&amp;s=computers&amp;sr=1-182"/>
  </r>
  <r>
    <x v="679"/>
    <x v="665"/>
    <x v="87"/>
    <x v="0"/>
    <s v="Accessories&amp;Peripherals"/>
    <s v="USBHubs"/>
    <m/>
    <m/>
    <n v="309"/>
    <x v="0"/>
    <n v="999"/>
    <n v="69000"/>
    <x v="1"/>
    <s v="41-50%"/>
    <s v="NO"/>
    <n v="7.4009999999999998"/>
    <x v="0"/>
    <x v="515"/>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518"/>
    <x v="529"/>
    <s v="https://m.media-amazon.com/images/I/21qdAZyu9xL._SX300_SY300_QL70_FMwebp_.jpg"/>
    <s v="https://www.amazon.in/Portronics-MPORT-Type-Ports-Transfer/dp/B09M869Z5V/ref=sr_1_183?qid=1672903004&amp;s=computers&amp;sr=1-183"/>
  </r>
  <r>
    <x v="680"/>
    <x v="666"/>
    <x v="89"/>
    <x v="1"/>
    <s v="HomeAudio"/>
    <s v="Speakers"/>
    <s v="OutdoorSpeakers"/>
    <m/>
    <n v="599"/>
    <x v="2"/>
    <n v="1999"/>
    <n v="140000"/>
    <x v="10"/>
    <s v="51-60%"/>
    <s v="YES"/>
    <n v="34.569000000000003"/>
    <x v="3"/>
    <x v="516"/>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519"/>
    <x v="530"/>
    <s v="https://m.media-amazon.com/images/I/41Qf-pUQr9L._SX300_SY300_QL70_FMwebp_.jpg"/>
    <s v="https://www.amazon.in/Infinity-Fuze-Pint-Portable-Wireless/dp/B07W6VWZ8C/ref=sr_1_184?qid=1672903004&amp;s=computers&amp;sr=1-184"/>
  </r>
  <r>
    <x v="681"/>
    <x v="667"/>
    <x v="90"/>
    <x v="0"/>
    <s v="Accessories&amp;Peripherals"/>
    <s v="LaptopAccessories"/>
    <s v="Bags&amp;Sleeves"/>
    <s v="LaptopSleeves&amp;Slipcases"/>
    <n v="299"/>
    <x v="0"/>
    <n v="999"/>
    <n v="70000"/>
    <x v="10"/>
    <s v="51-60%"/>
    <s v="YES"/>
    <n v="14.34"/>
    <x v="5"/>
    <x v="51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520"/>
    <x v="531"/>
    <s v="https://m.media-amazon.com/images/I/41GogihEYeL._SX300_SY300_QL70_FMwebp_.jpg"/>
    <s v="https://www.amazon.in/AirCase-13-Inch-13-3-Inch-MacBook-Neoprene/dp/B07Z1X6VFC/ref=sr_1_185?qid=1672903004&amp;s=computers&amp;sr=1-185"/>
  </r>
  <r>
    <x v="682"/>
    <x v="668"/>
    <x v="91"/>
    <x v="0"/>
    <s v="ExternalDevices&amp;DataStorage"/>
    <s v="ExternalMemoryCardReaders"/>
    <m/>
    <m/>
    <n v="449"/>
    <x v="0"/>
    <n v="999"/>
    <n v="55000"/>
    <x v="32"/>
    <s v="41-50%"/>
    <s v="&quot;NO"/>
    <n v="12.058"/>
    <x v="4"/>
    <x v="51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521"/>
    <x v="532"/>
    <s v="https://m.media-amazon.com/images/I/31R4HANvX2L._SY300_SX300_QL70_FMwebp_.jpg"/>
    <s v="https://www.amazon.in/Brand-Conquer-Reader-Adapter-Portable/dp/B07YL54NVJ/ref=sr_1_186?qid=1672903004&amp;s=computers&amp;sr=1-186"/>
  </r>
  <r>
    <x v="683"/>
    <x v="669"/>
    <x v="69"/>
    <x v="0"/>
    <s v="NetworkingDevices"/>
    <s v="Routers"/>
    <m/>
    <m/>
    <n v="799"/>
    <x v="2"/>
    <n v="2399"/>
    <n v="160000"/>
    <x v="63"/>
    <s v="31-40%"/>
    <s v="NO"/>
    <n v="72.709000000000003"/>
    <x v="4"/>
    <x v="51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522"/>
    <x v="533"/>
    <s v="https://m.media-amazon.com/images/W/WEBP_402378-T1/images/I/41c7bJo7ooL._SX300_SY300_QL70_FMwebp_.jpg"/>
    <s v="https://www.amazon.in/TP-Link-Archer-C20-Wireless-Router/dp/B0759QMF85/ref=sr_1_187?qid=1672903004&amp;s=computers&amp;sr=1-187"/>
  </r>
  <r>
    <x v="684"/>
    <x v="670"/>
    <x v="92"/>
    <x v="3"/>
    <s v="OfficePaperProducts"/>
    <s v="Paper"/>
    <s v="Stationery"/>
    <s v="Pens,Pencils&amp;WritingSupplies"/>
    <n v="219"/>
    <x v="0"/>
    <n v="100"/>
    <n v="-11900"/>
    <x v="26"/>
    <s v="0-10%"/>
    <s v="&quot;NO"/>
    <n v="7.3949999999999996"/>
    <x v="4"/>
    <x v="52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523"/>
    <x v="534"/>
    <s v="https://m.media-amazon.com/images/W/WEBP_402378-T1/images/I/4127NZ2xG6L._SX300_SY300_QL70_FMwebp_.jpg"/>
    <s v="https://www.amazon.in/Parker-Quink-Ink-Bottle-Blue/dp/B00LM4X0KU/ref=sr_1_188?qid=1672903004&amp;s=computers&amp;sr=1-188"/>
  </r>
  <r>
    <x v="685"/>
    <x v="671"/>
    <x v="48"/>
    <x v="0"/>
    <s v="Accessories&amp;Peripherals"/>
    <s v="LaptopAccessories"/>
    <s v="NotebookComputerStands"/>
    <m/>
    <n v="157"/>
    <x v="1"/>
    <n v="1499"/>
    <n v="134200"/>
    <x v="27"/>
    <s v="71-80%"/>
    <s v="YES"/>
    <n v="5.1029999999999998"/>
    <x v="0"/>
    <x v="52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524"/>
    <x v="535"/>
    <s v="https://m.media-amazon.com/images/I/51r+g8fFJsL._SX300_SY300_.jpg"/>
    <s v="https://www.amazon.in/STRIFF-Adjustable-Computer-Multi-Angle-Compatible/dp/B08PFSZ7FH/ref=sr_1_189?qid=1672903004&amp;s=computers&amp;sr=1-189"/>
  </r>
  <r>
    <x v="686"/>
    <x v="672"/>
    <x v="54"/>
    <x v="0"/>
    <s v="Accessories&amp;Peripherals"/>
    <s v="Keyboards,Mice&amp;InputDevices"/>
    <s v="Keyboard&amp;MouseSets"/>
    <m/>
    <n v="369"/>
    <x v="0"/>
    <n v="1795"/>
    <n v="142600"/>
    <x v="28"/>
    <s v="21-30%"/>
    <s v="&quot;NO"/>
    <n v="29.871000000000002"/>
    <x v="3"/>
    <x v="52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525"/>
    <x v="536"/>
    <s v="https://m.media-amazon.com/images/W/WEBP_402378-T2/images/I/31SAqKSRWyL._SX300_SY300_QL70_FMwebp_.jpg"/>
    <s v="https://www.amazon.in/Logitech-MK215-Wireless-Keyboard-Mouse/dp/B012MQS060/ref=sr_1_190?qid=1672903004&amp;s=computers&amp;sr=1-190"/>
  </r>
  <r>
    <x v="687"/>
    <x v="673"/>
    <x v="24"/>
    <x v="1"/>
    <s v="Headphones,Earbuds&amp;Accessories"/>
    <s v="Headphones"/>
    <s v="In-Ear"/>
    <m/>
    <n v="599"/>
    <x v="2"/>
    <n v="999"/>
    <n v="40000"/>
    <x v="77"/>
    <s v="21-30%"/>
    <s v="NO"/>
    <n v="277.28900000000004"/>
    <x v="3"/>
    <x v="523"/>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26"/>
    <x v="537"/>
    <s v="https://m.media-amazon.com/images/I/3101FmUqUOL._SX300_SY300_QL70_FMwebp_.jpg"/>
    <s v="https://www.amazon.in/boAt-BassHeads-225-Special-Headphones/dp/B01MF8MB65/ref=sr_1_191?qid=1672903004&amp;s=computers&amp;sr=1-191"/>
  </r>
  <r>
    <x v="688"/>
    <x v="674"/>
    <x v="93"/>
    <x v="3"/>
    <s v="OfficePaperProducts"/>
    <s v="Paper"/>
    <s v="Stationery"/>
    <s v="Notebooks,WritingPads&amp;Diaries"/>
    <n v="479"/>
    <x v="0"/>
    <n v="315"/>
    <n v="-16400"/>
    <x v="52"/>
    <s v="11-20%"/>
    <s v="&quot;NO"/>
    <n v="8.2850000000000001"/>
    <x v="6"/>
    <x v="524"/>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527"/>
    <x v="538"/>
    <s v="https://m.media-amazon.com/images/W/WEBP_402378-T1/images/I/51mCZQzY6SL._SX300_SY300_QL70_FMwebp_.jpg"/>
    <s v="https://www.amazon.in/Luxor-Subject-Single-Ruled-Notebook/dp/B00LHZWD0C/ref=sr_1_193?qid=1672903005&amp;s=computers&amp;sr=1-193"/>
  </r>
  <r>
    <x v="689"/>
    <x v="675"/>
    <x v="51"/>
    <x v="1"/>
    <s v="GeneralPurposeBatteries&amp;BatteryChargers"/>
    <s v="DisposableBatteries"/>
    <m/>
    <m/>
    <n v="350"/>
    <x v="0"/>
    <n v="220"/>
    <n v="-13000"/>
    <x v="81"/>
    <s v="11-20%"/>
    <s v="NO"/>
    <n v="7.266"/>
    <x v="5"/>
    <x v="525"/>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528"/>
    <x v="539"/>
    <s v="https://m.media-amazon.com/images/W/WEBP_402378-T2/images/I/41hmoJUQTuL._SX300_SY300_QL70_FMwebp_.jpg"/>
    <s v="https://www.amazon.in/Duracell-Chhota-Power-Battery-Set/dp/B08QDPB1SL/ref=sr_1_194?qid=1672903005&amp;s=computers&amp;sr=1-194"/>
  </r>
  <r>
    <x v="690"/>
    <x v="676"/>
    <x v="54"/>
    <x v="0"/>
    <s v="Accessories&amp;Peripherals"/>
    <s v="Keyboards,Mice&amp;InputDevices"/>
    <s v="Keyboard&amp;MouseSets"/>
    <m/>
    <n v="1598"/>
    <x v="2"/>
    <n v="1599"/>
    <n v="100"/>
    <x v="71"/>
    <s v="11-20%"/>
    <s v="&quot;NO"/>
    <n v="31.523"/>
    <x v="4"/>
    <x v="526"/>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529"/>
    <x v="540"/>
    <s v="https://m.media-amazon.com/images/W/WEBP_402378-T2/images/I/41KB80oxxfL._SX300_SY300_QL70_FMwebp_.jpg"/>
    <s v="https://www.amazon.in/Zebronics-Transformer-Gaming-Multimedia-Keyboard/dp/B07BRKK9JQ/ref=sr_1_195?qid=1672903005&amp;s=computers&amp;sr=1-195"/>
  </r>
  <r>
    <x v="691"/>
    <x v="677"/>
    <x v="44"/>
    <x v="0"/>
    <s v="ExternalDevices&amp;DataStorage"/>
    <s v="PenDrives"/>
    <m/>
    <m/>
    <n v="599"/>
    <x v="2"/>
    <n v="1650"/>
    <n v="105100"/>
    <x v="37"/>
    <s v="51-60%"/>
    <s v="YES"/>
    <n v="86.655999999999992"/>
    <x v="4"/>
    <x v="527"/>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530"/>
    <x v="541"/>
    <s v="https://m.media-amazon.com/images/I/315HWKLDHlL._SY300_SX300_QL70_FMwebp_.jpg"/>
    <s v="https://www.amazon.in/SanDisk-Ultra-SDDDC2-064G-G46-Drives-Silver/dp/B01EZ0X3L8/ref=sr_1_196?qid=1672903005&amp;s=computers&amp;sr=1-196"/>
  </r>
  <r>
    <x v="692"/>
    <x v="678"/>
    <x v="94"/>
    <x v="3"/>
    <s v="OfficePaperProducts"/>
    <s v="Paper"/>
    <s v="Stationery"/>
    <s v="Pens,Pencils&amp;WritingSupplies"/>
    <n v="159"/>
    <x v="1"/>
    <n v="600"/>
    <n v="44100"/>
    <x v="52"/>
    <s v="11-20%"/>
    <s v="&quot;NO"/>
    <n v="10.019"/>
    <x v="4"/>
    <x v="528"/>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531"/>
    <x v="542"/>
    <s v="https://m.media-amazon.com/images/I/41Ae67XZACL._SX300_SY300_QL70_FMwebp_.jpg"/>
    <s v="https://www.amazon.in/Parker-Classic-Gold-Ball-Pen/dp/B00LM4W1N2/ref=sr_1_197?qid=1672903005&amp;s=computers&amp;sr=1-197"/>
  </r>
  <r>
    <x v="693"/>
    <x v="679"/>
    <x v="47"/>
    <x v="0"/>
    <s v="Accessories&amp;Peripherals"/>
    <s v="LaptopAccessories"/>
    <s v="Lapdesks"/>
    <m/>
    <n v="1299"/>
    <x v="2"/>
    <n v="2499"/>
    <n v="120000"/>
    <x v="13"/>
    <s v="51-60%"/>
    <s v="YES"/>
    <n v="5.99"/>
    <x v="4"/>
    <x v="52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532"/>
    <x v="543"/>
    <s v="https://m.media-amazon.com/images/W/WEBP_402378-T2/images/I/512Lrv2A-pL._SX300_SY300_QL70_FMwebp_.jpg"/>
    <s v="https://www.amazon.in/Tarkan-Portable-Folding-Laptop-Lapdesk/dp/B08YD264ZS/ref=sr_1_200?qid=1672903005&amp;s=computers&amp;sr=1-200"/>
  </r>
  <r>
    <x v="694"/>
    <x v="680"/>
    <x v="95"/>
    <x v="0"/>
    <s v="Accessories&amp;Peripherals"/>
    <s v="Cables&amp;Accessories"/>
    <s v="Cables"/>
    <s v="EthernetCables"/>
    <n v="1599"/>
    <x v="2"/>
    <n v="699"/>
    <n v="-90000"/>
    <x v="46"/>
    <s v="61-70%"/>
    <s v="YES"/>
    <n v="12.772"/>
    <x v="5"/>
    <x v="53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533"/>
    <x v="544"/>
    <s v="https://m.media-amazon.com/images/W/WEBP_402378-T2/images/I/31AQqe9fbJL._SX300_SY300_QL70_FMwebp_.jpg"/>
    <s v="https://www.amazon.in/Quantum-Ethernet-Patch-Straight-Category/dp/B00GZLB57U/ref=sr_1_202?qid=1672903005&amp;s=computers&amp;sr=1-202"/>
  </r>
  <r>
    <x v="695"/>
    <x v="681"/>
    <x v="54"/>
    <x v="0"/>
    <s v="Accessories&amp;Peripherals"/>
    <s v="Keyboards,Mice&amp;InputDevices"/>
    <s v="Keyboard&amp;MouseSets"/>
    <m/>
    <n v="294"/>
    <x v="0"/>
    <n v="2198"/>
    <n v="190400"/>
    <x v="17"/>
    <s v="31-40%"/>
    <s v="NO"/>
    <n v="11.113"/>
    <x v="1"/>
    <x v="531"/>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534"/>
    <x v="545"/>
    <s v="https://m.media-amazon.com/images/I/31BWFhkXiPL._SX300_SY300_QL70_FMwebp_.jpg"/>
    <s v="https://www.amazon.in/HP-Multimedia-Wireless-Keyboard-4SC12PA/dp/B07V82W5CN/ref=sr_1_203?qid=1672903005&amp;s=computers&amp;sr=1-203"/>
  </r>
  <r>
    <x v="696"/>
    <x v="682"/>
    <x v="88"/>
    <x v="0"/>
    <s v="Accessories&amp;Peripherals"/>
    <s v="Audio&amp;VideoAccessories"/>
    <s v="PCMicrophones"/>
    <m/>
    <n v="828"/>
    <x v="2"/>
    <n v="499"/>
    <n v="-32900"/>
    <x v="13"/>
    <s v="51-60%"/>
    <s v="YES"/>
    <n v="6.1039999999999992"/>
    <x v="8"/>
    <x v="53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535"/>
    <x v="546"/>
    <s v="https://m.media-amazon.com/images/I/41T3Z43M4yL._SX300_SY300_QL70_FMwebp_.jpg"/>
    <s v="https://www.amazon.in/HUMBLE-Dynamic-Recording-Microphone-SmartPhones/dp/B08HD7JQHX/ref=sr_1_205?qid=1672903005&amp;s=computers&amp;sr=1-205"/>
  </r>
  <r>
    <x v="697"/>
    <x v="683"/>
    <x v="24"/>
    <x v="1"/>
    <s v="Headphones,Earbuds&amp;Accessories"/>
    <s v="Headphones"/>
    <s v="In-Ear"/>
    <m/>
    <n v="745"/>
    <x v="2"/>
    <n v="9999"/>
    <n v="925400"/>
    <x v="27"/>
    <s v="71-80%"/>
    <s v="YES"/>
    <n v="5.6859999999999999"/>
    <x v="7"/>
    <x v="533"/>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536"/>
    <x v="547"/>
    <s v="https://m.media-amazon.com/images/I/41sEmULXfAL._SX300_SY300_QL70_FMwebp_.jpg"/>
    <s v="https://www.amazon.in/Boult-Audio-Equalizer-Cancellation-Bluetooth/dp/B0B31FR4Y2/ref=sr_1_206?qid=1672903005&amp;s=computers&amp;sr=1-206"/>
  </r>
  <r>
    <x v="698"/>
    <x v="684"/>
    <x v="31"/>
    <x v="1"/>
    <s v="Mobiles&amp;Accessories"/>
    <s v="MobileAccessories"/>
    <s v="Stands"/>
    <m/>
    <n v="1549"/>
    <x v="2"/>
    <n v="499"/>
    <n v="-105000"/>
    <x v="27"/>
    <s v="71-80%"/>
    <s v="YES"/>
    <n v="6.5510000000000002"/>
    <x v="3"/>
    <x v="355"/>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537"/>
    <x v="548"/>
    <s v="https://m.media-amazon.com/images/I/21VBjRnsH6L._SX300_SY300_QL70_FMwebp_.jpg"/>
    <s v="https://www.amazon.in/STRIFF-Android-Portable-Foldable-Stand-Perfect/dp/B09Y14JLP3/ref=sr_1_208?qid=1672903005&amp;s=computers&amp;sr=1-208"/>
  </r>
  <r>
    <x v="699"/>
    <x v="685"/>
    <x v="45"/>
    <x v="0"/>
    <s v="Accessories&amp;Peripherals"/>
    <s v="Keyboards,Mice&amp;InputDevices"/>
    <s v="Mice"/>
    <m/>
    <n v="349"/>
    <x v="0"/>
    <n v="1000"/>
    <n v="65100"/>
    <x v="8"/>
    <s v="41-50%"/>
    <s v="YES"/>
    <n v="5.0229999999999997"/>
    <x v="15"/>
    <x v="20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538"/>
    <x v="549"/>
    <s v="https://m.media-amazon.com/images/I/31+Rg6Z46dL._SX300_SY300_.jpg"/>
    <s v="https://www.amazon.in/Wireless-Connection-Battery-Ambidextrous-Suitable/dp/B09ZHCJDP1/ref=sr_1_209?qid=1672903005&amp;s=computers&amp;sr=1-209"/>
  </r>
  <r>
    <x v="700"/>
    <x v="686"/>
    <x v="96"/>
    <x v="0"/>
    <s v="Components"/>
    <s v="Memory"/>
    <m/>
    <m/>
    <n v="970"/>
    <x v="2"/>
    <n v="3500"/>
    <n v="253000"/>
    <x v="76"/>
    <s v="41-50%"/>
    <s v="&quot;NO"/>
    <n v="30.693999999999999"/>
    <x v="6"/>
    <x v="53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539"/>
    <x v="550"/>
    <s v="https://m.media-amazon.com/images/W/WEBP_402378-T2/images/I/51esjcOy79L._SY300_SX300_QL70_FMwebp_.jpg"/>
    <s v="https://www.amazon.in/Crucial-PC4-25600-SODIMM-260-Pin-Memory/dp/B08C4Z69LN/ref=sr_1_210?qid=1672903005&amp;s=computers&amp;sr=1-210"/>
  </r>
  <r>
    <x v="701"/>
    <x v="687"/>
    <x v="97"/>
    <x v="0"/>
    <s v="Accessories&amp;Peripherals"/>
    <s v="UninterruptedPowerSupplies"/>
    <m/>
    <m/>
    <n v="1469"/>
    <x v="2"/>
    <n v="4100"/>
    <n v="263100"/>
    <x v="52"/>
    <s v="11-20%"/>
    <s v="NO"/>
    <n v="19.683"/>
    <x v="2"/>
    <x v="535"/>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40"/>
    <x v="551"/>
    <s v="https://m.media-amazon.com/images/W/WEBP_402378-T1/images/I/31sSNZUSkfL._SX300_SY300_QL70_FMwebp_.jpg"/>
    <s v="https://www.amazon.in/APC-BX600C-600VA-230V-Back/dp/B016XVRKZM/ref=sr_1_211?qid=1672903005&amp;s=computers&amp;sr=1-211"/>
  </r>
  <r>
    <x v="702"/>
    <x v="688"/>
    <x v="93"/>
    <x v="3"/>
    <s v="OfficePaperProducts"/>
    <s v="Paper"/>
    <s v="Stationery"/>
    <s v="Notebooks,WritingPads&amp;Diaries"/>
    <n v="198"/>
    <x v="1"/>
    <n v="180"/>
    <n v="-1800"/>
    <x v="39"/>
    <s v="31-40%"/>
    <s v="&quot;NO"/>
    <n v="12.453000000000001"/>
    <x v="5"/>
    <x v="53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541"/>
    <x v="552"/>
    <s v="https://m.media-amazon.com/images/I/41hF4CFTsGL._SX300_SY300_QL70_FMwebp_.jpg"/>
    <s v="https://www.amazon.in/Luxor-Subject-Single-Ruled-Notebook/dp/B00LHZW3XY/ref=sr_1_213_mod_primary_new?qid=1672903005&amp;s=computers&amp;sbo=RZvfv%2F%2FHxDF%2BO5021pAnSA%3D%3D&amp;sr=1-213"/>
  </r>
  <r>
    <x v="703"/>
    <x v="689"/>
    <x v="45"/>
    <x v="0"/>
    <s v="Accessories&amp;Peripherals"/>
    <s v="Keyboards,Mice&amp;InputDevices"/>
    <s v="Mice"/>
    <m/>
    <n v="549"/>
    <x v="2"/>
    <n v="1190"/>
    <n v="64100"/>
    <x v="46"/>
    <s v="61-70%"/>
    <s v="YES"/>
    <n v="6.9089999999999998"/>
    <x v="3"/>
    <x v="537"/>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542"/>
    <x v="553"/>
    <s v="https://m.media-amazon.com/images/I/31BXpfrkEWL._SX300_SY300_QL70_FMwebp_.jpg"/>
    <s v="https://www.amazon.in/Zebronics-Zeb-Jaguar-Wireless-Precision-Ambidextrous/dp/B098JYT4SY/ref=sr_1_214?qid=1672903005&amp;s=computers&amp;sr=1-214"/>
  </r>
  <r>
    <x v="704"/>
    <x v="690"/>
    <x v="24"/>
    <x v="1"/>
    <s v="Headphones,Earbuds&amp;Accessories"/>
    <s v="Headphones"/>
    <s v="In-Ear"/>
    <m/>
    <n v="2999"/>
    <x v="2"/>
    <n v="7999"/>
    <n v="500000"/>
    <x v="5"/>
    <s v="81-90%"/>
    <s v="YES"/>
    <n v="29.51"/>
    <x v="9"/>
    <x v="538"/>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543"/>
    <x v="554"/>
    <s v="https://m.media-amazon.com/images/W/WEBP_402378-T1/images/I/31bUanm+oRL._SY300_SX300_.jpg"/>
    <s v="https://www.amazon.in/Boult-Audio-TrueBuds-Wireless-Waterproof/dp/B08CFCK6CW/ref=sr_1_215?qid=1672903005&amp;s=computers&amp;sr=1-215"/>
  </r>
  <r>
    <x v="705"/>
    <x v="691"/>
    <x v="46"/>
    <x v="0"/>
    <s v="Accessories&amp;Peripherals"/>
    <s v="Keyboards,Mice&amp;InputDevices"/>
    <s v="GraphicTablets"/>
    <m/>
    <n v="12000"/>
    <x v="2"/>
    <n v="1599"/>
    <n v="-1040100"/>
    <x v="5"/>
    <s v="81-90%"/>
    <s v="YES"/>
    <n v="4.9729999999999999"/>
    <x v="11"/>
    <x v="53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544"/>
    <x v="555"/>
    <s v="https://m.media-amazon.com/images/I/411H6yi-tGL._SX300_SY300_QL70_FMwebp_.jpg"/>
    <s v="https://www.amazon.in/Wembley-LCD-Writing-Tablet-8-5/dp/B09P564ZTJ/ref=sr_1_216?qid=1672903005&amp;s=computers&amp;sr=1-216"/>
  </r>
  <r>
    <x v="706"/>
    <x v="692"/>
    <x v="47"/>
    <x v="0"/>
    <s v="Accessories&amp;Peripherals"/>
    <s v="LaptopAccessories"/>
    <s v="Lapdesks"/>
    <m/>
    <n v="1299"/>
    <x v="2"/>
    <n v="1999"/>
    <n v="70000"/>
    <x v="25"/>
    <s v="71-80%"/>
    <s v="YES"/>
    <n v="10.022"/>
    <x v="9"/>
    <x v="54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545"/>
    <x v="556"/>
    <s v="https://m.media-amazon.com/images/W/WEBP_402378-T1/images/I/51X5mRykgbL._SX300_SY300_QL70_FMwebp_.jpg"/>
    <s v="https://www.amazon.in/Essentials-Multi-Purpose-Portable-Wooden-Laptop/dp/B07MSLTW8Z/ref=sr_1_217?qid=1672903006&amp;s=computers&amp;sr=1-217"/>
  </r>
  <r>
    <x v="707"/>
    <x v="693"/>
    <x v="81"/>
    <x v="0"/>
    <s v="Accessories&amp;Peripherals"/>
    <s v="USBGadgets"/>
    <s v="Lamps"/>
    <m/>
    <n v="269"/>
    <x v="0"/>
    <n v="99"/>
    <n v="-17000"/>
    <x v="79"/>
    <s v="0-10%"/>
    <s v="NO"/>
    <n v="4.4409999999999998"/>
    <x v="0"/>
    <x v="5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546"/>
    <x v="557"/>
    <s v="https://m.media-amazon.com/images/I/318Gp3pIqXL._SX300_SY300_QL70_FMwebp_.jpg"/>
    <s v="https://www.amazon.in/DASITON-Flexible-Ambient-Portable-Outdoor/dp/B09N6TTHT6/ref=sr_1_218?qid=1672903006&amp;s=computers&amp;sr=1-218"/>
  </r>
  <r>
    <x v="708"/>
    <x v="694"/>
    <x v="24"/>
    <x v="1"/>
    <s v="Headphones,Earbuds&amp;Accessories"/>
    <s v="Headphones"/>
    <s v="In-Ear"/>
    <m/>
    <n v="799"/>
    <x v="2"/>
    <n v="2999"/>
    <n v="220000"/>
    <x v="48"/>
    <s v="51-60%"/>
    <s v="YES"/>
    <n v="18.428999999999998"/>
    <x v="11"/>
    <x v="54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547"/>
    <x v="558"/>
    <s v="https://m.media-amazon.com/images/I/31oumlyiGiL._SX300_SY300_QL70_FMwebp_.jpg"/>
    <s v="https://www.amazon.in/Noise-Wireless-Equalizer-Resistance-Bluetooth/dp/B098R25TGC/ref=sr_1_220?qid=1672903006&amp;s=computers&amp;sr=1-220"/>
  </r>
  <r>
    <x v="709"/>
    <x v="695"/>
    <x v="65"/>
    <x v="0"/>
    <s v="Accessories&amp;Peripherals"/>
    <s v="Keyboards,Mice&amp;InputDevices"/>
    <s v="Keyboard&amp;MiceAccessories"/>
    <s v="MousePads"/>
    <n v="6299"/>
    <x v="2"/>
    <n v="999"/>
    <n v="-530000"/>
    <x v="36"/>
    <s v="71-80%"/>
    <s v="YES"/>
    <n v="5.7279999999999998"/>
    <x v="0"/>
    <x v="543"/>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548"/>
    <x v="559"/>
    <s v="https://m.media-amazon.com/images/W/WEBP_402378-T1/images/I/31tk9yOK-qL._SX300_SY300_QL70_FMwebp_.jpg"/>
    <s v="https://www.amazon.in/Lapster-Gaming-Nonslip-Laptop-Computer/dp/B0B2PQL5N3/ref=sr_1_221?qid=1672903006&amp;s=computers&amp;sr=1-221"/>
  </r>
  <r>
    <x v="710"/>
    <x v="696"/>
    <x v="98"/>
    <x v="1"/>
    <s v="Headphones,Earbuds&amp;Accessories"/>
    <s v="Cases"/>
    <m/>
    <m/>
    <n v="59"/>
    <x v="1"/>
    <n v="499"/>
    <n v="44000"/>
    <x v="60"/>
    <s v="71-80%"/>
    <s v="YES"/>
    <n v="19.332000000000001"/>
    <x v="4"/>
    <x v="544"/>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549"/>
    <x v="560"/>
    <s v="https://m.media-amazon.com/images/I/41+d7HRWPwL._SY300_SX300_.jpg"/>
    <s v="https://www.amazon.in/Essentials-G11-Earphone-Carrying-Earphones/dp/B07DKZCZ89/ref=sr_1_222?qid=1672903006&amp;s=computers&amp;sr=1-222"/>
  </r>
  <r>
    <x v="711"/>
    <x v="697"/>
    <x v="99"/>
    <x v="1"/>
    <s v="Accessories"/>
    <s v="MemoryCards"/>
    <s v="SecureDigitalCards"/>
    <m/>
    <n v="571"/>
    <x v="2"/>
    <n v="800"/>
    <n v="22900"/>
    <x v="15"/>
    <s v="41-50%"/>
    <s v="NO"/>
    <n v="73.984999999999999"/>
    <x v="5"/>
    <x v="54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550"/>
    <x v="561"/>
    <s v="https://m.media-amazon.com/images/W/WEBP_402378-T1/images/I/41nmeIgWsZL._SX300_SY300_QL70_FMwebp_.jpg"/>
    <s v="https://www.amazon.in/SanDisk-Ultra-UHS-I-Memory-SDSDUN4-032G-GN6IN/dp/B08GYG6T12/ref=sr_1_223?qid=1672903006&amp;s=computers&amp;sr=1-223"/>
  </r>
  <r>
    <x v="712"/>
    <x v="698"/>
    <x v="100"/>
    <x v="1"/>
    <s v="Mobiles&amp;Accessories"/>
    <s v="MobileAccessories"/>
    <s v="Photo&amp;VideoAccessories"/>
    <s v="Flashes&amp;SelfieLights"/>
    <n v="549"/>
    <x v="2"/>
    <n v="3495"/>
    <n v="294600"/>
    <x v="24"/>
    <s v="51-60%"/>
    <s v="YES"/>
    <n v="18.471"/>
    <x v="3"/>
    <x v="54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551"/>
    <x v="562"/>
    <s v="https://m.media-amazon.com/images/I/31RlOXIcTYL._SX300_SY300_QL70_FMwebp_.jpg"/>
    <s v="https://www.amazon.in/DIGITEK%C2%AE-DRL-14C-Temperature-Photo-Shoot-Vlogging/dp/B09BN2NPBD/ref=sr_1_224?qid=1672903006&amp;s=computers&amp;sr=1-224"/>
  </r>
  <r>
    <x v="713"/>
    <x v="699"/>
    <x v="93"/>
    <x v="3"/>
    <s v="OfficePaperProducts"/>
    <s v="Paper"/>
    <s v="Stationery"/>
    <s v="Notebooks,WritingPads&amp;Diaries"/>
    <n v="2099"/>
    <x v="2"/>
    <n v="720"/>
    <n v="-137900"/>
    <x v="47"/>
    <s v="21-30%"/>
    <s v="NO"/>
    <n v="7.5820000000000007"/>
    <x v="5"/>
    <x v="54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552"/>
    <x v="563"/>
    <s v="https://m.media-amazon.com/images/I/41+vZl3dF7L._SY300_SX300_.jpg"/>
    <s v="https://www.amazon.in/Classmate-Long-Notebook-Cover-Single/dp/B00J4YG0PC/ref=sr_1_225?qid=1672903006&amp;s=computers&amp;sr=1-225"/>
  </r>
  <r>
    <x v="714"/>
    <x v="700"/>
    <x v="45"/>
    <x v="0"/>
    <s v="Accessories&amp;Peripherals"/>
    <s v="Keyboards,Mice&amp;InputDevices"/>
    <s v="Mice"/>
    <m/>
    <n v="13490"/>
    <x v="2"/>
    <n v="590"/>
    <n v="-1290000"/>
    <x v="24"/>
    <s v="51-60%"/>
    <s v="YES"/>
    <n v="30.286000000000001"/>
    <x v="5"/>
    <x v="54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553"/>
    <x v="564"/>
    <s v="https://m.media-amazon.com/images/W/WEBP_402378-T1/images/I/41NF7VStoSL._SX300_SY300_QL70_FMwebp_.jpg"/>
    <s v="https://www.amazon.in/Lenovo-GX30M39704-300-USB-Mouse/dp/B073BRXPZX/ref=sr_1_226?qid=1672903006&amp;s=computers&amp;sr=1-226"/>
  </r>
  <r>
    <x v="715"/>
    <x v="701"/>
    <x v="48"/>
    <x v="0"/>
    <s v="Accessories&amp;Peripherals"/>
    <s v="LaptopAccessories"/>
    <s v="NotebookComputerStands"/>
    <m/>
    <n v="448"/>
    <x v="0"/>
    <n v="1999"/>
    <n v="155100"/>
    <x v="20"/>
    <s v="61-70%"/>
    <s v="YES"/>
    <n v="9.1359999999999992"/>
    <x v="5"/>
    <x v="54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554"/>
    <x v="565"/>
    <s v="https://m.media-amazon.com/images/W/WEBP_402378-T1/images/I/41bvBlmqDdL._SX300_SY300_QL70_FMwebp_.jpg"/>
    <s v="https://www.amazon.in/Dyazo-Computer-Adjustable-Ergonomic-Compatible/dp/B08LHTJTBB/ref=sr_1_228?qid=1672903006&amp;s=computers&amp;sr=1-228"/>
  </r>
  <r>
    <x v="716"/>
    <x v="702"/>
    <x v="55"/>
    <x v="0"/>
    <s v="ExternalDevices&amp;DataStorage"/>
    <s v="ExternalHardDisks"/>
    <m/>
    <m/>
    <n v="1499"/>
    <x v="2"/>
    <n v="7350"/>
    <n v="585100"/>
    <x v="66"/>
    <s v="21-30%"/>
    <s v="&quot;NO"/>
    <n v="77.405000000000001"/>
    <x v="5"/>
    <x v="55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555"/>
    <x v="566"/>
    <s v="https://m.media-amazon.com/images/W/WEBP_402378-T1/images/I/31iDEczWTWL._SX300_SY300_QL70_FMwebp_.jpg"/>
    <s v="https://www.amazon.in/Passport-Portable-External-Drive-Black/dp/B07VTFN6HM/ref=sr_1_229?qid=1672903006&amp;s=computers&amp;sr=1-229"/>
  </r>
  <r>
    <x v="717"/>
    <x v="703"/>
    <x v="101"/>
    <x v="0"/>
    <s v="Accessories&amp;Peripherals"/>
    <s v="Audio&amp;VideoAccessories"/>
    <s v="Webcams&amp;VoIPEquipment"/>
    <s v="Webcams"/>
    <n v="299"/>
    <x v="0"/>
    <n v="2595"/>
    <n v="229600"/>
    <x v="7"/>
    <s v="21-30%"/>
    <s v="NO"/>
    <n v="24.698"/>
    <x v="4"/>
    <x v="551"/>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556"/>
    <x v="567"/>
    <s v="https://m.media-amazon.com/images/W/WEBP_402378-T1/images/I/316Q0fvU+2L._SY300_SX300_.jpg"/>
    <s v="https://www.amazon.in/Logitech-C270-HD-Webcam-Black/dp/B008QS9J6Y/ref=sr_1_230?qid=1672903006&amp;s=computers&amp;sr=1-230"/>
  </r>
  <r>
    <x v="718"/>
    <x v="704"/>
    <x v="87"/>
    <x v="0"/>
    <s v="Accessories&amp;Peripherals"/>
    <s v="USBHubs"/>
    <m/>
    <m/>
    <n v="579"/>
    <x v="2"/>
    <n v="799"/>
    <n v="22000"/>
    <x v="16"/>
    <s v="31-40%"/>
    <s v="&quot;NO"/>
    <n v="6.4249999999999998"/>
    <x v="4"/>
    <x v="552"/>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557"/>
    <x v="568"/>
    <s v="https://m.media-amazon.com/images/W/WEBP_402378-T2/images/I/21UKIwf0IVL._SX300_SY300_QL70_FMwebp_.jpg"/>
    <s v="https://www.amazon.in/Portronics-MPORT-Ports-USB-Connector/dp/B09M8888DM/ref=sr_1_231?qid=1672903006&amp;s=computers&amp;sr=1-231"/>
  </r>
  <r>
    <x v="719"/>
    <x v="705"/>
    <x v="90"/>
    <x v="0"/>
    <s v="Accessories&amp;Peripherals"/>
    <s v="LaptopAccessories"/>
    <s v="Bags&amp;Sleeves"/>
    <s v="LaptopSleeves&amp;Slipcases"/>
    <n v="2499"/>
    <x v="2"/>
    <n v="999"/>
    <n v="-150000"/>
    <x v="10"/>
    <s v="51-60%"/>
    <s v="YES"/>
    <n v="15.629999999999999"/>
    <x v="4"/>
    <x v="553"/>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558"/>
    <x v="569"/>
    <s v="https://m.media-amazon.com/images/I/41GogihEYeL._SX300_SY300_QL70_FMwebp_.jpg"/>
    <s v="https://www.amazon.in/AirCase-15-6-Inch-MacBook-Protective-Neoprene/dp/B07Z1YVP72/ref=sr_1_232?qid=1672903006&amp;s=computers&amp;sr=1-232"/>
  </r>
  <r>
    <x v="720"/>
    <x v="706"/>
    <x v="102"/>
    <x v="0"/>
    <s v="Accessories&amp;Peripherals"/>
    <s v="LaptopAccessories"/>
    <s v="CoolingPads"/>
    <m/>
    <n v="1199"/>
    <x v="2"/>
    <n v="1999"/>
    <n v="80000"/>
    <x v="8"/>
    <s v="41-50%"/>
    <s v="YES"/>
    <n v="31.640999999999998"/>
    <x v="0"/>
    <x v="554"/>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559"/>
    <x v="570"/>
    <s v="https://m.media-amazon.com/images/W/WEBP_402378-T1/images/I/516xGB5Bt+L._SY300_SX300_.jpg"/>
    <s v="https://www.amazon.in/Zinq-Technologies-Cool-Slate-Five/dp/B082FTPRSK/ref=sr_1_233?qid=1672903006&amp;s=computers&amp;sr=1-233"/>
  </r>
  <r>
    <x v="721"/>
    <x v="707"/>
    <x v="40"/>
    <x v="0"/>
    <s v="Accessories&amp;Peripherals"/>
    <s v="LaptopAccessories"/>
    <s v="CameraPrivacyCovers"/>
    <m/>
    <n v="399"/>
    <x v="0"/>
    <n v="299"/>
    <n v="-10000"/>
    <x v="36"/>
    <s v="71-80%"/>
    <s v="YES"/>
    <n v="4.5549999999999997"/>
    <x v="4"/>
    <x v="5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560"/>
    <x v="571"/>
    <s v="https://m.media-amazon.com/images/I/31ZJqJC4frL._SX300_SY300_QL70_FMwebp_.jpg"/>
    <s v="https://www.amazon.in/Gizga-Essentials-Compatible-Smartphone-Security/dp/B09RF2QXGX/ref=sr_1_234?qid=1672903006&amp;s=computers&amp;sr=1-234"/>
  </r>
  <r>
    <x v="722"/>
    <x v="708"/>
    <x v="45"/>
    <x v="0"/>
    <s v="Accessories&amp;Peripherals"/>
    <s v="Keyboards,Mice&amp;InputDevices"/>
    <s v="Mice"/>
    <m/>
    <n v="279"/>
    <x v="0"/>
    <n v="1499"/>
    <n v="122000"/>
    <x v="54"/>
    <s v="31-40%"/>
    <s v="&quot;NO"/>
    <n v="27.373999999999999"/>
    <x v="0"/>
    <x v="55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561"/>
    <x v="572"/>
    <s v="https://m.media-amazon.com/images/W/WEBP_402378-T1/images/I/31R5FtHMDiL._SY300_SX300_QL70_FMwebp_.jpg"/>
    <s v="https://www.amazon.in/HP-Z3700-Wireless-Mouse-Modern/dp/B01KK0HU3Y/ref=sr_1_236?qid=1672903006&amp;s=computers&amp;sr=1-236"/>
  </r>
  <r>
    <x v="723"/>
    <x v="709"/>
    <x v="50"/>
    <x v="2"/>
    <s v="Microphones"/>
    <s v="Condenser"/>
    <m/>
    <m/>
    <n v="13490"/>
    <x v="2"/>
    <n v="699"/>
    <n v="-1279100"/>
    <x v="44"/>
    <s v="31-40%"/>
    <s v="NO"/>
    <n v="24.018000000000001"/>
    <x v="11"/>
    <x v="557"/>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562"/>
    <x v="573"/>
    <s v="https://m.media-amazon.com/images/W/WEBP_402378-T1/images/I/413viCgpI+L._SY300_SX300_.jpg"/>
    <s v="https://www.amazon.in/Maono-AU-400-Lavalier-Microphone-Black/dp/B07JF9B592/ref=sr_1_237?qid=1672903006&amp;s=computers&amp;sr=1-237"/>
  </r>
  <r>
    <x v="724"/>
    <x v="710"/>
    <x v="103"/>
    <x v="0"/>
    <s v="Accessories&amp;Peripherals"/>
    <s v="LaptopAccessories"/>
    <m/>
    <m/>
    <n v="279"/>
    <x v="0"/>
    <n v="2490"/>
    <n v="221100"/>
    <x v="15"/>
    <s v="41-50%"/>
    <s v="&quot;NO"/>
    <n v="15.373999999999999"/>
    <x v="4"/>
    <x v="558"/>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563"/>
    <x v="574"/>
    <s v="https://m.media-amazon.com/images/W/WEBP_402378-T2/images/I/411ZrOollDL._SX300_SY300_QL70_FMwebp_.jpg"/>
    <s v="https://www.amazon.in/TABLE-MAGIC-Midnight-Adjustable-Multiple/dp/B086394NY5/ref=sr_1_238?qid=1672903006&amp;s=computers&amp;sr=1-238"/>
  </r>
  <r>
    <x v="725"/>
    <x v="711"/>
    <x v="104"/>
    <x v="0"/>
    <s v="Accessories&amp;Peripherals"/>
    <s v="TabletAccessories"/>
    <s v="Stands"/>
    <m/>
    <n v="2499"/>
    <x v="2"/>
    <n v="499"/>
    <n v="-200000"/>
    <x v="20"/>
    <s v="61-70%"/>
    <s v="YES"/>
    <n v="29.707000000000001"/>
    <x v="3"/>
    <x v="559"/>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564"/>
    <x v="575"/>
    <s v="https://m.media-amazon.com/images/W/WEBP_402378-T1/images/I/41wL36XZGXL._SX300_SY300_QL70_FMwebp_.jpg"/>
    <s v="https://www.amazon.in/Generic-Multi-Angle-tablets-Samsung-paperwhite-Phablets/dp/B017PDR9N0/ref=sr_1_240?qid=1672903006&amp;s=computers&amp;sr=1-240"/>
  </r>
  <r>
    <x v="726"/>
    <x v="712"/>
    <x v="71"/>
    <x v="1"/>
    <s v="HomeAudio"/>
    <s v="Speakers"/>
    <s v="BluetoothSpeakers"/>
    <m/>
    <n v="137"/>
    <x v="1"/>
    <n v="4990"/>
    <n v="485300"/>
    <x v="0"/>
    <s v="61-70%"/>
    <s v="YES"/>
    <n v="45.426000000000002"/>
    <x v="0"/>
    <x v="56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65"/>
    <x v="576"/>
    <s v="https://m.media-amazon.com/images/I/41rfSd9spqL._SX300_SY300_QL70_FMwebp_.jpg"/>
    <s v="https://www.amazon.in/Stone-650-Wireless-Bluetooth-Speaker/dp/B07NC12T2R/ref=sr_1_241?qid=1672903007&amp;s=computers&amp;sr=1-241"/>
  </r>
  <r>
    <x v="727"/>
    <x v="713"/>
    <x v="105"/>
    <x v="5"/>
    <s v="Electrical"/>
    <s v="Adapters&amp;Multi-Outlets"/>
    <m/>
    <m/>
    <n v="59"/>
    <x v="1"/>
    <n v="999"/>
    <n v="94000"/>
    <x v="48"/>
    <s v="51-60%"/>
    <s v="YES"/>
    <n v="6.5809999999999995"/>
    <x v="1"/>
    <x v="87"/>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66"/>
    <x v="577"/>
    <s v="https://m.media-amazon.com/images/I/31w-19-3fSL._SY300_SX300_QL70_FMwebp_.jpg"/>
    <s v="https://www.amazon.in/ESnipe-Mart-Worldwide-Protected-Electrical/dp/B07WKBD37W/ref=sr_1_242?qid=1672903007&amp;s=computers&amp;sr=1-242"/>
  </r>
  <r>
    <x v="728"/>
    <x v="714"/>
    <x v="89"/>
    <x v="1"/>
    <s v="HomeAudio"/>
    <s v="Speakers"/>
    <s v="OutdoorSpeakers"/>
    <m/>
    <n v="299"/>
    <x v="0"/>
    <n v="2490"/>
    <n v="219100"/>
    <x v="13"/>
    <s v="51-60%"/>
    <s v="YES"/>
    <n v="22.430999999999997"/>
    <x v="3"/>
    <x v="56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567"/>
    <x v="578"/>
    <s v="https://m.media-amazon.com/images/W/WEBP_402378-T2/images/I/41aZf9i-QzL._SX300_SY300_QL70_FMwebp_.jpg"/>
    <s v="https://www.amazon.in/boAt-Stone-Bluetooth-Speaker-Black/dp/B08JMC1988/ref=sr_1_243?qid=1672903007&amp;s=computers&amp;sr=1-243"/>
  </r>
  <r>
    <x v="729"/>
    <x v="715"/>
    <x v="46"/>
    <x v="0"/>
    <s v="Accessories&amp;Peripherals"/>
    <s v="Keyboards,Mice&amp;InputDevices"/>
    <s v="GraphicTablets"/>
    <m/>
    <n v="1799"/>
    <x v="2"/>
    <n v="999"/>
    <n v="-80000"/>
    <x v="33"/>
    <s v="61-70%"/>
    <s v="YES"/>
    <n v="5.8789999999999996"/>
    <x v="3"/>
    <x v="455"/>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568"/>
    <x v="579"/>
    <s v="https://m.media-amazon.com/images/I/31NR4qCjJyL._SX300_SY300_QL70_FMwebp_.jpg"/>
    <s v="https://www.amazon.in/Portronics-Ruffpad-Multicolor-8-5-inch-Handwriting/dp/B09GFN8WZL/ref=sr_1_244?qid=1672903007&amp;s=computers&amp;sr=1-244"/>
  </r>
  <r>
    <x v="730"/>
    <x v="716"/>
    <x v="106"/>
    <x v="3"/>
    <s v="OfficePaperProducts"/>
    <s v="Paper"/>
    <s v="Copy&amp;PrintingPaper"/>
    <s v="ColouredPaper"/>
    <n v="1999"/>
    <x v="2"/>
    <n v="99"/>
    <n v="-190000"/>
    <x v="26"/>
    <s v="0-10%"/>
    <s v="&quot;NO"/>
    <n v="4.6879999999999997"/>
    <x v="4"/>
    <x v="56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569"/>
    <x v="580"/>
    <s v="https://m.media-amazon.com/images/I/41WggyozHQL._SX300_SY300_QL70_FMwebp_.jpg"/>
    <s v="https://www.amazon.in/BRUSTRO-Copytinta-Coloured-Bright-Printing/dp/B095X38CJS/ref=sr_1_245?qid=1672903007&amp;s=computers&amp;sr=1-245"/>
  </r>
  <r>
    <x v="731"/>
    <x v="717"/>
    <x v="69"/>
    <x v="0"/>
    <s v="NetworkingDevices"/>
    <s v="Routers"/>
    <m/>
    <m/>
    <n v="199"/>
    <x v="1"/>
    <n v="2999"/>
    <n v="280000"/>
    <x v="8"/>
    <s v="41-50%"/>
    <s v="YES"/>
    <n v="13.156000000000001"/>
    <x v="6"/>
    <x v="563"/>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570"/>
    <x v="581"/>
    <s v="https://m.media-amazon.com/images/W/WEBP_402378-T2/images/I/31VtFl2O33L._SX300_SY300_QL70_FMwebp_.jpg"/>
    <s v="https://www.amazon.in/Cuzor-Router-Switching-Moisture-Resistant/dp/B07ZKD8T1Q/ref=sr_1_246?qid=1672903007&amp;s=computers&amp;sr=1-246"/>
  </r>
  <r>
    <x v="732"/>
    <x v="718"/>
    <x v="107"/>
    <x v="0"/>
    <s v="Components"/>
    <s v="InternalSolidStateDrives"/>
    <m/>
    <m/>
    <n v="399"/>
    <x v="0"/>
    <n v="3100"/>
    <n v="270100"/>
    <x v="19"/>
    <s v="41-50%"/>
    <s v="&quot;NO"/>
    <n v="97.424999999999997"/>
    <x v="6"/>
    <x v="564"/>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571"/>
    <x v="582"/>
    <s v="https://m.media-amazon.com/images/I/31foPNxmwsL._SX300_SY300_QL70_FMwebp_.jpg"/>
    <s v="https://www.amazon.in/Crucial-BX500-240GB-2-5-inch-CT240BX500SSD1/dp/B07G3YNLJB/ref=sr_1_247?qid=1672903007&amp;s=computers&amp;sr=1-247"/>
  </r>
  <r>
    <x v="733"/>
    <x v="719"/>
    <x v="93"/>
    <x v="3"/>
    <s v="OfficePaperProducts"/>
    <s v="Paper"/>
    <s v="Stationery"/>
    <s v="Notebooks,WritingPads&amp;Diaries"/>
    <n v="1699"/>
    <x v="2"/>
    <n v="75"/>
    <n v="-162400"/>
    <x v="68"/>
    <s v="11-20%"/>
    <s v="NO"/>
    <n v="5.3689999999999998"/>
    <x v="3"/>
    <x v="10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572"/>
    <x v="583"/>
    <s v="https://m.media-amazon.com/images/W/WEBP_402378-T1/images/I/51o0rLZiIjL._SX300_SY300_QL70_FMwebp_.jpg"/>
    <s v="https://www.amazon.in/Classmate-Pulse-Spiral-Notebook-Unruled/dp/B00P93X2H6/ref=sr_1_248?qid=1672903007&amp;s=computers&amp;sr=1-248"/>
  </r>
  <r>
    <x v="734"/>
    <x v="720"/>
    <x v="47"/>
    <x v="0"/>
    <s v="Accessories&amp;Peripherals"/>
    <s v="LaptopAccessories"/>
    <s v="Lapdesks"/>
    <m/>
    <n v="699"/>
    <x v="2"/>
    <n v="2699"/>
    <n v="200000"/>
    <x v="77"/>
    <s v="21-30%"/>
    <s v="&quot;NO"/>
    <n v="21.693999999999999"/>
    <x v="4"/>
    <x v="565"/>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573"/>
    <x v="584"/>
    <s v="https://m.media-amazon.com/images/W/WEBP_402378-T1/images/I/41lS2bd15fL._SX300_SY300_QL70_FMwebp_.jpg"/>
    <s v="https://www.amazon.in/Portronics-POR-895-Adjustable-Laptop-Table/dp/B0798PJPCL/ref=sr_1_249?qid=1672903007&amp;s=computers&amp;sr=1-249"/>
  </r>
  <r>
    <x v="735"/>
    <x v="721"/>
    <x v="24"/>
    <x v="1"/>
    <s v="Headphones,Earbuds&amp;Accessories"/>
    <s v="Headphones"/>
    <s v="In-Ear"/>
    <m/>
    <n v="95"/>
    <x v="1"/>
    <n v="1499"/>
    <n v="140400"/>
    <x v="29"/>
    <s v="61-70%"/>
    <s v="YES"/>
    <n v="12.769"/>
    <x v="9"/>
    <x v="56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574"/>
    <x v="585"/>
    <s v="https://m.media-amazon.com/images/I/31gZM-XkOtL._SX300_SY300_QL70_FMwebp_.jpg"/>
    <s v="https://www.amazon.in/ZEBRONICS-Zeb-Evolve-Supporting-Metallic-Blue/dp/B09GFWJDY1/ref=sr_1_250?qid=1672903007&amp;s=computers&amp;sr=1-250"/>
  </r>
  <r>
    <x v="736"/>
    <x v="722"/>
    <x v="65"/>
    <x v="0"/>
    <s v="Accessories&amp;Peripherals"/>
    <s v="Keyboards,Mice&amp;InputDevices"/>
    <s v="Keyboard&amp;MiceAccessories"/>
    <s v="MousePads"/>
    <n v="1149"/>
    <x v="2"/>
    <n v="999"/>
    <n v="-15000"/>
    <x v="8"/>
    <s v="41-50%"/>
    <s v="YES"/>
    <n v="5.4300000000000006"/>
    <x v="5"/>
    <x v="567"/>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575"/>
    <x v="586"/>
    <s v="https://m.media-amazon.com/images/W/WEBP_402378-T2/images/I/41ep+i03RsL._SX300_SY300_.jpg"/>
    <s v="https://www.amazon.in/INOVERA-Extended-Rubber-Stitched-Computer/dp/B09MZ6WZ6V/ref=sr_1_251?qid=1672903007&amp;s=computers&amp;sr=1-251"/>
  </r>
  <r>
    <x v="737"/>
    <x v="723"/>
    <x v="55"/>
    <x v="0"/>
    <s v="ExternalDevices&amp;DataStorage"/>
    <s v="ExternalHardDisks"/>
    <m/>
    <m/>
    <n v="1495"/>
    <x v="2"/>
    <n v="7999"/>
    <n v="650400"/>
    <x v="28"/>
    <s v="21-30%"/>
    <s v="NO"/>
    <n v="54.773000000000003"/>
    <x v="6"/>
    <x v="56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576"/>
    <x v="587"/>
    <s v="https://m.media-amazon.com/images/I/41BWhztt6EL._SX300_SY300_QL70_FMwebp_.jpg"/>
    <s v="https://www.amazon.in/Seagate-Touch-External-Password-Protection/dp/B094QZLJQ6/ref=sr_1_252?qid=1672903007&amp;s=computers&amp;sr=1-252"/>
  </r>
  <r>
    <x v="738"/>
    <x v="724"/>
    <x v="108"/>
    <x v="1"/>
    <s v="HomeAudio"/>
    <s v="Speakers"/>
    <s v="MultimediaSpeakerSystems"/>
    <m/>
    <n v="849"/>
    <x v="2"/>
    <n v="799"/>
    <n v="-5000"/>
    <x v="16"/>
    <s v="31-40%"/>
    <s v="&quot;NO"/>
    <n v="10.641999999999999"/>
    <x v="2"/>
    <x v="56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577"/>
    <x v="588"/>
    <s v="https://m.media-amazon.com/images/W/WEBP_402378-T2/images/I/51X7oG9862L._SX300_SY300_QL70_FMwebp_.jpg"/>
    <s v="https://www.amazon.in/Zebronics-Zeb-Fame-Multi-Speakers-Control/dp/B07L3NDN24/ref=sr_1_253?qid=1672903007&amp;s=computers&amp;sr=1-253"/>
  </r>
  <r>
    <x v="739"/>
    <x v="725"/>
    <x v="46"/>
    <x v="0"/>
    <s v="Accessories&amp;Peripherals"/>
    <s v="Keyboards,Mice&amp;InputDevices"/>
    <s v="GraphicTablets"/>
    <m/>
    <n v="440"/>
    <x v="0"/>
    <n v="600"/>
    <n v="16000"/>
    <x v="53"/>
    <s v="51-60%"/>
    <s v="YES"/>
    <n v="5.2080000000000002"/>
    <x v="1"/>
    <x v="57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578"/>
    <x v="589"/>
    <s v="https://m.media-amazon.com/images/I/518mUXLlFZS._SX300_SY300_QL70_FMwebp_.jpg"/>
    <s v="https://www.amazon.in/TVARA-Writing-Tablet-Inch-Note/dp/B08WD18LJZ/ref=sr_1_254?qid=1672903007&amp;s=computers&amp;sr=1-254"/>
  </r>
  <r>
    <x v="740"/>
    <x v="726"/>
    <x v="55"/>
    <x v="0"/>
    <s v="ExternalDevices&amp;DataStorage"/>
    <s v="ExternalHardDisks"/>
    <m/>
    <m/>
    <n v="349"/>
    <x v="0"/>
    <n v="5734"/>
    <n v="538500"/>
    <x v="47"/>
    <s v="21-30%"/>
    <s v="&quot;NO"/>
    <n v="29.405999999999999"/>
    <x v="5"/>
    <x v="57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579"/>
    <x v="590"/>
    <s v="https://m.media-amazon.com/images/I/31YZ2ZYT66L._SX300_SY300_QL70_FMwebp_.jpg"/>
    <s v="https://www.amazon.in/Elements-Portable-External-Drive-Black/dp/B06XDKWLJH/ref=sr_1_256?qid=1672903007&amp;s=computers&amp;sr=1-256"/>
  </r>
  <r>
    <x v="741"/>
    <x v="727"/>
    <x v="85"/>
    <x v="0"/>
    <s v="Accessories&amp;Peripherals"/>
    <s v="PCGamingPeripherals"/>
    <s v="Gamepads"/>
    <m/>
    <n v="599"/>
    <x v="2"/>
    <n v="550"/>
    <n v="-4900"/>
    <x v="18"/>
    <s v="41-50%"/>
    <s v="NO"/>
    <n v="38.033999999999999"/>
    <x v="13"/>
    <x v="572"/>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580"/>
    <x v="591"/>
    <s v="https://m.media-amazon.com/images/W/WEBP_402378-T1/images/I/41NYfAbBY2L._SX300_SY300_QL70_FMwebp_.jpg"/>
    <s v="https://www.amazon.in/Redgear-MP35-Speed-Type-Gaming-Mousepad/dp/B01J1CFO5I/ref=sr_1_257?qid=1672903007&amp;s=computers&amp;sr=1-257"/>
  </r>
  <r>
    <x v="742"/>
    <x v="728"/>
    <x v="45"/>
    <x v="0"/>
    <s v="Accessories&amp;Peripherals"/>
    <s v="Keyboards,Mice&amp;InputDevices"/>
    <s v="Mice"/>
    <m/>
    <n v="149"/>
    <x v="1"/>
    <n v="1390"/>
    <n v="124100"/>
    <x v="10"/>
    <s v="51-60%"/>
    <s v="YES"/>
    <n v="10.701000000000001"/>
    <x v="5"/>
    <x v="573"/>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581"/>
    <x v="592"/>
    <s v="https://m.media-amazon.com/images/W/WEBP_402378-T2/images/I/31C+JNS-7PL._SY300_SX300_.jpg"/>
    <s v="https://www.amazon.in/Lenovo-GY50R91293-Wireless-Mouse-Black/dp/B07J2NGB69/ref=sr_1_258?qid=1672903007&amp;s=computers&amp;sr=1-258"/>
  </r>
  <r>
    <x v="743"/>
    <x v="729"/>
    <x v="49"/>
    <x v="0"/>
    <s v="Accessories&amp;Peripherals"/>
    <s v="Keyboards,Mice&amp;InputDevices"/>
    <s v="Keyboards"/>
    <m/>
    <n v="289"/>
    <x v="0"/>
    <n v="3295"/>
    <n v="300600"/>
    <x v="73"/>
    <s v="21-30%"/>
    <s v="NO"/>
    <n v="27.018000000000001"/>
    <x v="5"/>
    <x v="574"/>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582"/>
    <x v="593"/>
    <s v="https://m.media-amazon.com/images/I/41hzQslWQlL._SX300_SY300_QL70_FMwebp_.jpg"/>
    <s v="https://www.amazon.in/Logitech-Multi-Device-Bluetooth-Keyboard-Black/dp/B00MUTWLW4/ref=sr_1_259?qid=1672903007&amp;s=computers&amp;sr=1-259"/>
  </r>
  <r>
    <x v="744"/>
    <x v="730"/>
    <x v="69"/>
    <x v="0"/>
    <s v="NetworkingDevices"/>
    <s v="Routers"/>
    <m/>
    <m/>
    <n v="179"/>
    <x v="1"/>
    <n v="2911"/>
    <n v="273200"/>
    <x v="16"/>
    <s v="31-40%"/>
    <s v="&quot;NO"/>
    <n v="24.641999999999999"/>
    <x v="4"/>
    <x v="575"/>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583"/>
    <x v="594"/>
    <s v="https://m.media-amazon.com/images/W/WEBP_402378-T1/images/I/318egjvJ0mL._SX300_SY300_QL70_FMwebp_.jpg"/>
    <s v="https://www.amazon.in/Resonate-RouterUPS-CRU12V2-Backup-Router/dp/B017NC2IPM/ref=sr_1_261?qid=1672903007&amp;s=computers&amp;sr=1-261"/>
  </r>
  <r>
    <x v="745"/>
    <x v="731"/>
    <x v="78"/>
    <x v="3"/>
    <s v="OfficePaperProducts"/>
    <s v="Paper"/>
    <s v="Stationery"/>
    <s v="Notebooks,WritingPads&amp;Diaries"/>
    <n v="1499"/>
    <x v="2"/>
    <n v="175"/>
    <n v="-132400"/>
    <x v="76"/>
    <s v="41-50%"/>
    <s v="NO"/>
    <n v="11.829000000000001"/>
    <x v="5"/>
    <x v="576"/>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584"/>
    <x v="595"/>
    <s v="https://m.media-amazon.com/images/W/WEBP_402378-T2/images/I/41yNejBMf+L._SY300_SX300_.jpg"/>
    <s v="https://www.amazon.in/Post-Cubes-sheets-colours-inches/dp/B00N1U7JXM/ref=sr_1_262_mod_primary_new?qid=1672903007&amp;s=computers&amp;sbo=RZvfv%2F%2FHxDF%2BO5021pAnSA%3D%3D&amp;sr=1-262"/>
  </r>
  <r>
    <x v="746"/>
    <x v="732"/>
    <x v="47"/>
    <x v="0"/>
    <s v="Accessories&amp;Peripherals"/>
    <s v="LaptopAccessories"/>
    <s v="Lapdesks"/>
    <m/>
    <n v="399"/>
    <x v="0"/>
    <n v="599"/>
    <n v="20000"/>
    <x v="26"/>
    <s v="0-10%"/>
    <s v="&quot;NO"/>
    <n v="30.422999999999998"/>
    <x v="1"/>
    <x v="577"/>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585"/>
    <x v="596"/>
    <s v="https://m.media-amazon.com/images/W/WEBP_402378-T1/images/I/41tWgm56a0L._SX300_SY300_QL70_FMwebp_.jpg"/>
    <s v="https://www.amazon.in/OFIXO-Multi-Purpose-Foldable-Portable-Writing/dp/B08HQL67D6/ref=sr_1_264?qid=1672903007&amp;s=computers&amp;sr=1-264"/>
  </r>
  <r>
    <x v="747"/>
    <x v="733"/>
    <x v="19"/>
    <x v="1"/>
    <s v="WearableTechnology"/>
    <s v="SmartWatches"/>
    <m/>
    <m/>
    <n v="599"/>
    <x v="2"/>
    <n v="7999"/>
    <n v="740000"/>
    <x v="43"/>
    <s v="71-80%"/>
    <s v="YES"/>
    <n v="35.505000000000003"/>
    <x v="0"/>
    <x v="578"/>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586"/>
    <x v="597"/>
    <s v="https://m.media-amazon.com/images/W/WEBP_402378-T2/images/I/41W4O2H532L._SX300_SY300_QL70_FMwebp_.jpg"/>
    <s v="https://www.amazon.in/Fire-Boltt-Bluetooth-Smartwatch-Monitoring-Assistant/dp/B09RKFBCV7/ref=sr_1_265?qid=1672903008&amp;s=computers&amp;sr=1-265"/>
  </r>
  <r>
    <x v="748"/>
    <x v="734"/>
    <x v="109"/>
    <x v="0"/>
    <s v="NetworkingDevices"/>
    <s v="DataCards&amp;Dongles"/>
    <m/>
    <m/>
    <n v="949"/>
    <x v="2"/>
    <n v="3250"/>
    <n v="230100"/>
    <x v="31"/>
    <s v="31-40%"/>
    <s v="&quot;NO"/>
    <n v="15.012999999999998"/>
    <x v="11"/>
    <x v="579"/>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587"/>
    <x v="598"/>
    <s v="https://m.media-amazon.com/images/W/WEBP_402378-T2/images/I/31pnooau8vS._SX300_SY300_QL70_FMwebp_.jpg"/>
    <s v="https://www.amazon.in/Airtel-DigitalTV-Hotspot-Router-ongle/dp/B08KHM9VBJ/ref=sr_1_266?qid=1672903008&amp;s=computers&amp;sr=1-266"/>
  </r>
  <r>
    <x v="749"/>
    <x v="735"/>
    <x v="110"/>
    <x v="0"/>
    <s v="Accessories&amp;Peripherals"/>
    <s v="LaptopAccessories"/>
    <s v="LaptopChargers&amp;PowerSupplies"/>
    <m/>
    <n v="2499"/>
    <x v="2"/>
    <n v="499"/>
    <n v="-200000"/>
    <x v="0"/>
    <s v="61-70%"/>
    <s v="YES"/>
    <n v="14.273999999999999"/>
    <x v="3"/>
    <x v="58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588"/>
    <x v="599"/>
    <s v="https://m.media-amazon.com/images/I/41nub-26HfL._SX300_SY300_QL70_FMwebp_.jpg"/>
    <s v="https://www.amazon.in/Gizga-Essentials-Laptop-Adapter-Certified/dp/B01IOZUHRS/ref=sr_1_267?qid=1672903008&amp;s=computers&amp;sr=1-267"/>
  </r>
  <r>
    <x v="750"/>
    <x v="736"/>
    <x v="54"/>
    <x v="0"/>
    <s v="Accessories&amp;Peripherals"/>
    <s v="Keyboards,Mice&amp;InputDevices"/>
    <s v="Keyboard&amp;MouseSets"/>
    <m/>
    <n v="159"/>
    <x v="1"/>
    <n v="2295"/>
    <n v="213600"/>
    <x v="19"/>
    <s v="41-50%"/>
    <s v="&quot;NO"/>
    <n v="21.613"/>
    <x v="0"/>
    <x v="581"/>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89"/>
    <x v="600"/>
    <s v="https://m.media-amazon.com/images/W/WEBP_402378-T2/images/I/41X6hey-ExL._SX300_SY300_QL70_FMwebp_.jpg"/>
    <s v="https://www.amazon.in/Logitech-Wireless-mk270r-Keyboard-Mouse/dp/B00CEQEGPI/ref=sr_1_268?qid=1672903008&amp;s=computers&amp;sr=1-268"/>
  </r>
  <r>
    <x v="751"/>
    <x v="737"/>
    <x v="60"/>
    <x v="1"/>
    <s v="Cameras&amp;Photography"/>
    <s v="Accessories"/>
    <s v="Tripods&amp;Monopods"/>
    <s v="TripodLegs"/>
    <n v="1329"/>
    <x v="2"/>
    <n v="995"/>
    <n v="-33400"/>
    <x v="6"/>
    <s v="61-70%"/>
    <s v="YES"/>
    <n v="10.876000000000001"/>
    <x v="0"/>
    <x v="582"/>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590"/>
    <x v="601"/>
    <s v="https://m.media-amazon.com/images/W/WEBP_402378-T1/images/I/31Vt3iyEaIL._SX300_SY300_QL70_FMwebp_.jpg"/>
    <s v="https://www.amazon.in/DIGITEK-Portable-Flexible-Compact-Operating/dp/B08B6XWQ1C/ref=sr_1_269?qid=1672903008&amp;s=computers&amp;sr=1-269"/>
  </r>
  <r>
    <x v="752"/>
    <x v="738"/>
    <x v="95"/>
    <x v="0"/>
    <s v="Accessories&amp;Peripherals"/>
    <s v="Cables&amp;Accessories"/>
    <s v="Cables"/>
    <s v="EthernetCables"/>
    <n v="570"/>
    <x v="2"/>
    <n v="499"/>
    <n v="-7100"/>
    <x v="21"/>
    <s v="41-50%"/>
    <s v="&quot;NO"/>
    <n v="12.476000000000001"/>
    <x v="5"/>
    <x v="583"/>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591"/>
    <x v="602"/>
    <s v="https://m.media-amazon.com/images/I/51jNo4QNTNL._SY445_SX342_QL70_FMwebp_.jpg"/>
    <s v="https://www.amazon.in/Technotech-Ethernet-Network-Patch-Cable/dp/B01DGVKBC6/ref=sr_1_270?qid=1672903008&amp;s=computers&amp;sr=1-270"/>
  </r>
  <r>
    <x v="753"/>
    <x v="739"/>
    <x v="44"/>
    <x v="0"/>
    <s v="ExternalDevices&amp;DataStorage"/>
    <s v="PenDrives"/>
    <m/>
    <m/>
    <n v="899"/>
    <x v="2"/>
    <n v="450"/>
    <n v="-44900"/>
    <x v="47"/>
    <s v="21-30%"/>
    <s v="NO"/>
    <n v="22.756"/>
    <x v="3"/>
    <x v="584"/>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592"/>
    <x v="603"/>
    <s v="https://m.media-amazon.com/images/W/WEBP_402378-T1/images/I/21e4IoLXBFL._SY300_SX300_QL70_FMwebp_.jpg"/>
    <s v="https://www.amazon.in/Kingston-DataTraveler-Exodia-DTX-Flash/dp/B08JD36C6H/ref=sr_1_272?qid=1672903008&amp;s=computers&amp;sr=1-272"/>
  </r>
  <r>
    <x v="754"/>
    <x v="740"/>
    <x v="51"/>
    <x v="1"/>
    <s v="GeneralPurposeBatteries&amp;BatteryChargers"/>
    <s v="DisposableBatteries"/>
    <m/>
    <m/>
    <n v="449"/>
    <x v="0"/>
    <n v="1109"/>
    <n v="66000"/>
    <x v="73"/>
    <s v="21-30%"/>
    <s v="&quot;NO"/>
    <n v="35.999000000000002"/>
    <x v="5"/>
    <x v="585"/>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593"/>
    <x v="604"/>
    <s v="https://m.media-amazon.com/images/I/41PBiq0KGUL._SX300_SY300_QL70_FMwebp_.jpg"/>
    <s v="https://www.amazon.in/Duracell-Ultra-5000688-Rechargeable-Batteries/dp/B00E3DVQFS/ref=sr_1_274?qid=1672903008&amp;s=computers&amp;sr=1-274"/>
  </r>
  <r>
    <x v="755"/>
    <x v="741"/>
    <x v="74"/>
    <x v="1"/>
    <s v="GeneralPurposeBatteries&amp;BatteryChargers"/>
    <s v="RechargeableBatteries"/>
    <m/>
    <m/>
    <n v="549"/>
    <x v="2"/>
    <n v="250"/>
    <n v="-29900"/>
    <x v="26"/>
    <s v="0-10%"/>
    <s v="NO"/>
    <n v="17.870999999999999"/>
    <x v="2"/>
    <x v="586"/>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594"/>
    <x v="605"/>
    <s v="https://m.media-amazon.com/images/I/41tcZ6fcJML._SX300_SY300_QL70_FMwebp_.jpg"/>
    <s v="https://www.amazon.in/Envie-1000-4PL-Ni-CD-Rechargeable/dp/B00BN5SNF0/ref=sr_1_276?qid=1672903008&amp;s=computers&amp;sr=1-276"/>
  </r>
  <r>
    <x v="756"/>
    <x v="742"/>
    <x v="24"/>
    <x v="1"/>
    <s v="Headphones,Earbuds&amp;Accessories"/>
    <s v="Headphones"/>
    <s v="In-Ear"/>
    <m/>
    <n v="1529"/>
    <x v="2"/>
    <n v="499"/>
    <n v="-103000"/>
    <x v="13"/>
    <s v="51-60%"/>
    <s v="YES"/>
    <n v="6.0920000000000005"/>
    <x v="9"/>
    <x v="587"/>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595"/>
    <x v="606"/>
    <s v="https://m.media-amazon.com/images/W/WEBP_402378-T1/images/I/31CndDabh2L._SX300_SY300_QL70_FMwebp_.jpg"/>
    <s v="https://www.amazon.in/Zebronics-Zeb-Buds-30-Multifunction-Lightweight/dp/B09SGGRKV8/ref=sr_1_278?qid=1672903008&amp;s=computers&amp;sr=1-278"/>
  </r>
  <r>
    <x v="757"/>
    <x v="743"/>
    <x v="110"/>
    <x v="0"/>
    <s v="Accessories&amp;Peripherals"/>
    <s v="LaptopAccessories"/>
    <s v="LaptopChargers&amp;PowerSupplies"/>
    <m/>
    <n v="100"/>
    <x v="1"/>
    <n v="999"/>
    <n v="89900"/>
    <x v="5"/>
    <s v="81-90%"/>
    <s v="YES"/>
    <n v="6.0229999999999997"/>
    <x v="12"/>
    <x v="588"/>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596"/>
    <x v="607"/>
    <s v="https://m.media-amazon.com/images/I/41Cdc4mU7RL._SX300_SY300_QL70_FMwebp_.jpg"/>
    <s v="https://www.amazon.in/LS-LAPSTER-Accessories-Adapter-Recorder/dp/B084BR3QX8/ref=sr_1_282?qid=1672903008&amp;s=computers&amp;sr=1-282"/>
  </r>
  <r>
    <x v="758"/>
    <x v="744"/>
    <x v="46"/>
    <x v="0"/>
    <s v="Accessories&amp;Peripherals"/>
    <s v="Keyboards,Mice&amp;InputDevices"/>
    <s v="GraphicTablets"/>
    <m/>
    <n v="299"/>
    <x v="0"/>
    <n v="1499"/>
    <n v="120000"/>
    <x v="12"/>
    <s v="61-70%"/>
    <s v="YES"/>
    <n v="4.452"/>
    <x v="3"/>
    <x v="589"/>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597"/>
    <x v="608"/>
    <s v="https://m.media-amazon.com/images/W/WEBP_402378-T2/images/I/41t4-FpawsL._SX300_SY300_QL70_FMwebp_.jpg"/>
    <s v="https://www.amazon.in/Portronics-Ruffpad-Re-Writable-Writing-Battery/dp/B09VC2D2WG/ref=sr_1_283?qid=1672903008&amp;s=computers&amp;sr=1-283"/>
  </r>
  <r>
    <x v="759"/>
    <x v="745"/>
    <x v="87"/>
    <x v="0"/>
    <s v="Accessories&amp;Peripherals"/>
    <s v="USBHubs"/>
    <m/>
    <m/>
    <n v="1295"/>
    <x v="2"/>
    <n v="1929"/>
    <n v="63400"/>
    <x v="16"/>
    <s v="31-40%"/>
    <s v="NO"/>
    <n v="5.7619999999999996"/>
    <x v="3"/>
    <x v="59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598"/>
    <x v="609"/>
    <s v="https://m.media-amazon.com/images/W/WEBP_402378-T2/images/I/41qTZXl3KaL._SX300_SY300_QL70_FMwebp_.jpg"/>
    <s v="https://www.amazon.in/Verilux%C2%AE-Multiport-Adapter-Portable-Compatible/dp/B09163Q5CD/ref=sr_1_284?qid=1672903008&amp;s=computers&amp;sr=1-284"/>
  </r>
  <r>
    <x v="760"/>
    <x v="746"/>
    <x v="111"/>
    <x v="0"/>
    <s v="Accessories&amp;Peripherals"/>
    <s v="Audio&amp;VideoAccessories"/>
    <s v="PCSpeakers"/>
    <m/>
    <n v="699"/>
    <x v="2"/>
    <n v="1499"/>
    <n v="80000"/>
    <x v="1"/>
    <s v="41-50%"/>
    <s v="&quot;NO"/>
    <n v="11.352"/>
    <x v="1"/>
    <x v="59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599"/>
    <x v="610"/>
    <s v="https://m.media-amazon.com/images/W/WEBP_402378-T1/images/I/31ikDjsSOML._SX300_SY300_QL70_FMwebp_.jpg"/>
    <s v="https://www.amazon.in/Zebronics-Wonderbar-Powered-Computer-Speaker/dp/B08K9PX15C/ref=sr_1_285?qid=1672903008&amp;s=computers&amp;sr=1-285"/>
  </r>
  <r>
    <x v="761"/>
    <x v="747"/>
    <x v="45"/>
    <x v="0"/>
    <s v="Accessories&amp;Peripherals"/>
    <s v="Keyboards,Mice&amp;InputDevices"/>
    <s v="Mice"/>
    <m/>
    <n v="252"/>
    <x v="0"/>
    <n v="399"/>
    <n v="14700"/>
    <x v="75"/>
    <s v="11-20%"/>
    <s v="NO"/>
    <n v="7.5409999999999995"/>
    <x v="3"/>
    <x v="592"/>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600"/>
    <x v="611"/>
    <s v="https://m.media-amazon.com/images/I/214VmJYxx9L._SX300_SY300_QL70_FMwebp_.jpg"/>
    <s v="https://www.amazon.in/HP-Wired-Mouse-100-6VY96AA/dp/B083RD1J99/ref=sr_1_286?qid=1672903008&amp;s=computers&amp;sr=1-286"/>
  </r>
  <r>
    <x v="762"/>
    <x v="748"/>
    <x v="47"/>
    <x v="0"/>
    <s v="Accessories&amp;Peripherals"/>
    <s v="LaptopAccessories"/>
    <s v="Lapdesks"/>
    <m/>
    <n v="190"/>
    <x v="1"/>
    <n v="699"/>
    <n v="50900"/>
    <x v="33"/>
    <s v="61-70%"/>
    <s v="YES"/>
    <n v="4.093"/>
    <x v="1"/>
    <x v="5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601"/>
    <x v="612"/>
    <s v="https://m.media-amazon.com/images/I/51ucu0nCeSL._SX300_SY300_QL70_FMwebp_.jpg"/>
    <s v="https://www.amazon.in/Anjaney-Enterprise-Multipurpose-Breakfast-Ergonomic/dp/B09Z7YGV3R/ref=sr_1_287?qid=1672903008&amp;s=computers&amp;sr=1-287"/>
  </r>
  <r>
    <x v="763"/>
    <x v="749"/>
    <x v="112"/>
    <x v="1"/>
    <s v="Cameras&amp;Photography"/>
    <s v="Accessories"/>
    <s v="Batteries&amp;Chargers"/>
    <s v="BatteryChargers"/>
    <n v="1299"/>
    <x v="2"/>
    <n v="400"/>
    <n v="-89900"/>
    <x v="23"/>
    <s v="21-30%"/>
    <s v="NO"/>
    <n v="44.695"/>
    <x v="11"/>
    <x v="594"/>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602"/>
    <x v="613"/>
    <s v="https://m.media-amazon.com/images/W/WEBP_402378-T1/images/I/31Dj+5AQcJL._SY300_SX300_.jpg"/>
    <s v="https://www.amazon.in/ENVIE-ECR-20-Charger-Rechargeable-Batteries/dp/B00N3XLDW0/ref=sr_1_288?qid=1672903008&amp;s=computers&amp;sr=1-288"/>
  </r>
  <r>
    <x v="764"/>
    <x v="750"/>
    <x v="113"/>
    <x v="0"/>
    <s v="Accessories&amp;Peripherals"/>
    <s v="TabletAccessories"/>
    <s v="Bags,Cases&amp;Sleeves"/>
    <s v="Cases"/>
    <n v="729"/>
    <x v="2"/>
    <n v="1499"/>
    <n v="77000"/>
    <x v="11"/>
    <s v="61-70%"/>
    <s v="YES"/>
    <n v="15.306000000000001"/>
    <x v="4"/>
    <x v="595"/>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603"/>
    <x v="614"/>
    <s v="https://m.media-amazon.com/images/W/WEBP_402378-T1/images/I/31bMTTJF1xL._SY300_SX300_QL70_FMwebp_.jpg"/>
    <s v="https://www.amazon.in/ProElite-Smart-Generation-Stylus-Translucent/dp/B07Z53L5QL/ref=sr_1_289?qid=1672903010&amp;s=computers&amp;sr=1-289"/>
  </r>
  <r>
    <x v="765"/>
    <x v="751"/>
    <x v="73"/>
    <x v="3"/>
    <s v="OfficePaperProducts"/>
    <s v="Paper"/>
    <s v="Stationery"/>
    <s v="Notebooks,WritingPads&amp;Diaries"/>
    <n v="480"/>
    <x v="0"/>
    <n v="120"/>
    <n v="-36000"/>
    <x v="84"/>
    <s v="0-10%"/>
    <s v="NO"/>
    <n v="13.138000000000002"/>
    <x v="0"/>
    <x v="596"/>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604"/>
    <x v="615"/>
    <s v="https://m.media-amazon.com/images/I/51LTAUNKg9L._SX300_SY300_QL70_FMwebp_.jpg"/>
    <s v="https://www.amazon.in/Classmate-Pulse-Spiral-Notebook-Unruled/dp/B00P93X0VO/ref=sr_1_290?qid=1672903010&amp;s=computers&amp;sr=1-290"/>
  </r>
  <r>
    <x v="766"/>
    <x v="752"/>
    <x v="114"/>
    <x v="3"/>
    <s v="OfficePaperProducts"/>
    <s v="Paper"/>
    <s v="Stationery"/>
    <s v="Pens,Pencils&amp;WritingSupplies"/>
    <n v="1799"/>
    <x v="2"/>
    <n v="120"/>
    <n v="-167900"/>
    <x v="26"/>
    <s v="0-10%"/>
    <s v="&quot;NO"/>
    <n v="8.4079999999999995"/>
    <x v="3"/>
    <x v="597"/>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605"/>
    <x v="616"/>
    <s v="https://m.media-amazon.com/images/I/410DCX0vt4L._SX300_SY300_QL70_FMwebp_.jpg"/>
    <s v="https://www.amazon.in/Linc-Ball-Point-Pentonic-Multicolor/dp/B07SBGFDX9/ref=sr_1_291?qid=1672903010&amp;s=computers&amp;sr=1-291"/>
  </r>
  <r>
    <x v="767"/>
    <x v="753"/>
    <x v="45"/>
    <x v="0"/>
    <s v="Accessories&amp;Peripherals"/>
    <s v="Keyboards,Mice&amp;InputDevices"/>
    <s v="Mice"/>
    <m/>
    <n v="999"/>
    <x v="2"/>
    <n v="2295"/>
    <n v="129600"/>
    <x v="31"/>
    <s v="31-40%"/>
    <s v="NO"/>
    <n v="15.251999999999999"/>
    <x v="13"/>
    <x v="598"/>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606"/>
    <x v="617"/>
    <s v="https://m.media-amazon.com/images/I/31DstM4dQ8L._SX300_SY300_QL70_FMwebp_.jpg"/>
    <s v="https://www.amazon.in/Logitech-Pebble-M350-Wireless-Bluetooth/dp/B07X2L5Z8C/ref=sr_1_295?qid=1672903010&amp;s=computers&amp;sr=1-295"/>
  </r>
  <r>
    <x v="768"/>
    <x v="754"/>
    <x v="115"/>
    <x v="4"/>
    <s v="CraftMaterials"/>
    <s v="DrawingMaterials"/>
    <s v="DrawingMedia"/>
    <s v="Pencils"/>
    <n v="299"/>
    <x v="0"/>
    <n v="99"/>
    <n v="-20000"/>
    <x v="26"/>
    <s v="0-10%"/>
    <s v="&quot;NO"/>
    <n v="9.3359999999999985"/>
    <x v="4"/>
    <x v="599"/>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607"/>
    <x v="618"/>
    <s v="https://m.media-amazon.com/images/I/41q7jfLMl3L._SY300_SX300_QL70_FMwebp_.jpg"/>
    <s v="https://www.amazon.in/Apsara-Platinum-Pencils-Value-Pack/dp/B00VA7YYUO/ref=sr_1_296?qid=1672903010&amp;s=computers&amp;sr=1-296"/>
  </r>
  <r>
    <x v="769"/>
    <x v="755"/>
    <x v="45"/>
    <x v="0"/>
    <s v="Accessories&amp;Peripherals"/>
    <s v="Keyboards,Mice&amp;InputDevices"/>
    <s v="Mice"/>
    <m/>
    <n v="238"/>
    <x v="0"/>
    <n v="249"/>
    <n v="1100"/>
    <x v="54"/>
    <s v="31-40%"/>
    <s v="NO"/>
    <n v="9.0570000000000004"/>
    <x v="1"/>
    <x v="60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608"/>
    <x v="619"/>
    <s v="https://m.media-amazon.com/images/I/31aJNyKmGHL._SX300_SY300_QL70_FMwebp_.jpg"/>
    <s v="https://www.amazon.in/Zebronics-Zeb-Power-Wired-Mouse-Black/dp/B07L9FW9GF/ref=sr_1_297?qid=1672903010&amp;s=computers&amp;sr=1-297"/>
  </r>
  <r>
    <x v="770"/>
    <x v="756"/>
    <x v="63"/>
    <x v="0"/>
    <s v="Accessories&amp;Peripherals"/>
    <s v="PCGamingPeripherals"/>
    <s v="GamingMice"/>
    <m/>
    <n v="1349"/>
    <x v="2"/>
    <n v="2799"/>
    <n v="145000"/>
    <x v="72"/>
    <s v="71-80%"/>
    <s v="YES"/>
    <n v="12.737000000000002"/>
    <x v="0"/>
    <x v="601"/>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609"/>
    <x v="620"/>
    <s v="https://m.media-amazon.com/images/W/WEBP_402378-T2/images/I/31MDFikz-wL._SX300_SY300_QL70_FMwebp_.jpg"/>
    <s v="https://www.amazon.in/Ant-Esports-GM320-Programmable-Comfortable/dp/B08D64C9FN/ref=sr_1_298?qid=1672903010&amp;s=computers&amp;sr=1-298"/>
  </r>
  <r>
    <x v="771"/>
    <x v="757"/>
    <x v="94"/>
    <x v="3"/>
    <s v="OfficePaperProducts"/>
    <s v="Paper"/>
    <s v="Stationery"/>
    <s v="Pens,Pencils&amp;WritingSupplies"/>
    <n v="299"/>
    <x v="0"/>
    <n v="210"/>
    <n v="-8900"/>
    <x v="59"/>
    <s v="11-20%"/>
    <s v="NO"/>
    <n v="6.75"/>
    <x v="4"/>
    <x v="602"/>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610"/>
    <x v="621"/>
    <s v="https://m.media-amazon.com/images/I/31pJvN8OkSL._SX300_SY300_QL70_FMwebp_.jpg"/>
    <s v="https://www.amazon.in/Pilot-Liquid-Roller-Ball-Black/dp/B00LOD70SC/ref=sr_1_300?qid=1672903010&amp;s=computers&amp;sr=1-300"/>
  </r>
  <r>
    <x v="772"/>
    <x v="758"/>
    <x v="24"/>
    <x v="1"/>
    <s v="Headphones,Earbuds&amp;Accessories"/>
    <s v="Headphones"/>
    <s v="In-Ear"/>
    <m/>
    <n v="199"/>
    <x v="1"/>
    <n v="3490"/>
    <n v="329100"/>
    <x v="34"/>
    <s v="51-60%"/>
    <s v="YES"/>
    <n v="4.3760000000000003"/>
    <x v="7"/>
    <x v="6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611"/>
    <x v="622"/>
    <s v="https://m.media-amazon.com/images/W/WEBP_402378-T1/images/I/41akwKtryWL._SX300_SY300_QL70_FMwebp_.jpg"/>
    <s v="https://www.amazon.in/boAt-Airdopes-191G-Wireless-Appealing/dp/B09X76VL5L/ref=sr_1_301?qid=1672903010&amp;s=computers&amp;sr=1-301"/>
  </r>
  <r>
    <x v="773"/>
    <x v="759"/>
    <x v="24"/>
    <x v="1"/>
    <s v="Headphones,Earbuds&amp;Accessories"/>
    <s v="Headphones"/>
    <s v="In-Ear"/>
    <m/>
    <n v="1999"/>
    <x v="2"/>
    <n v="1299"/>
    <n v="-70000"/>
    <x v="33"/>
    <s v="61-70%"/>
    <s v="YES"/>
    <n v="5.0730000000000004"/>
    <x v="2"/>
    <x v="539"/>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612"/>
    <x v="623"/>
    <s v="https://m.media-amazon.com/images/W/WEBP_402378-T1/images/I/411dgEJpANL._SX300_SY300_QL70_FMwebp_.jpg"/>
    <s v="https://www.amazon.in/Boult-Audio-BassBuds-Oak-Earphones/dp/B091JF2TFD/ref=sr_1_302?qid=1672903010&amp;s=computers&amp;sr=1-302"/>
  </r>
  <r>
    <x v="774"/>
    <x v="760"/>
    <x v="65"/>
    <x v="0"/>
    <s v="Accessories&amp;Peripherals"/>
    <s v="Keyboards,Mice&amp;InputDevices"/>
    <s v="Keyboard&amp;MiceAccessories"/>
    <s v="MousePads"/>
    <n v="99"/>
    <x v="1"/>
    <n v="499"/>
    <n v="40000"/>
    <x v="13"/>
    <s v="51-60%"/>
    <s v="YES"/>
    <n v="14.297999999999998"/>
    <x v="4"/>
    <x v="60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613"/>
    <x v="624"/>
    <s v="https://m.media-amazon.com/images/W/WEBP_402378-T1/images/I/31I1oK5hM1L._SY300_SX300_QL70_FMwebp_.jpg"/>
    <s v="https://www.amazon.in/IT2M-Designer-Laptop-Computer-12788/dp/B07S7DCJKS/ref=sr_1_303?qid=1672903010&amp;s=computers&amp;sr=1-303"/>
  </r>
  <r>
    <x v="775"/>
    <x v="761"/>
    <x v="19"/>
    <x v="1"/>
    <s v="WearableTechnology"/>
    <s v="SmartWatches"/>
    <m/>
    <m/>
    <n v="499"/>
    <x v="0"/>
    <n v="5999"/>
    <n v="550000"/>
    <x v="30"/>
    <s v="51-60%"/>
    <s v="YES"/>
    <n v="9.952"/>
    <x v="3"/>
    <x v="605"/>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614"/>
    <x v="625"/>
    <s v="https://m.media-amazon.com/images/W/WEBP_402378-T1/images/I/410jqIm0YoL._SX300_SY300_QL70_FMwebp_.jpg"/>
    <s v="https://www.amazon.in/Noise-ColorFit-Bluetooth-Resolution-Smartwatch/dp/B09NC2TY11/ref=sr_1_305?qid=1672903010&amp;s=computers&amp;sr=1-305"/>
  </r>
  <r>
    <x v="776"/>
    <x v="762"/>
    <x v="116"/>
    <x v="0"/>
    <s v="Components"/>
    <s v="InternalHardDrives"/>
    <m/>
    <m/>
    <n v="1792"/>
    <x v="2"/>
    <n v="999"/>
    <n v="-79300"/>
    <x v="27"/>
    <s v="71-80%"/>
    <s v="YES"/>
    <n v="4.5620000000000003"/>
    <x v="0"/>
    <x v="606"/>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615"/>
    <x v="626"/>
    <s v="https://m.media-amazon.com/images/W/WEBP_402378-T1/images/I/41xQ7QVZMSL._SY300_SX300_QL70_FMwebp_.jpg"/>
    <s v="https://www.amazon.in/Lapster-Caddy-Optical-Drive-Laptop/dp/B0BDS8MY8J/ref=sr_1_306?qid=1672903010&amp;s=computers&amp;sr=1-306"/>
  </r>
  <r>
    <x v="777"/>
    <x v="763"/>
    <x v="22"/>
    <x v="1"/>
    <s v="Accessories"/>
    <s v="MemoryCards"/>
    <s v="MicroSD"/>
    <m/>
    <n v="3299"/>
    <x v="2"/>
    <n v="1800"/>
    <n v="-149900"/>
    <x v="61"/>
    <s v="41-50%"/>
    <s v="NO"/>
    <n v="209.55199999999999"/>
    <x v="6"/>
    <x v="607"/>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616"/>
    <x v="627"/>
    <s v="https://m.media-amazon.com/images/W/WEBP_402378-T1/images/I/41x8yDAjWJL._SX300_SY300_QL70_FMwebp_.jpg"/>
    <s v="https://www.amazon.in/SanDisk-Extreme-Video-Mirrorless-Cameras/dp/B09X7DY7Q4/ref=sr_1_307?qid=1672903010&amp;s=computers&amp;sr=1-307"/>
  </r>
  <r>
    <x v="778"/>
    <x v="764"/>
    <x v="19"/>
    <x v="1"/>
    <s v="WearableTechnology"/>
    <s v="SmartWatches"/>
    <m/>
    <m/>
    <n v="125"/>
    <x v="1"/>
    <n v="9999"/>
    <n v="987400"/>
    <x v="43"/>
    <s v="71-80%"/>
    <s v="YES"/>
    <n v="13.09"/>
    <x v="1"/>
    <x v="608"/>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617"/>
    <x v="628"/>
    <s v="https://m.media-amazon.com/images/W/WEBP_402378-T2/images/I/415mk3uip9L._SX300_SY300_QL70_FMwebp_.jpg"/>
    <s v="https://www.amazon.in/Fire-Boltt-Bluetooth-Calling-Monitoring-Functionality/dp/B09YV575RK/ref=sr_1_308?qid=1672903010&amp;s=computers&amp;sr=1-308"/>
  </r>
  <r>
    <x v="779"/>
    <x v="765"/>
    <x v="45"/>
    <x v="0"/>
    <s v="Accessories&amp;Peripherals"/>
    <s v="Keyboards,Mice&amp;InputDevices"/>
    <s v="Mice"/>
    <m/>
    <n v="399"/>
    <x v="0"/>
    <n v="2890"/>
    <n v="249100"/>
    <x v="8"/>
    <s v="41-50%"/>
    <s v="YES"/>
    <n v="8.5990000000000002"/>
    <x v="6"/>
    <x v="60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618"/>
    <x v="629"/>
    <s v="https://m.media-amazon.com/images/I/31fORCrbSJL._SX300_SY300_QL70_FMwebp_.jpg"/>
    <s v="https://www.amazon.in/Lenovo-600-Bluetooth%C2%AE-Silent-Mouse/dp/B08LW31NQ6/ref=sr_1_309?qid=1672903010&amp;s=computers&amp;sr=1-309"/>
  </r>
  <r>
    <x v="780"/>
    <x v="766"/>
    <x v="24"/>
    <x v="1"/>
    <s v="Headphones,Earbuds&amp;Accessories"/>
    <s v="Headphones"/>
    <s v="In-Ear"/>
    <m/>
    <n v="1199"/>
    <x v="2"/>
    <n v="5999"/>
    <n v="480000"/>
    <x v="62"/>
    <s v="81-90%"/>
    <s v="YES"/>
    <n v="16.466000000000001"/>
    <x v="12"/>
    <x v="61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619"/>
    <x v="630"/>
    <s v="https://m.media-amazon.com/images/W/WEBP_402378-T1/images/I/31nIcqmP0zL._SX300_SY300_QL70_FMwebp_.jpg"/>
    <s v="https://www.amazon.in/Boult-Audio-Bluetooth-Resistant-Assistant/dp/B09ND94ZRG/ref=sr_1_310?qid=1672903010&amp;s=computers&amp;sr=1-310"/>
  </r>
  <r>
    <x v="781"/>
    <x v="767"/>
    <x v="73"/>
    <x v="3"/>
    <s v="OfficePaperProducts"/>
    <s v="Paper"/>
    <s v="Stationery"/>
    <s v="Notebooks,WritingPads&amp;Diaries"/>
    <n v="235"/>
    <x v="0"/>
    <n v="160"/>
    <n v="-7500"/>
    <x v="87"/>
    <s v="0-10%"/>
    <s v="NO"/>
    <n v="8.9280000000000008"/>
    <x v="6"/>
    <x v="611"/>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620"/>
    <x v="631"/>
    <s v="https://m.media-amazon.com/images/W/WEBP_402378-T2/images/I/51fhn5ex+GL._SY300_SX300_.jpg"/>
    <s v="https://www.amazon.in/Classmate-Pulse-Spiral-Notebook-Unruled/dp/B00P93X6EK/ref=sr_1_311?qid=1672903010&amp;s=computers&amp;sr=1-311"/>
  </r>
  <r>
    <x v="782"/>
    <x v="768"/>
    <x v="62"/>
    <x v="0"/>
    <s v="Accessories&amp;Peripherals"/>
    <s v="Keyboards,Mice&amp;InputDevices"/>
    <s v="Keyboard&amp;MiceAccessories"/>
    <s v="DustCovers"/>
    <n v="549"/>
    <x v="2"/>
    <n v="999"/>
    <n v="45000"/>
    <x v="51"/>
    <s v="81-90%"/>
    <s v="YES"/>
    <n v="8.9920000000000009"/>
    <x v="8"/>
    <x v="61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621"/>
    <x v="632"/>
    <s v="https://m.media-amazon.com/images/I/51tBwj7I8GL._SX300_SY300_QL70_FMwebp_.jpg"/>
    <s v="https://www.amazon.in/Universal-Silicone-Keyboard-Protector-Keyguard/dp/B0994GP1CX/ref=sr_1_314?qid=1672903011&amp;s=computers&amp;sr=1-314"/>
  </r>
  <r>
    <x v="783"/>
    <x v="769"/>
    <x v="46"/>
    <x v="0"/>
    <s v="Accessories&amp;Peripherals"/>
    <s v="Keyboards,Mice&amp;InputDevices"/>
    <s v="GraphicTablets"/>
    <m/>
    <n v="89"/>
    <x v="1"/>
    <n v="499"/>
    <n v="41000"/>
    <x v="6"/>
    <s v="61-70%"/>
    <s v="YES"/>
    <n v="4.1209999999999996"/>
    <x v="3"/>
    <x v="613"/>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622"/>
    <x v="633"/>
    <s v="https://m.media-amazon.com/images/W/WEBP_402378-T2/images/I/41KYzWomjVL._SX300_SY300_QL70_FMwebp_.jpg"/>
    <s v="https://www.amazon.in/Writing-Screenwriting-Digital-Birthday-Multicolor/dp/B07H8W9PB6/ref=sr_1_315?qid=1672903011&amp;s=computers&amp;sr=1-315"/>
  </r>
  <r>
    <x v="784"/>
    <x v="770"/>
    <x v="83"/>
    <x v="1"/>
    <s v="Cameras&amp;Photography"/>
    <s v="SecurityCameras"/>
    <s v="DomeCameras"/>
    <m/>
    <n v="970"/>
    <x v="2"/>
    <n v="4700"/>
    <n v="373000"/>
    <x v="48"/>
    <s v="51-60%"/>
    <s v="YES"/>
    <n v="5.68"/>
    <x v="11"/>
    <x v="61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623"/>
    <x v="634"/>
    <s v="https://m.media-amazon.com/images/I/21o8KsIQqRL._SY300_SX300_QL70_FMwebp_.jpg"/>
    <s v="https://www.amazon.in/CP-PLUS-Intelligent-Compatible-Communication/dp/B09NNHFSSF/ref=sr_1_316?qid=1672903011&amp;s=computers&amp;sr=1-316"/>
  </r>
  <r>
    <x v="785"/>
    <x v="771"/>
    <x v="117"/>
    <x v="0"/>
    <s v="Printers,Inks&amp;Accessories"/>
    <s v="Printers"/>
    <m/>
    <m/>
    <n v="1299"/>
    <x v="2"/>
    <n v="4332.96"/>
    <n v="303396"/>
    <x v="86"/>
    <s v="0-10%"/>
    <s v="NO"/>
    <n v="25.262"/>
    <x v="12"/>
    <x v="615"/>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624"/>
    <x v="635"/>
    <s v="https://m.media-amazon.com/images/I/31df-HkJJ7L._SX300_SY300_QL70_FMwebp_.jpg"/>
    <s v="https://www.amazon.in/HP-DeskJet-Inkjet-Colour-Printer/dp/B08D9NDZ1Y/ref=sr_1_317?qid=1672903011&amp;s=computers&amp;sr=1-317"/>
  </r>
  <r>
    <x v="786"/>
    <x v="772"/>
    <x v="69"/>
    <x v="0"/>
    <s v="NetworkingDevices"/>
    <s v="Routers"/>
    <m/>
    <m/>
    <n v="230"/>
    <x v="0"/>
    <n v="1800"/>
    <n v="157000"/>
    <x v="8"/>
    <s v="41-50%"/>
    <s v="YES"/>
    <n v="26.475000000000001"/>
    <x v="3"/>
    <x v="616"/>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625"/>
    <x v="636"/>
    <s v="https://m.media-amazon.com/images/W/WEBP_402378-T1/images/I/31c6zDmtEnL._SY300_SX300_QL70_FMwebp_.jpg"/>
    <s v="https://www.amazon.in/D-Link-DIR-615-Wireless-N300-Router-Black/dp/B0085IATT6/ref=sr_1_320?qid=1672903011&amp;s=computers&amp;sr=1-320"/>
  </r>
  <r>
    <x v="787"/>
    <x v="773"/>
    <x v="65"/>
    <x v="0"/>
    <s v="Accessories&amp;Peripherals"/>
    <s v="Keyboards,Mice&amp;InputDevices"/>
    <s v="Keyboard&amp;MiceAccessories"/>
    <s v="MousePads"/>
    <n v="119"/>
    <x v="1"/>
    <n v="990"/>
    <n v="87100"/>
    <x v="20"/>
    <s v="61-70%"/>
    <s v="YES"/>
    <n v="6.9529999999999994"/>
    <x v="6"/>
    <x v="617"/>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26"/>
    <x v="637"/>
    <s v="https://m.media-amazon.com/images/W/WEBP_402378-T2/images/I/41J8nz5uEUL._SX300_SY300_QL70_FMwebp_.jpg"/>
    <s v="https://www.amazon.in/Games-Gaming-Mousepad-Speed-Large/dp/B08WJ86PV2/ref=sr_1_321?qid=1672903011&amp;s=computers&amp;sr=1-321"/>
  </r>
  <r>
    <x v="788"/>
    <x v="774"/>
    <x v="46"/>
    <x v="0"/>
    <s v="Accessories&amp;Peripherals"/>
    <s v="Keyboards,Mice&amp;InputDevices"/>
    <s v="GraphicTablets"/>
    <m/>
    <n v="449"/>
    <x v="0"/>
    <n v="4699"/>
    <n v="425000"/>
    <x v="77"/>
    <s v="21-30%"/>
    <s v="&quot;NO"/>
    <n v="17.944000000000003"/>
    <x v="5"/>
    <x v="618"/>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627"/>
    <x v="638"/>
    <s v="https://m.media-amazon.com/images/W/WEBP_402378-T2/images/I/411UTnBl2TL._SX300_SY300_QL70_FMwebp_.jpg"/>
    <s v="https://www.amazon.in/Wacom-CTL-472-6-inch-3-5-inch-Graphic/dp/B078HRR1XV/ref=sr_1_322?qid=1672903011&amp;s=computers&amp;sr=1-322"/>
  </r>
  <r>
    <x v="789"/>
    <x v="775"/>
    <x v="101"/>
    <x v="0"/>
    <s v="Accessories&amp;Peripherals"/>
    <s v="Audio&amp;VideoAccessories"/>
    <s v="Webcams&amp;VoIPEquipment"/>
    <s v="Webcams"/>
    <n v="1699"/>
    <x v="2"/>
    <n v="5490"/>
    <n v="379100"/>
    <x v="46"/>
    <s v="61-70%"/>
    <s v="YES"/>
    <n v="15.076000000000001"/>
    <x v="3"/>
    <x v="61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628"/>
    <x v="639"/>
    <s v="https://m.media-amazon.com/images/W/WEBP_402378-T1/images/I/31psvbJkfOL._SY300_SX300_QL70_FMwebp_.jpg"/>
    <s v="https://www.amazon.in/Lenovo-Megapixel-Ultra-Wide-Rotation-Plug-n-Play/dp/B09P22HXH6/ref=sr_1_323?qid=1672903011&amp;s=computers&amp;sr=1-323"/>
  </r>
  <r>
    <x v="790"/>
    <x v="776"/>
    <x v="92"/>
    <x v="3"/>
    <s v="OfficePaperProducts"/>
    <s v="Paper"/>
    <s v="Stationery"/>
    <s v="Pens,Pencils&amp;WritingSupplies"/>
    <n v="561"/>
    <x v="2"/>
    <n v="100"/>
    <n v="-46100"/>
    <x v="79"/>
    <s v="0-10%"/>
    <s v="&quot;NO"/>
    <n v="7.3609999999999998"/>
    <x v="4"/>
    <x v="62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29"/>
    <x v="640"/>
    <s v="https://m.media-amazon.com/images/I/41ds2zVHE4L._SX300_SY300_QL70_FMwebp_.jpg"/>
    <s v="https://www.amazon.in/Parker-Quink-Ink-Bottle-Black/dp/B00LM4X3XE/ref=sr_1_324?qid=1672903011&amp;s=computers&amp;sr=1-324"/>
  </r>
  <r>
    <x v="791"/>
    <x v="777"/>
    <x v="24"/>
    <x v="1"/>
    <s v="Headphones,Earbuds&amp;Accessories"/>
    <s v="Headphones"/>
    <s v="In-Ear"/>
    <m/>
    <n v="289"/>
    <x v="0"/>
    <n v="2790"/>
    <n v="250100"/>
    <x v="1"/>
    <s v="41-50%"/>
    <s v="NO"/>
    <n v="5.8719999999999999"/>
    <x v="9"/>
    <x v="621"/>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630"/>
    <x v="641"/>
    <s v="https://m.media-amazon.com/images/I/31lF-FdlrHL._SX300_SY300_QL70_FMwebp_.jpg"/>
    <s v="https://www.amazon.in/Sony-Headphones-Customizable-Equalizer-DSEE-Upscale/dp/B09YLFHFDW/ref=sr_1_325?qid=1672903011&amp;s=computers&amp;sr=1-325"/>
  </r>
  <r>
    <x v="792"/>
    <x v="778"/>
    <x v="102"/>
    <x v="0"/>
    <s v="Accessories&amp;Peripherals"/>
    <s v="LaptopAccessories"/>
    <s v="CoolingPads"/>
    <m/>
    <n v="599"/>
    <x v="2"/>
    <n v="999"/>
    <n v="40000"/>
    <x v="54"/>
    <s v="31-40%"/>
    <s v="&quot;NO"/>
    <n v="11.600999999999999"/>
    <x v="1"/>
    <x v="622"/>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631"/>
    <x v="642"/>
    <s v="https://m.media-amazon.com/images/I/31yI+SWuRzL._SY300_SX300_.jpg"/>
    <s v="https://www.amazon.in/Zebronics-ZEB-NC3300-Powered-Laptop-Cooling/dp/B07YWS9SP9/ref=sr_1_326?qid=1672903011&amp;s=computers&amp;sr=1-326"/>
  </r>
  <r>
    <x v="793"/>
    <x v="779"/>
    <x v="65"/>
    <x v="0"/>
    <s v="Accessories&amp;Peripherals"/>
    <s v="Keyboards,Mice&amp;InputDevices"/>
    <s v="Keyboard&amp;MiceAccessories"/>
    <s v="MousePads"/>
    <n v="5599"/>
    <x v="2"/>
    <n v="899"/>
    <n v="-470000"/>
    <x v="3"/>
    <s v="51-60%"/>
    <s v="YES"/>
    <n v="8.7190000000000012"/>
    <x v="6"/>
    <x v="623"/>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632"/>
    <x v="643"/>
    <s v="https://m.media-amazon.com/images/I/41i35PCzzaL._SX300_SY300_QL70_FMwebp_.jpg"/>
    <s v="https://www.amazon.in/Tukzer-Memory-Foam-Ergonomic-Mousepad-Suitable/dp/B08WLY8V9S/ref=sr_1_328?qid=1672903011&amp;s=computers&amp;sr=1-328"/>
  </r>
  <r>
    <x v="794"/>
    <x v="780"/>
    <x v="39"/>
    <x v="1"/>
    <s v="Headphones,Earbuds&amp;Accessories"/>
    <s v="Headphones"/>
    <s v="On-Ear"/>
    <m/>
    <n v="1990"/>
    <x v="2"/>
    <n v="3999"/>
    <n v="200900"/>
    <x v="11"/>
    <s v="61-70%"/>
    <s v="YES"/>
    <n v="46.975000000000001"/>
    <x v="0"/>
    <x v="624"/>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633"/>
    <x v="644"/>
    <s v="https://m.media-amazon.com/images/I/41-U6BdQrcL._SX300_SY300_QL70_FMwebp_.jpg"/>
    <s v="https://www.amazon.in/Infinity-Glide-510-Headphone-Equalizer/dp/B0873L7J6X/ref=sr_1_329?qid=1672903011&amp;s=computers&amp;sr=1-329"/>
  </r>
  <r>
    <x v="795"/>
    <x v="781"/>
    <x v="113"/>
    <x v="0"/>
    <s v="Accessories&amp;Peripherals"/>
    <s v="TabletAccessories"/>
    <s v="Bags,Cases&amp;Sleeves"/>
    <s v="Cases"/>
    <n v="499"/>
    <x v="0"/>
    <n v="2499"/>
    <n v="200000"/>
    <x v="38"/>
    <s v="71-80%"/>
    <s v="YES"/>
    <n v="9.8559999999999999"/>
    <x v="4"/>
    <x v="625"/>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634"/>
    <x v="645"/>
    <s v="https://m.media-amazon.com/images/W/WEBP_402378-T2/images/I/31tpRKyv0yL._SY300_SX300_QL70_FMwebp_.jpg"/>
    <s v="https://www.amazon.in/Robustrion-Smart-Trifold-Stand-Generation/dp/B07YNHCW6N/ref=sr_1_331?qid=1672903011&amp;s=computers&amp;sr=1-331"/>
  </r>
  <r>
    <x v="796"/>
    <x v="782"/>
    <x v="45"/>
    <x v="0"/>
    <s v="Accessories&amp;Peripherals"/>
    <s v="Keyboards,Mice&amp;InputDevices"/>
    <s v="Mice"/>
    <m/>
    <n v="449"/>
    <x v="0"/>
    <n v="1645"/>
    <n v="119600"/>
    <x v="73"/>
    <s v="21-30%"/>
    <s v="&quot;NO"/>
    <n v="16.975000000000001"/>
    <x v="13"/>
    <x v="626"/>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635"/>
    <x v="646"/>
    <s v="https://m.media-amazon.com/images/W/WEBP_402378-T2/images/I/31+Svp6IjpL._SY300_SX300_.jpg"/>
    <s v="https://www.amazon.in/Logitech-Silent-Wireless-Mouse-Black/dp/B01MQ2A86A/ref=sr_1_333?qid=1672903011&amp;s=computers&amp;sr=1-333"/>
  </r>
  <r>
    <x v="797"/>
    <x v="783"/>
    <x v="64"/>
    <x v="4"/>
    <s v="CraftMaterials"/>
    <s v="PaintingMaterials"/>
    <s v="Paints"/>
    <m/>
    <n v="999"/>
    <x v="2"/>
    <n v="310"/>
    <n v="-68900"/>
    <x v="26"/>
    <s v="0-10%"/>
    <s v="NO"/>
    <n v="10.382"/>
    <x v="6"/>
    <x v="627"/>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636"/>
    <x v="647"/>
    <s v="https://m.media-amazon.com/images/I/51UTH-oHa9L._SY300_SX300_QL70_FMwebp_.jpg"/>
    <s v="https://www.amazon.in/Camel-Camlin-Kokuyo-Acrylic-Color/dp/B00KIE28X0/ref=sr_1_334?qid=1672903011&amp;s=computers&amp;sr=1-334"/>
  </r>
  <r>
    <x v="798"/>
    <x v="784"/>
    <x v="54"/>
    <x v="0"/>
    <s v="Accessories&amp;Peripherals"/>
    <s v="Keyboards,Mice&amp;InputDevices"/>
    <s v="Keyboard&amp;MouseSets"/>
    <m/>
    <n v="69"/>
    <x v="1"/>
    <n v="1499"/>
    <n v="143000"/>
    <x v="7"/>
    <s v="21-30%"/>
    <s v="&quot;NO"/>
    <n v="14.542999999999999"/>
    <x v="3"/>
    <x v="628"/>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637"/>
    <x v="648"/>
    <s v="https://m.media-amazon.com/images/I/41bX3o-ZHqL._SX300_SY300_QL70_FMwebp_.jpg"/>
    <s v="https://www.amazon.in/Portronics-Multimedia-Wireless-Keyboard-Technology/dp/B0BHYJ8CVF/ref=sr_1_336?qid=1672903011&amp;s=computers&amp;sr=1-336"/>
  </r>
  <r>
    <x v="799"/>
    <x v="785"/>
    <x v="47"/>
    <x v="0"/>
    <s v="Accessories&amp;Peripherals"/>
    <s v="LaptopAccessories"/>
    <s v="Lapdesks"/>
    <m/>
    <n v="899"/>
    <x v="2"/>
    <n v="1299"/>
    <n v="40000"/>
    <x v="33"/>
    <s v="61-70%"/>
    <s v="YES"/>
    <n v="4.9340000000000002"/>
    <x v="6"/>
    <x v="62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638"/>
    <x v="649"/>
    <s v="https://m.media-amazon.com/images/I/51seYZqgz5L._SX300_SY300_QL70_FMwebp_.jpg"/>
    <s v="https://www.amazon.in/SupCares-Adjustable-Aluminium-Ventilated-Foldable/dp/B0BCVJ3PVP/ref=sr_1_337?qid=1672903012&amp;s=computers&amp;sr=1-337"/>
  </r>
  <r>
    <x v="800"/>
    <x v="786"/>
    <x v="24"/>
    <x v="1"/>
    <s v="Headphones,Earbuds&amp;Accessories"/>
    <s v="Headphones"/>
    <s v="In-Ear"/>
    <m/>
    <n v="478"/>
    <x v="0"/>
    <n v="4199"/>
    <n v="372100"/>
    <x v="60"/>
    <s v="71-80%"/>
    <s v="YES"/>
    <n v="5.4130000000000003"/>
    <x v="12"/>
    <x v="63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639"/>
    <x v="650"/>
    <s v="https://m.media-amazon.com/images/W/WEBP_402378-T2/images/I/31i5nmWFmhL._SX300_SY300_QL70_FMwebp_.jpg"/>
    <s v="https://www.amazon.in/Zebronics-Zeb-Sound-N1-Bluetooth-Assistant/dp/B0B2931FCV/ref=sr_1_338?qid=1672903012&amp;s=computers&amp;sr=1-338"/>
  </r>
  <r>
    <x v="801"/>
    <x v="787"/>
    <x v="107"/>
    <x v="0"/>
    <s v="Components"/>
    <s v="InternalSolidStateDrives"/>
    <m/>
    <m/>
    <n v="1399"/>
    <x v="2"/>
    <n v="4000"/>
    <n v="260100"/>
    <x v="48"/>
    <s v="51-60%"/>
    <s v="YES"/>
    <n v="7.4290000000000003"/>
    <x v="5"/>
    <x v="631"/>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640"/>
    <x v="651"/>
    <s v="https://m.media-amazon.com/images/W/WEBP_402378-T2/images/I/31kFRC4fP6L._SY300_SX300_QL70_FMwebp_.jpg"/>
    <s v="https://www.amazon.in/Western-Digital-Green-240GB-Internal/dp/B09TMZ1MF8/ref=sr_1_339?qid=1672903012&amp;s=computers&amp;sr=1-339"/>
  </r>
  <r>
    <x v="802"/>
    <x v="788"/>
    <x v="52"/>
    <x v="3"/>
    <s v="OfficePaperProducts"/>
    <s v="Paper"/>
    <s v="Stationery"/>
    <s v="Pens,Pencils&amp;WritingSupplies"/>
    <n v="199"/>
    <x v="1"/>
    <n v="250"/>
    <n v="5100"/>
    <x v="26"/>
    <s v="0-10%"/>
    <s v="&quot;NO"/>
    <n v="6.8280000000000003"/>
    <x v="0"/>
    <x v="632"/>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641"/>
    <x v="652"/>
    <s v="https://m.media-amazon.com/images/W/WEBP_402378-T2/images/I/41rm-mc937L._SX300_SY300_QL70_FMwebp_.jpg"/>
    <s v="https://www.amazon.in/Classmate-Octane-Pen-Neon-Refills/dp/B07VV37FT4/ref=sr_1_340?qid=1672903012&amp;s=computers&amp;sr=1-340"/>
  </r>
  <r>
    <x v="803"/>
    <x v="789"/>
    <x v="118"/>
    <x v="4"/>
    <s v="CraftMaterials"/>
    <s v="DrawingMaterials"/>
    <s v="DrawingMedia"/>
    <s v="Pens"/>
    <n v="149"/>
    <x v="1"/>
    <n v="100"/>
    <n v="-4900"/>
    <x v="79"/>
    <s v="0-10%"/>
    <s v="NO"/>
    <n v="15.118"/>
    <x v="5"/>
    <x v="633"/>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642"/>
    <x v="653"/>
    <s v="https://m.media-amazon.com/images/W/WEBP_402378-T2/images/I/51zIKeCjN-L._SX300_SY300_QL70_FMwebp_.jpg"/>
    <s v="https://www.amazon.in/Classmate-ITC-Octane-Colourburst-Pen/dp/B07JB2Y4SR/ref=sr_1_343?qid=1672903012&amp;s=computers&amp;sr=1-343"/>
  </r>
  <r>
    <x v="804"/>
    <x v="790"/>
    <x v="35"/>
    <x v="1"/>
    <s v="Mobiles&amp;Accessories"/>
    <s v="MobileAccessories"/>
    <s v="StylusPens"/>
    <m/>
    <n v="1799"/>
    <x v="2"/>
    <n v="5999"/>
    <n v="420000"/>
    <x v="46"/>
    <s v="61-70%"/>
    <s v="YES"/>
    <n v="10.433"/>
    <x v="0"/>
    <x v="634"/>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643"/>
    <x v="654"/>
    <s v="https://m.media-amazon.com/images/I/414zbaw52sL._SX300_SY300_QL70_FMwebp_.jpg"/>
    <s v="https://www.amazon.in/Tukzer-Rejection-Compatible-2018-2020-Precise/dp/B08KRMK9LZ/ref=sr_1_346?qid=1672903012&amp;s=computers&amp;sr=1-346"/>
  </r>
  <r>
    <x v="805"/>
    <x v="791"/>
    <x v="63"/>
    <x v="0"/>
    <s v="Accessories&amp;Peripherals"/>
    <s v="PCGamingPeripherals"/>
    <s v="GamingMice"/>
    <m/>
    <n v="425"/>
    <x v="0"/>
    <n v="1995"/>
    <n v="157000"/>
    <x v="23"/>
    <s v="21-30%"/>
    <s v="NO"/>
    <n v="15.041"/>
    <x v="6"/>
    <x v="63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644"/>
    <x v="655"/>
    <s v="https://m.media-amazon.com/images/W/WEBP_402378-T2/images/I/41zEY42v1tL._SX300_SY300_QL70_FMwebp_.jpg"/>
    <s v="https://www.amazon.in/Logitech-G102-Customizable-Lighting-Programmable/dp/B08LT9BMPP/ref=sr_1_347?qid=1672903012&amp;s=computers&amp;sr=1-347"/>
  </r>
  <r>
    <x v="806"/>
    <x v="792"/>
    <x v="71"/>
    <x v="1"/>
    <s v="HomeAudio"/>
    <s v="Speakers"/>
    <s v="BluetoothSpeakers"/>
    <m/>
    <n v="999"/>
    <x v="2"/>
    <n v="1199"/>
    <n v="20000"/>
    <x v="23"/>
    <s v="21-30%"/>
    <s v="&quot;NO"/>
    <n v="14.550999999999998"/>
    <x v="11"/>
    <x v="63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645"/>
    <x v="656"/>
    <s v="https://m.media-amazon.com/images/I/31c2Mxy32-L._SX300_SY300_QL70_FMwebp_.jpg"/>
    <s v="https://www.amazon.in/Zebronics-Zeb-Vita-Portable-Speaker-Bluetooth/dp/B0814ZY6FP/ref=sr_1_352?qid=1672903012&amp;s=computers&amp;sr=1-352"/>
  </r>
  <r>
    <x v="807"/>
    <x v="793"/>
    <x v="119"/>
    <x v="0"/>
    <s v="Accessories&amp;Peripherals"/>
    <s v="Cables&amp;Accessories"/>
    <s v="Cables"/>
    <s v="SATACables"/>
    <n v="378"/>
    <x v="0"/>
    <n v="999"/>
    <n v="62100"/>
    <x v="6"/>
    <s v="61-70%"/>
    <s v="YES"/>
    <n v="4.7169999999999996"/>
    <x v="2"/>
    <x v="63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646"/>
    <x v="657"/>
    <s v="https://m.media-amazon.com/images/W/WEBP_402378-T2/images/I/41FrpTwOndL._SX300_SY300_QL70_FMwebp_.jpg"/>
    <s v="https://www.amazon.in/LAPSTER-SATA-CABLE-LAPTOP-DESKTOP/dp/B09F3PDDRF/ref=sr_1_353?qid=1672903012&amp;s=computers&amp;sr=1-353"/>
  </r>
  <r>
    <x v="808"/>
    <x v="794"/>
    <x v="20"/>
    <x v="1"/>
    <s v="Mobiles&amp;Accessories"/>
    <s v="MobileAccessories"/>
    <s v="Chargers"/>
    <s v="PowerBanks"/>
    <n v="99"/>
    <x v="1"/>
    <n v="2499"/>
    <n v="240000"/>
    <x v="0"/>
    <s v="61-70%"/>
    <s v="YES"/>
    <n v="40.384"/>
    <x v="1"/>
    <x v="375"/>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6"/>
    <x v="387"/>
    <s v="https://m.media-amazon.com/images/I/31Oj5BsHwdL._SX300_SY300_QL70_FMwebp_.jpg"/>
    <s v="https://www.amazon.in/URBN-Li-Polymer-Charge-Compact-Certification/dp/B07X963JNS/ref=sr_1_356?qid=1672903012&amp;s=computers&amp;sr=1-356"/>
  </r>
  <r>
    <x v="809"/>
    <x v="795"/>
    <x v="83"/>
    <x v="1"/>
    <s v="Cameras&amp;Photography"/>
    <s v="SecurityCameras"/>
    <s v="DomeCameras"/>
    <m/>
    <n v="1499"/>
    <x v="2"/>
    <n v="3990"/>
    <n v="249100"/>
    <x v="16"/>
    <s v="31-40%"/>
    <s v="NO"/>
    <n v="7.7059999999999995"/>
    <x v="3"/>
    <x v="638"/>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647"/>
    <x v="658"/>
    <s v="https://m.media-amazon.com/images/I/31R3Qf2nO0L._SX300_SY300_QL70_FMwebp_.jpg"/>
    <s v="https://www.amazon.in/Smart-Camera-Coverage-Intruder-Google/dp/B09LD3116F/ref=sr_1_357?qid=1672903012&amp;s=computers&amp;sr=1-357"/>
  </r>
  <r>
    <x v="810"/>
    <x v="796"/>
    <x v="72"/>
    <x v="1"/>
    <s v="GeneralPurposeBatteries&amp;BatteryChargers"/>
    <m/>
    <m/>
    <m/>
    <n v="1815"/>
    <x v="2"/>
    <n v="200"/>
    <n v="-161500"/>
    <x v="21"/>
    <s v="41-50%"/>
    <s v="&quot;NO"/>
    <n v="4.7570000000000006"/>
    <x v="5"/>
    <x v="63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648"/>
    <x v="659"/>
    <s v="https://m.media-amazon.com/images/I/419w6FnCr2L._SX300_SY300_QL70_FMwebp_.jpg"/>
    <s v="https://www.amazon.in/Duracell-Chhota-Power-Coins-2025-5/dp/B08Y5QJTVK/ref=sr_1_358?qid=1672903012&amp;s=computers&amp;sr=1-358"/>
  </r>
  <r>
    <x v="811"/>
    <x v="797"/>
    <x v="64"/>
    <x v="4"/>
    <s v="CraftMaterials"/>
    <s v="PaintingMaterials"/>
    <s v="Paints"/>
    <m/>
    <n v="67"/>
    <x v="1"/>
    <n v="230"/>
    <n v="16300"/>
    <x v="14"/>
    <s v="11-20%"/>
    <s v="NO"/>
    <n v="14.57"/>
    <x v="5"/>
    <x v="64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649"/>
    <x v="660"/>
    <s v="https://m.media-amazon.com/images/I/31TDc727hUL._SX300_SY300_QL70_FMwebp_.jpg"/>
    <s v="https://www.amazon.in/Camel-Camlin-Kokuyo-Fabrica-Acrylic/dp/B00LY1FN1K/ref=sr_1_359?qid=1672903012&amp;s=computers&amp;sr=1-359"/>
  </r>
  <r>
    <x v="812"/>
    <x v="798"/>
    <x v="110"/>
    <x v="0"/>
    <s v="Accessories&amp;Peripherals"/>
    <s v="LaptopAccessories"/>
    <s v="LaptopChargers&amp;PowerSupplies"/>
    <m/>
    <n v="1889"/>
    <x v="2"/>
    <n v="2796"/>
    <n v="90700"/>
    <x v="10"/>
    <s v="51-60%"/>
    <s v="YES"/>
    <n v="8.9980000000000011"/>
    <x v="5"/>
    <x v="64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650"/>
    <x v="661"/>
    <s v="https://m.media-amazon.com/images/W/WEBP_402378-T2/images/I/312ne4gFX+L._SY300_SX300_.jpg"/>
    <s v="https://www.amazon.in/Lenovo-65W-320-15IKBRA-320S-14IKBR-510S-13IKB/dp/B07DJ5KYDZ/ref=sr_1_360?qid=1672903012&amp;s=computers&amp;sr=1-360"/>
  </r>
  <r>
    <x v="813"/>
    <x v="799"/>
    <x v="120"/>
    <x v="0"/>
    <s v="Accessories&amp;Peripherals"/>
    <s v="Audio&amp;VideoAccessories"/>
    <s v="PCHeadsets"/>
    <m/>
    <n v="499"/>
    <x v="0"/>
    <n v="999"/>
    <n v="50000"/>
    <x v="31"/>
    <s v="31-40%"/>
    <s v="NO"/>
    <n v="10.722000000000001"/>
    <x v="12"/>
    <x v="296"/>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651"/>
    <x v="662"/>
    <s v="https://m.media-amazon.com/images/I/31eE6slx4EL._SX300_SY300_QL70_FMwebp_.jpg"/>
    <s v="https://www.amazon.in/HP-B4B09PA-Headphones-with-Mic/dp/B009LJ2BXA/ref=sr_1_361?qid=1672903013&amp;s=computers&amp;sr=1-361"/>
  </r>
  <r>
    <x v="814"/>
    <x v="800"/>
    <x v="121"/>
    <x v="0"/>
    <s v="Accessories&amp;Peripherals"/>
    <s v="PCGamingPeripherals"/>
    <s v="GamingKeyboards"/>
    <m/>
    <n v="499"/>
    <x v="0"/>
    <n v="3499"/>
    <n v="300000"/>
    <x v="66"/>
    <s v="21-30%"/>
    <s v="&quot;NO"/>
    <n v="5.7709999999999999"/>
    <x v="6"/>
    <x v="642"/>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652"/>
    <x v="663"/>
    <s v="https://m.media-amazon.com/images/I/41nRBNNDnNL._SX300_SY300_QL70_FMwebp_.jpg"/>
    <s v="https://www.amazon.in/Redragon-K617-Keyboard-Mechanical-Supported/dp/B09BVCVTBC/ref=sr_1_362?qid=1672903013&amp;s=computers&amp;sr=1-362"/>
  </r>
  <r>
    <x v="815"/>
    <x v="801"/>
    <x v="61"/>
    <x v="0"/>
    <s v="Printers,Inks&amp;Accessories"/>
    <s v="Inks,Toners&amp;Cartridges"/>
    <s v="InkjetInkCartridges"/>
    <m/>
    <n v="5799"/>
    <x v="2"/>
    <n v="723"/>
    <n v="-507600"/>
    <x v="75"/>
    <s v="11-20%"/>
    <s v="NO"/>
    <n v="7.6189999999999998"/>
    <x v="5"/>
    <x v="643"/>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653"/>
    <x v="664"/>
    <s v="https://m.media-amazon.com/images/I/41fuAckaI7L._SX300_SY300_QL70_FMwebp_.jpg"/>
    <s v="https://www.amazon.in/HP-GT53XL-135-ml-Black-Bottle/dp/B07SY4C3TD/ref=sr_1_364?qid=1672903013&amp;s=computers&amp;sr=1-364"/>
  </r>
  <r>
    <x v="816"/>
    <x v="802"/>
    <x v="19"/>
    <x v="1"/>
    <s v="WearableTechnology"/>
    <s v="SmartWatches"/>
    <m/>
    <m/>
    <n v="499"/>
    <x v="0"/>
    <n v="5999"/>
    <n v="550000"/>
    <x v="30"/>
    <s v="51-60%"/>
    <s v="YES"/>
    <n v="42.978999999999999"/>
    <x v="3"/>
    <x v="362"/>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2"/>
    <x v="373"/>
    <s v="https://m.media-amazon.com/images/I/41YBVJ+UTxL._SY300_SX300_.jpg"/>
    <s v="https://www.amazon.in/Noise-ColorFit-Bezel-Less-TruView-Display/dp/B094JB13XL/ref=sr_1_365?qid=1672903013&amp;s=computers&amp;sr=1-365"/>
  </r>
  <r>
    <x v="817"/>
    <x v="803"/>
    <x v="122"/>
    <x v="1"/>
    <s v="HomeAudio"/>
    <s v="Speakers"/>
    <s v="SoundbarSpeakers"/>
    <m/>
    <n v="249"/>
    <x v="0"/>
    <n v="12499"/>
    <n v="1225000"/>
    <x v="13"/>
    <s v="51-60%"/>
    <s v="YES"/>
    <n v="8.7409999999999997"/>
    <x v="0"/>
    <x v="644"/>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654"/>
    <x v="665"/>
    <s v="https://m.media-amazon.com/images/I/31flGUWUY9L._SX300_SY300_QL70_FMwebp_.jpg"/>
    <s v="https://www.amazon.in/Zebronics-Zeb-JUKEBAR-3900-Multimedia-Supporting/dp/B08CRRQK6Z/ref=sr_1_366?qid=1672903013&amp;s=computers&amp;sr=1-366"/>
  </r>
  <r>
    <x v="818"/>
    <x v="804"/>
    <x v="24"/>
    <x v="1"/>
    <s v="Headphones,Earbuds&amp;Accessories"/>
    <s v="Headphones"/>
    <s v="In-Ear"/>
    <m/>
    <n v="179"/>
    <x v="1"/>
    <n v="1290"/>
    <n v="111100"/>
    <x v="12"/>
    <s v="61-70%"/>
    <s v="YES"/>
    <n v="80.242000000000004"/>
    <x v="0"/>
    <x v="645"/>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655"/>
    <x v="666"/>
    <s v="https://m.media-amazon.com/images/W/WEBP_402378-T2/images/I/317pd1KDJpL._SX300_SY300_QL70_FMwebp_.jpg"/>
    <s v="https://www.amazon.in/Boat-Bassheads-102-Wired-Earphones/dp/B08MTLLSL8/ref=sr_1_367?qid=1672903013&amp;s=computers&amp;sr=1-367"/>
  </r>
  <r>
    <x v="819"/>
    <x v="805"/>
    <x v="72"/>
    <x v="1"/>
    <s v="GeneralPurposeBatteries&amp;BatteryChargers"/>
    <m/>
    <m/>
    <m/>
    <n v="4449"/>
    <x v="2"/>
    <n v="200"/>
    <n v="-424900"/>
    <x v="21"/>
    <s v="41-50%"/>
    <s v="NO"/>
    <n v="4.7850000000000001"/>
    <x v="4"/>
    <x v="646"/>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656"/>
    <x v="667"/>
    <s v="https://m.media-amazon.com/images/W/WEBP_402378-T1/images/I/41SqfLI2FuL._SX300_SY300_QL70_FMwebp_.jpg"/>
    <s v="https://www.amazon.in/Duracell-Chhota-Power-Coins-2016-5/dp/B08Y57TPDM/ref=sr_1_368?qid=1672903013&amp;s=computers&amp;sr=1-368"/>
  </r>
  <r>
    <x v="820"/>
    <x v="806"/>
    <x v="83"/>
    <x v="1"/>
    <s v="Cameras&amp;Photography"/>
    <s v="SecurityCameras"/>
    <s v="DomeCameras"/>
    <m/>
    <n v="299"/>
    <x v="0"/>
    <n v="5999"/>
    <n v="570000"/>
    <x v="23"/>
    <s v="21-30%"/>
    <s v="&quot;NO"/>
    <n v="48.995999999999995"/>
    <x v="4"/>
    <x v="647"/>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657"/>
    <x v="668"/>
    <s v="https://m.media-amazon.com/images/I/317cwpkk1-L._SX300_SY300_QL70_FMwebp_.jpg"/>
    <s v="https://www.amazon.in/Security-Bluetooth-Connection-Low-Light-Detection/dp/B09CYTJV3N/ref=sr_1_369?qid=1672903013&amp;s=computers&amp;sr=1-369"/>
  </r>
  <r>
    <x v="821"/>
    <x v="807"/>
    <x v="87"/>
    <x v="0"/>
    <s v="Accessories&amp;Peripherals"/>
    <s v="USBHubs"/>
    <m/>
    <m/>
    <n v="629"/>
    <x v="2"/>
    <n v="499"/>
    <n v="-13000"/>
    <x v="67"/>
    <s v="31-40%"/>
    <s v="NO"/>
    <n v="12.266000000000002"/>
    <x v="7"/>
    <x v="648"/>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658"/>
    <x v="669"/>
    <s v="https://m.media-amazon.com/images/W/WEBP_402378-T1/images/I/413ZmbHlAKL._SX300_SY300_QL70_FMwebp_.jpg"/>
    <s v="https://www.amazon.in/Zebronics-100HB-High-Speed-Port/dp/B07GLNJC25/ref=sr_1_370?qid=1672903013&amp;s=computers&amp;sr=1-370"/>
  </r>
  <r>
    <x v="822"/>
    <x v="808"/>
    <x v="70"/>
    <x v="1"/>
    <s v="Headphones,Earbuds&amp;Accessories"/>
    <s v="Headphones"/>
    <s v="Over-Ear"/>
    <m/>
    <n v="2595"/>
    <x v="2"/>
    <n v="2499"/>
    <n v="-9600"/>
    <x v="82"/>
    <s v="71-80%"/>
    <s v="YES"/>
    <n v="16.948999999999998"/>
    <x v="2"/>
    <x v="6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659"/>
    <x v="670"/>
    <s v="https://m.media-amazon.com/images/I/31IO--RzGbL._SX300_SY300_QL70_FMwebp_.jpg"/>
    <s v="https://www.amazon.in/Boult-Audio-Wired-Lightweight-Comfortable/dp/B08FY4FG5X/ref=sr_1_371?qid=1672903013&amp;s=computers&amp;sr=1-371"/>
  </r>
  <r>
    <x v="823"/>
    <x v="809"/>
    <x v="84"/>
    <x v="0"/>
    <s v="Accessories&amp;Peripherals"/>
    <s v="TabletAccessories"/>
    <s v="ScreenProtectors"/>
    <m/>
    <n v="389"/>
    <x v="0"/>
    <n v="1599"/>
    <n v="121000"/>
    <x v="7"/>
    <s v="21-30%"/>
    <s v="NO"/>
    <n v="21.18"/>
    <x v="6"/>
    <x v="65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660"/>
    <x v="671"/>
    <s v="https://m.media-amazon.com/images/I/51VIQVc-6XL._SX300_SY300_QL70_FMwebp_.jpg"/>
    <s v="https://www.amazon.in/ESR-iPad-Screen-Protector-Scratch-Resistant/dp/B07TMCXRFV/ref=sr_1_372?qid=1672903013&amp;s=computers&amp;sr=1-372"/>
  </r>
  <r>
    <x v="824"/>
    <x v="810"/>
    <x v="114"/>
    <x v="3"/>
    <s v="OfficePaperProducts"/>
    <s v="Paper"/>
    <s v="Stationery"/>
    <s v="Pens,Pencils&amp;WritingSupplies"/>
    <n v="1799"/>
    <x v="2"/>
    <n v="320"/>
    <n v="-147900"/>
    <x v="59"/>
    <s v="11-20%"/>
    <s v="&quot;NO"/>
    <n v="7.6859999999999999"/>
    <x v="1"/>
    <x v="651"/>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61"/>
    <x v="672"/>
    <s v="https://m.media-amazon.com/images/W/WEBP_402378-T2/images/I/41zNLdERuiL._SX300_SY300_QL70_FMwebp_.jpg"/>
    <s v="https://www.amazon.in/Parker-Vector-Standard-Ball-Black/dp/B00LZPQVMK/ref=sr_1_374?qid=1672903013&amp;s=computers&amp;sr=1-374"/>
  </r>
  <r>
    <x v="825"/>
    <x v="811"/>
    <x v="123"/>
    <x v="1"/>
    <s v="Headphones,Earbuds&amp;Accessories"/>
    <s v="Earpads"/>
    <m/>
    <m/>
    <n v="90"/>
    <x v="1"/>
    <n v="999"/>
    <n v="90900"/>
    <x v="2"/>
    <s v="81-90%"/>
    <s v="YES"/>
    <n v="4.3940000000000001"/>
    <x v="11"/>
    <x v="652"/>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62"/>
    <x v="673"/>
    <s v="https://m.media-amazon.com/images/W/WEBP_402378-T1/images/I/41ltzaHXvRL._SY300_SX300_QL70_FMwebp_.jpg"/>
    <s v="https://www.amazon.in/Silicone-Earplugs-Replacement-Earphones-Bluetooth/dp/B08X77LM8C/ref=sr_1_376?qid=1672903013&amp;s=computers&amp;sr=1-376"/>
  </r>
  <r>
    <x v="826"/>
    <x v="812"/>
    <x v="124"/>
    <x v="0"/>
    <s v="Printers,Inks&amp;Accessories"/>
    <s v="Printers"/>
    <s v="InkjetPrinters"/>
    <m/>
    <n v="599"/>
    <x v="2"/>
    <n v="3875"/>
    <n v="327600"/>
    <x v="79"/>
    <s v="0-10%"/>
    <s v="&quot;NO"/>
    <n v="15.585000000000001"/>
    <x v="10"/>
    <x v="653"/>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663"/>
    <x v="674"/>
    <s v="https://m.media-amazon.com/images/W/WEBP_402378-T1/images/I/31Z02dwnKfL._SY300_SX300_QL70_FMwebp_.jpg"/>
    <s v="https://www.amazon.in/Canon-MG2577s-Inkjet-Colour-Printer/dp/B01EJ5MM5M/ref=sr_1_378?qid=1672903013&amp;s=computers&amp;sr=1-378"/>
  </r>
  <r>
    <x v="827"/>
    <x v="813"/>
    <x v="80"/>
    <x v="0"/>
    <s v="Monitors"/>
    <m/>
    <m/>
    <m/>
    <n v="1999"/>
    <x v="2"/>
    <n v="19110"/>
    <n v="1711100"/>
    <x v="41"/>
    <s v="41-50%"/>
    <s v="NO"/>
    <n v="6.923"/>
    <x v="4"/>
    <x v="654"/>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664"/>
    <x v="675"/>
    <s v="https://m.media-amazon.com/images/I/417vDmMtbpL._SY300_SX300_QL70_FMwebp_.jpg"/>
    <s v="https://www.amazon.in/Samsung-inch-Bezel-Flicker-Monitor-LF24T350FHWXXL/dp/B08J82K4GX/ref=sr_1_379?qid=1672903013&amp;s=computers&amp;sr=1-379"/>
  </r>
  <r>
    <x v="828"/>
    <x v="814"/>
    <x v="90"/>
    <x v="0"/>
    <s v="Accessories&amp;Peripherals"/>
    <s v="LaptopAccessories"/>
    <s v="Bags&amp;Sleeves"/>
    <s v="LaptopSleeves&amp;Slipcases"/>
    <n v="2099"/>
    <x v="2"/>
    <n v="999"/>
    <n v="-110000"/>
    <x v="10"/>
    <s v="51-60%"/>
    <s v="YES"/>
    <n v="14.001000000000001"/>
    <x v="4"/>
    <x v="655"/>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665"/>
    <x v="676"/>
    <s v="https://m.media-amazon.com/images/W/WEBP_402378-T1/images/I/31A6Arm+F7L._SY300_SX300_.jpg"/>
    <s v="https://www.amazon.in/AirCase-14-Inch-MacBook-Protective-Neoprene/dp/B07Z1Z77ZZ/ref=sr_1_380?qid=1672903013&amp;s=computers&amp;sr=1-380"/>
  </r>
  <r>
    <x v="829"/>
    <x v="815"/>
    <x v="125"/>
    <x v="6"/>
    <s v="Arts&amp;Crafts"/>
    <s v="Drawing&amp;PaintingSupplies"/>
    <s v="ColouringPens&amp;Markers"/>
    <m/>
    <n v="179"/>
    <x v="1"/>
    <n v="150"/>
    <n v="-2900"/>
    <x v="26"/>
    <s v="0-10%"/>
    <s v="NO"/>
    <n v="20.167000000000002"/>
    <x v="4"/>
    <x v="656"/>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66"/>
    <x v="677"/>
    <s v="https://m.media-amazon.com/images/I/41rJGx-w9iL._SX300_SY300_QL70_FMwebp_.jpg"/>
    <s v="https://www.amazon.in/Faber-Castell-Connector-Pen-Set-Assorted/dp/B00DJ5N9VK/ref=sr_1_381?qid=1672903013&amp;s=computers&amp;sr=1-381"/>
  </r>
  <r>
    <x v="830"/>
    <x v="816"/>
    <x v="69"/>
    <x v="0"/>
    <s v="NetworkingDevices"/>
    <s v="Routers"/>
    <m/>
    <m/>
    <n v="1345"/>
    <x v="2"/>
    <n v="2999"/>
    <n v="165400"/>
    <x v="13"/>
    <s v="51-60%"/>
    <s v="YES"/>
    <n v="14.824999999999999"/>
    <x v="3"/>
    <x v="657"/>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667"/>
    <x v="678"/>
    <s v="https://m.media-amazon.com/images/I/4148+QSBxXL._SY300_SX300_.jpg"/>
    <s v="https://www.amazon.in/Zinq-Technologies-ZQ-6600-Intercom-Set-top/dp/B08FGNPQ9X/ref=sr_1_383?qid=1672903013&amp;s=computers&amp;sr=1-383"/>
  </r>
  <r>
    <x v="831"/>
    <x v="817"/>
    <x v="66"/>
    <x v="0"/>
    <s v="Accessories&amp;Peripherals"/>
    <s v="HardDiskBags"/>
    <m/>
    <m/>
    <n v="349"/>
    <x v="0"/>
    <n v="899"/>
    <n v="55000"/>
    <x v="37"/>
    <s v="51-60%"/>
    <s v="YES"/>
    <n v="7.0250000000000004"/>
    <x v="1"/>
    <x v="658"/>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668"/>
    <x v="679"/>
    <s v="https://m.media-amazon.com/images/W/WEBP_402378-T2/images/I/51cqrmW48+L._SY300_SX300_.jpg"/>
    <s v="https://www.amazon.in/SaleOnTM-Portable-Organizer-Earphone-Assorted/dp/B07NTKGW45/ref=sr_1_384?qid=1672903013&amp;s=computers&amp;sr=1-384"/>
  </r>
  <r>
    <x v="832"/>
    <x v="818"/>
    <x v="85"/>
    <x v="0"/>
    <s v="Accessories&amp;Peripherals"/>
    <s v="PCGamingPeripherals"/>
    <s v="Gamepads"/>
    <m/>
    <n v="287"/>
    <x v="0"/>
    <n v="1490"/>
    <n v="120300"/>
    <x v="3"/>
    <s v="51-60%"/>
    <s v="YES"/>
    <n v="9.7360000000000007"/>
    <x v="1"/>
    <x v="659"/>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669"/>
    <x v="680"/>
    <s v="https://m.media-amazon.com/images/W/WEBP_402378-T2/images/I/41mRWV0YG8L._SX300_SY300_QL70_FMwebp_.jpg"/>
    <s v="https://www.amazon.in/RPM-Euro-Games-Controller-Wired/dp/B08J4PL1Z3/ref=sr_1_386?qid=1672903014&amp;s=computers&amp;sr=1-386"/>
  </r>
  <r>
    <x v="833"/>
    <x v="819"/>
    <x v="24"/>
    <x v="1"/>
    <s v="Headphones,Earbuds&amp;Accessories"/>
    <s v="Headphones"/>
    <s v="In-Ear"/>
    <m/>
    <n v="599"/>
    <x v="2"/>
    <n v="1999"/>
    <n v="140000"/>
    <x v="85"/>
    <s v="11-20%"/>
    <s v="NO"/>
    <n v="76.662999999999997"/>
    <x v="3"/>
    <x v="66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670"/>
    <x v="681"/>
    <s v="https://m.media-amazon.com/images/I/41ZCYvl4noL._SX300_SY300_QL70_FMwebp_.jpg"/>
    <s v="https://www.amazon.in/realme-RMA108-Realme-Buds-Wireless/dp/B07XJWTYM2/ref=sr_1_387?qid=1672903014&amp;s=computers&amp;sr=1-387"/>
  </r>
  <r>
    <x v="834"/>
    <x v="820"/>
    <x v="46"/>
    <x v="0"/>
    <s v="Accessories&amp;Peripherals"/>
    <s v="Keyboards,Mice&amp;InputDevices"/>
    <s v="GraphicTablets"/>
    <m/>
    <n v="349"/>
    <x v="0"/>
    <n v="1500"/>
    <n v="115100"/>
    <x v="60"/>
    <s v="71-80%"/>
    <s v="YES"/>
    <n v="5.0259999999999998"/>
    <x v="1"/>
    <x v="661"/>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671"/>
    <x v="682"/>
    <s v="https://m.media-amazon.com/images/W/WEBP_402378-T2/images/I/51HO3bkK+VS._SY300_SX300_.jpg"/>
    <s v="https://www.amazon.in/TVARA-Colorful-Erasable-Electronic-Educational/dp/B09939XJX8/ref=sr_1_388?qid=1672903014&amp;s=computers&amp;sr=1-388"/>
  </r>
  <r>
    <x v="835"/>
    <x v="821"/>
    <x v="126"/>
    <x v="0"/>
    <s v="Accessories&amp;Peripherals"/>
    <s v="PCGamingPeripherals"/>
    <s v="Headsets"/>
    <m/>
    <n v="879"/>
    <x v="2"/>
    <n v="5499"/>
    <n v="462000"/>
    <x v="38"/>
    <s v="71-80%"/>
    <s v="YES"/>
    <n v="5.843"/>
    <x v="11"/>
    <x v="662"/>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672"/>
    <x v="683"/>
    <s v="https://m.media-amazon.com/images/I/41QsvdbthFL._SX300_SY300_QL70_FMwebp_.jpg"/>
    <s v="https://www.amazon.in/Wings-Phantom-Indicator-Bluetooth-Playtime/dp/B09MDCZJXS/ref=sr_1_389?qid=1672903014&amp;s=computers&amp;sr=1-389"/>
  </r>
  <r>
    <x v="836"/>
    <x v="822"/>
    <x v="84"/>
    <x v="0"/>
    <s v="Accessories&amp;Peripherals"/>
    <s v="TabletAccessories"/>
    <s v="ScreenProtectors"/>
    <m/>
    <n v="199"/>
    <x v="1"/>
    <n v="1499"/>
    <n v="130000"/>
    <x v="43"/>
    <s v="71-80%"/>
    <s v="YES"/>
    <n v="8.3490000000000002"/>
    <x v="0"/>
    <x v="663"/>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673"/>
    <x v="684"/>
    <s v="https://m.media-amazon.com/images/W/WEBP_402378-T1/images/I/41PJLOoFNWL._SX300_SY300_QL70_FMwebp_.jpg"/>
    <s v="https://www.amazon.in/Robustrion-Anti-Scratch-Samsung-Tab-Lite/dp/B08CTQP51L/ref=sr_1_390?qid=1672903014&amp;s=computers&amp;sr=1-390"/>
  </r>
  <r>
    <x v="837"/>
    <x v="823"/>
    <x v="55"/>
    <x v="0"/>
    <s v="ExternalDevices&amp;DataStorage"/>
    <s v="ExternalHardDisks"/>
    <m/>
    <m/>
    <n v="250"/>
    <x v="0"/>
    <n v="775"/>
    <n v="52500"/>
    <x v="63"/>
    <s v="31-40%"/>
    <s v="NO"/>
    <n v="4.3739999999999997"/>
    <x v="4"/>
    <x v="66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674"/>
    <x v="685"/>
    <s v="https://m.media-amazon.com/images/W/WEBP_402378-T1/images/I/41YEYCsXI8L._SX300_SY300_QL70_FMwebp_.jpg"/>
    <s v="https://www.amazon.in/Cablet-Portable-External-Enclosure-Tool-Free/dp/B0BG62HMDJ/ref=sr_1_391?qid=1672903014&amp;s=computers&amp;sr=1-391"/>
  </r>
  <r>
    <x v="838"/>
    <x v="824"/>
    <x v="127"/>
    <x v="0"/>
    <s v="ExternalDevices&amp;DataStorage"/>
    <s v="ExternalSolidStateDrives"/>
    <m/>
    <m/>
    <n v="199"/>
    <x v="1"/>
    <n v="32000"/>
    <n v="3180100"/>
    <x v="45"/>
    <s v="61-70%"/>
    <s v="YES"/>
    <n v="45.798000000000002"/>
    <x v="5"/>
    <x v="665"/>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75"/>
    <x v="686"/>
    <s v="https://m.media-amazon.com/images/I/41Iln5A+8HL._SY300_SX300_.jpg"/>
    <s v="https://www.amazon.in/SanDisk-Portable-Smartphone-Compatible-Warranty/dp/B08GTYFC37/ref=sr_1_392?qid=1672903014&amp;s=computers&amp;sr=1-392"/>
  </r>
  <r>
    <x v="839"/>
    <x v="825"/>
    <x v="111"/>
    <x v="0"/>
    <s v="Accessories&amp;Peripherals"/>
    <s v="Audio&amp;VideoAccessories"/>
    <s v="PCSpeakers"/>
    <m/>
    <n v="899"/>
    <x v="2"/>
    <n v="1300"/>
    <n v="40100"/>
    <x v="8"/>
    <s v="41-50%"/>
    <s v="YES"/>
    <n v="9.2949999999999999"/>
    <x v="3"/>
    <x v="666"/>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76"/>
    <x v="687"/>
    <s v="https://m.media-amazon.com/images/I/41cUmIYRfVL._SX300_SY300_QL70_FMwebp_.jpg"/>
    <s v="https://www.amazon.in/ZEBRONICS-Zeb-Warrior-Speaker-Laptops-Desktop/dp/B08SBH499M/ref=sr_1_394?qid=1672903014&amp;s=computers&amp;sr=1-394"/>
  </r>
  <r>
    <x v="840"/>
    <x v="826"/>
    <x v="128"/>
    <x v="0"/>
    <s v="NetworkingDevices"/>
    <s v="NetworkAdapters"/>
    <s v="PowerLANAdapters"/>
    <m/>
    <n v="199"/>
    <x v="1"/>
    <n v="1999"/>
    <n v="180000"/>
    <x v="54"/>
    <s v="31-40%"/>
    <s v="&quot;NO"/>
    <n v="26.92"/>
    <x v="6"/>
    <x v="78"/>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I/21uJX5AqizL._SX300_SY300_QL70_FMwebp_.jpg"/>
    <s v="https://www.amazon.in/TP-Link-UE300C-Ethernet-Ultrabook-Chromebook/dp/B08FYB5HHK/ref=sr_1_395?qid=1672903014&amp;s=computers&amp;sr=1-395"/>
  </r>
  <r>
    <x v="841"/>
    <x v="827"/>
    <x v="24"/>
    <x v="1"/>
    <s v="Headphones,Earbuds&amp;Accessories"/>
    <s v="Headphones"/>
    <s v="In-Ear"/>
    <m/>
    <n v="149"/>
    <x v="1"/>
    <n v="1999"/>
    <n v="185000"/>
    <x v="37"/>
    <s v="51-60%"/>
    <s v="YES"/>
    <n v="6.484"/>
    <x v="0"/>
    <x v="667"/>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77"/>
    <x v="688"/>
    <s v="https://m.media-amazon.com/images/W/WEBP_402378-T1/images/I/41Wq-obB2VL._SX300_SY300_QL70_FMwebp_.jpg"/>
    <s v="https://www.amazon.in/Moonwalk-Wireless-Titanium-Experience-Charging/dp/B0B5GJRTHB/ref=sr_1_397?qid=1672903014&amp;s=computers&amp;sr=1-397"/>
  </r>
  <r>
    <x v="842"/>
    <x v="828"/>
    <x v="54"/>
    <x v="0"/>
    <s v="Accessories&amp;Peripherals"/>
    <s v="Keyboards,Mice&amp;InputDevices"/>
    <s v="Keyboard&amp;MouseSets"/>
    <m/>
    <n v="469"/>
    <x v="0"/>
    <n v="2199"/>
    <n v="173000"/>
    <x v="63"/>
    <s v="31-40%"/>
    <s v="&quot;NO"/>
    <n v="4.327"/>
    <x v="2"/>
    <x v="668"/>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678"/>
    <x v="689"/>
    <s v="https://m.media-amazon.com/images/W/WEBP_402378-T2/images/I/31hqtiqWTaL._SX300_SY300_QL70_FMwebp_.jpg"/>
    <s v="https://www.amazon.in/HP-330-Wireless-Keyboard-Mouse/dp/B09GBBJV72/ref=sr_1_398?qid=1672903014&amp;s=computers&amp;sr=1-398"/>
  </r>
  <r>
    <x v="843"/>
    <x v="829"/>
    <x v="129"/>
    <x v="0"/>
    <s v="Printers,Inks&amp;Accessories"/>
    <s v="Inks,Toners&amp;Cartridges"/>
    <s v="InkjetInkRefills&amp;Kits"/>
    <m/>
    <n v="1187"/>
    <x v="2"/>
    <n v="1999"/>
    <n v="81200"/>
    <x v="25"/>
    <s v="71-80%"/>
    <s v="YES"/>
    <n v="5.6669999999999998"/>
    <x v="4"/>
    <x v="669"/>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679"/>
    <x v="690"/>
    <s v="https://m.media-amazon.com/images/I/512ah5e1LsL._SY300_SX300_QL70_FMwebp_.jpg"/>
    <s v="https://www.amazon.in/PRINT-Compatible-Bottles-Printer-Magenta/dp/B07P434WJY/ref=sr_1_399?qid=1672903014&amp;s=computers&amp;sr=1-399"/>
  </r>
  <r>
    <x v="844"/>
    <x v="830"/>
    <x v="126"/>
    <x v="0"/>
    <s v="Accessories&amp;Peripherals"/>
    <s v="PCGamingPeripherals"/>
    <s v="Headsets"/>
    <m/>
    <n v="849"/>
    <x v="2"/>
    <n v="1799"/>
    <n v="95000"/>
    <x v="30"/>
    <s v="51-60%"/>
    <s v="YES"/>
    <n v="17.198999999999998"/>
    <x v="1"/>
    <x v="67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680"/>
    <x v="691"/>
    <s v="https://m.media-amazon.com/images/W/WEBP_402378-T1/images/I/41EJrZlo0UL._SX300_SY300_QL70_FMwebp_.jpg"/>
    <s v="https://www.amazon.in/Redgear-Cloak-Gaming-Headphones-Microphone/dp/B07T9FV9YP/ref=sr_1_400?qid=1672903014&amp;s=computers&amp;sr=1-400"/>
  </r>
  <r>
    <x v="845"/>
    <x v="831"/>
    <x v="0"/>
    <x v="0"/>
    <s v="Accessories&amp;Peripherals"/>
    <s v="Cables&amp;Accessories"/>
    <s v="Cables"/>
    <s v="USBCables"/>
    <n v="328"/>
    <x v="0"/>
    <n v="1099"/>
    <n v="77100"/>
    <x v="46"/>
    <s v="61-70%"/>
    <s v="YES"/>
    <n v="7.1059999999999999"/>
    <x v="4"/>
    <x v="8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51pl09bEsHL._SY445_SX342_QL70_FMwebp_.jpg"/>
    <s v="https://www.amazon.in/Wayona-Charging-Braided-Compatible-Samsung/dp/B08WKFSN84/ref=sr_1_402?qid=1672903014&amp;s=computers&amp;sr=1-402"/>
  </r>
  <r>
    <x v="846"/>
    <x v="832"/>
    <x v="19"/>
    <x v="1"/>
    <s v="WearableTechnology"/>
    <s v="SmartWatches"/>
    <m/>
    <m/>
    <n v="269"/>
    <x v="0"/>
    <n v="7999"/>
    <n v="773000"/>
    <x v="23"/>
    <s v="21-30%"/>
    <s v="&quot;NO"/>
    <n v="34.555"/>
    <x v="0"/>
    <x v="67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681"/>
    <x v="692"/>
    <s v="https://m.media-amazon.com/images/W/WEBP_402378-T1/images/I/41eEK+FeFyL._SY300_SX300_.jpg"/>
    <s v="https://www.amazon.in/Amazfit-Version-Always-Display-Monitoring/dp/B09TBCVJS3/ref=sr_1_403?qid=1672903014&amp;s=computers&amp;sr=1-403"/>
  </r>
  <r>
    <x v="847"/>
    <x v="833"/>
    <x v="90"/>
    <x v="0"/>
    <s v="Accessories&amp;Peripherals"/>
    <s v="LaptopAccessories"/>
    <s v="Bags&amp;Sleeves"/>
    <s v="LaptopSleeves&amp;Slipcases"/>
    <n v="299"/>
    <x v="0"/>
    <n v="1499"/>
    <n v="120000"/>
    <x v="27"/>
    <s v="71-80%"/>
    <s v="YES"/>
    <n v="7.0679999999999996"/>
    <x v="0"/>
    <x v="67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682"/>
    <x v="693"/>
    <s v="https://m.media-amazon.com/images/I/41oLMkm5cfL._SY300_SX300_QL70_FMwebp_.jpg"/>
    <s v="https://www.amazon.in/Tabelito-Sleeve-15-6-Inch-MacBook-Protective/dp/B08TR61BVK/ref=sr_1_404?qid=1672903014&amp;s=computers&amp;sr=1-404"/>
  </r>
  <r>
    <x v="848"/>
    <x v="834"/>
    <x v="84"/>
    <x v="0"/>
    <s v="Accessories&amp;Peripherals"/>
    <s v="TabletAccessories"/>
    <s v="ScreenProtectors"/>
    <m/>
    <n v="549"/>
    <x v="2"/>
    <n v="1499"/>
    <n v="95000"/>
    <x v="43"/>
    <s v="71-80%"/>
    <s v="YES"/>
    <n v="4.7699999999999996"/>
    <x v="3"/>
    <x v="673"/>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683"/>
    <x v="694"/>
    <s v="https://m.media-amazon.com/images/I/51JATaEt6XL._SY300_SX300_QL70_FMwebp_.jpg"/>
    <s v="https://www.amazon.in/Robustrion-Anti-Scratch-Smudge-Tempered-Protector/dp/B0B2CPVXHX/ref=sr_1_406?qid=1672903014&amp;s=computers&amp;sr=1-406"/>
  </r>
  <r>
    <x v="849"/>
    <x v="835"/>
    <x v="130"/>
    <x v="3"/>
    <s v="OfficePaperProducts"/>
    <s v="Paper"/>
    <s v="Stationery"/>
    <s v="Notebooks,WritingPads&amp;Diaries"/>
    <n v="114"/>
    <x v="1"/>
    <n v="2999"/>
    <n v="288500"/>
    <x v="3"/>
    <s v="51-60%"/>
    <s v="YES"/>
    <n v="7.83"/>
    <x v="4"/>
    <x v="674"/>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684"/>
    <x v="695"/>
    <s v="https://m.media-amazon.com/images/W/WEBP_402378-T1/images/I/41NxAkv7knL._SX300_SY300_QL70_FMwebp_.jpg"/>
    <s v="https://www.amazon.in/Portronics-Ruffpad-Re-Writable-15-inch-Handwriting/dp/B08XNL93PL/ref=sr_1_407?qid=1672903014&amp;s=computers&amp;sr=1-407"/>
  </r>
  <r>
    <x v="850"/>
    <x v="836"/>
    <x v="131"/>
    <x v="1"/>
    <s v="Cameras&amp;Photography"/>
    <s v="Accessories"/>
    <s v="PhotoStudio&amp;Lighting"/>
    <s v="PhotoBackgroundAccessories"/>
    <n v="120"/>
    <x v="1"/>
    <n v="1299"/>
    <n v="117900"/>
    <x v="18"/>
    <s v="41-50%"/>
    <s v="&quot;NO"/>
    <n v="10.483000000000001"/>
    <x v="4"/>
    <x v="675"/>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85"/>
    <x v="696"/>
    <s v="https://m.media-amazon.com/images/I/31ouSkwWDmL._SX300_SY300_QL70_FMwebp_.jpg"/>
    <s v="https://www.amazon.in/Lightweight-Portable-Aluminum-Photography-DLS-9FEET/dp/B088GXTJM3/ref=sr_1_408?qid=1672903014&amp;s=computers&amp;sr=1-408"/>
  </r>
  <r>
    <x v="851"/>
    <x v="837"/>
    <x v="93"/>
    <x v="3"/>
    <s v="OfficePaperProducts"/>
    <s v="Paper"/>
    <s v="Stationery"/>
    <s v="Notebooks,WritingPads&amp;Diaries"/>
    <n v="970"/>
    <x v="2"/>
    <n v="300"/>
    <n v="-67000"/>
    <x v="26"/>
    <s v="0-10%"/>
    <s v="NO"/>
    <n v="4.6189999999999998"/>
    <x v="0"/>
    <x v="676"/>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686"/>
    <x v="697"/>
    <s v="https://m.media-amazon.com/images/I/51h6eqwfePS._SX300_SY300_QL70_FMwebp_.jpg"/>
    <s v="https://www.amazon.in/Classmate-Pulse-Subject-Notebook-Single/dp/B099S26HWG/ref=sr_1_409?qid=1672903016&amp;s=computers&amp;sr=1-409"/>
  </r>
  <r>
    <x v="852"/>
    <x v="838"/>
    <x v="65"/>
    <x v="0"/>
    <s v="Accessories&amp;Peripherals"/>
    <s v="Keyboards,Mice&amp;InputDevices"/>
    <s v="Keyboard&amp;MiceAccessories"/>
    <s v="MousePads"/>
    <n v="209"/>
    <x v="0"/>
    <n v="1995"/>
    <n v="178600"/>
    <x v="8"/>
    <s v="41-50%"/>
    <s v="YES"/>
    <n v="11.817"/>
    <x v="6"/>
    <x v="67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687"/>
    <x v="698"/>
    <s v="https://m.media-amazon.com/images/I/31rWKVEYZOL._SX300_SY300_QL70_FMwebp_.jpg"/>
    <s v="https://www.amazon.in/Scarters-Office-Keyboard-Splash-Proof-Leather/dp/B08461VC1Z/ref=sr_1_410?qid=1672903016&amp;s=computers&amp;sr=1-410"/>
  </r>
  <r>
    <x v="853"/>
    <x v="839"/>
    <x v="132"/>
    <x v="3"/>
    <s v="OfficeElectronics"/>
    <s v="Calculators"/>
    <s v="Financial&amp;Business"/>
    <m/>
    <n v="1490"/>
    <x v="2"/>
    <n v="535"/>
    <n v="-95500"/>
    <x v="26"/>
    <s v="0-10%"/>
    <s v="NO"/>
    <n v="8.8260000000000005"/>
    <x v="5"/>
    <x v="47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688"/>
    <x v="699"/>
    <s v="https://m.media-amazon.com/images/I/51yFKniMhcL._SX300_SY300_QL70_FMwebp_.jpg"/>
    <s v="https://www.amazon.in/Casio-MJ-120D-Electronic-Calculator/dp/B00K32PEW4/ref=sr_1_411?qid=1672903016&amp;s=computers&amp;sr=1-411"/>
  </r>
  <r>
    <x v="854"/>
    <x v="840"/>
    <x v="90"/>
    <x v="0"/>
    <s v="Accessories&amp;Peripherals"/>
    <s v="LaptopAccessories"/>
    <s v="Bags&amp;Sleeves"/>
    <s v="LaptopSleeves&amp;Slipcases"/>
    <n v="99"/>
    <x v="1"/>
    <n v="1099"/>
    <n v="100000"/>
    <x v="60"/>
    <s v="71-80%"/>
    <s v="YES"/>
    <n v="5.1920000000000002"/>
    <x v="3"/>
    <x v="67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89"/>
    <x v="700"/>
    <s v="https://m.media-amazon.com/images/W/WEBP_402378-T2/images/I/51rzz4zoUBL._SX300_SY300_QL70_FMwebp_.jpg"/>
    <s v="https://www.amazon.in/Essentials-Sleeve-Microsoft-Surface-Go/dp/B07LFWP97N/ref=sr_1_413?qid=1672903016&amp;s=computers&amp;sr=1-413"/>
  </r>
  <r>
    <x v="855"/>
    <x v="841"/>
    <x v="114"/>
    <x v="3"/>
    <s v="OfficePaperProducts"/>
    <s v="Paper"/>
    <s v="Stationery"/>
    <s v="Pens,Pencils&amp;WritingSupplies"/>
    <n v="149"/>
    <x v="1"/>
    <n v="450"/>
    <n v="30100"/>
    <x v="66"/>
    <s v="21-30%"/>
    <s v="NO"/>
    <n v="6.7929999999999993"/>
    <x v="4"/>
    <x v="67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690"/>
    <x v="701"/>
    <s v="https://m.media-amazon.com/images/W/WEBP_402378-T1/images/I/41Uk8sX-WkL._SX300_SY300_QL70_FMwebp_.jpg"/>
    <s v="https://www.amazon.in/Parker-Vector-Camouflage-Gift-Set/dp/B0746N6WML/ref=sr_1_414?qid=1672903016&amp;s=computers&amp;sr=1-414"/>
  </r>
  <r>
    <x v="856"/>
    <x v="842"/>
    <x v="69"/>
    <x v="0"/>
    <s v="NetworkingDevices"/>
    <s v="Routers"/>
    <m/>
    <m/>
    <n v="575"/>
    <x v="2"/>
    <n v="3999"/>
    <n v="342400"/>
    <x v="16"/>
    <s v="31-40%"/>
    <s v="&quot;NO"/>
    <n v="17.079000000000001"/>
    <x v="5"/>
    <x v="68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691"/>
    <x v="702"/>
    <s v="https://m.media-amazon.com/images/I/41VDUqScJFL._SX300_SY300_QL70_FMwebp_.jpg"/>
    <s v="https://www.amazon.in/TP-Link-Archer-A6-Wireless-Internet/dp/B07W9KYT62/ref=sr_1_415?qid=1672903016&amp;s=computers&amp;sr=1-415"/>
  </r>
  <r>
    <x v="857"/>
    <x v="843"/>
    <x v="117"/>
    <x v="0"/>
    <s v="Printers,Inks&amp;Accessories"/>
    <s v="Printers"/>
    <m/>
    <m/>
    <n v="333"/>
    <x v="0"/>
    <n v="7005"/>
    <n v="667200"/>
    <x v="85"/>
    <s v="11-20%"/>
    <s v="NO"/>
    <n v="7.7989999999999995"/>
    <x v="9"/>
    <x v="68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692"/>
    <x v="703"/>
    <s v="https://m.media-amazon.com/images/W/WEBP_402378-T2/images/I/31ulmi5lTYL._SX300_SY300_QL70_FMwebp_.jpg"/>
    <s v="https://www.amazon.in/HP-DeskJet-2723-Wireless-Printer/dp/B08D9MNH4B/ref=sr_1_418?qid=1672903016&amp;s=computers&amp;sr=1-418"/>
  </r>
  <r>
    <x v="858"/>
    <x v="844"/>
    <x v="69"/>
    <x v="0"/>
    <s v="NetworkingDevices"/>
    <s v="Routers"/>
    <m/>
    <m/>
    <n v="178"/>
    <x v="1"/>
    <n v="2999"/>
    <n v="282100"/>
    <x v="61"/>
    <s v="41-50%"/>
    <s v="&quot;NO"/>
    <n v="15.113"/>
    <x v="1"/>
    <x v="68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693"/>
    <x v="704"/>
    <s v="https://m.media-amazon.com/images/W/WEBP_402378-T2/images/I/21XzK-guXHL._SX300_SY300_QL70_FMwebp_.jpg"/>
    <s v="https://www.amazon.in/Dualband-1200Mbps-Frequency-Directional-app-Parental/dp/B09MKG4ZCM/ref=sr_1_420?qid=1672903016&amp;s=computers&amp;sr=1-420"/>
  </r>
  <r>
    <x v="859"/>
    <x v="845"/>
    <x v="57"/>
    <x v="1"/>
    <s v="Cameras&amp;Photography"/>
    <s v="Accessories"/>
    <s v="Tripods&amp;Monopods"/>
    <s v="Tabletop&amp;TravelTripods"/>
    <n v="1599"/>
    <x v="2"/>
    <n v="799"/>
    <n v="-80000"/>
    <x v="53"/>
    <s v="51-60%"/>
    <s v="YES"/>
    <n v="15.173"/>
    <x v="5"/>
    <x v="68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694"/>
    <x v="705"/>
    <s v="https://m.media-amazon.com/images/I/51fYe0OSURL._SX300_SY300_QL70_FMwebp_.jpg"/>
    <s v="https://www.amazon.in/SLOVIC%C2%AE-Adapter-Smartphone-Clipper-Pictures/dp/B07RZZ1QSW/ref=sr_1_421?qid=1672903016&amp;s=computers&amp;sr=1-421"/>
  </r>
  <r>
    <x v="860"/>
    <x v="846"/>
    <x v="55"/>
    <x v="0"/>
    <s v="ExternalDevices&amp;DataStorage"/>
    <s v="ExternalHardDisks"/>
    <m/>
    <m/>
    <n v="499"/>
    <x v="0"/>
    <n v="999"/>
    <n v="50000"/>
    <x v="67"/>
    <s v="31-40%"/>
    <s v="&quot;NO"/>
    <n v="18.244"/>
    <x v="4"/>
    <x v="68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695"/>
    <x v="706"/>
    <s v="https://m.media-amazon.com/images/I/31EDDF4uNtL._SX300_SY300_QL70_FMwebp_.jpg"/>
    <s v="https://www.amazon.in/ORICO-2577U3-BK-Enclosure-Capacity-Business/dp/B07222HQKP/ref=sr_1_423?qid=1672903016&amp;s=computers&amp;sr=1-423"/>
  </r>
  <r>
    <x v="861"/>
    <x v="847"/>
    <x v="63"/>
    <x v="0"/>
    <s v="Accessories&amp;Peripherals"/>
    <s v="PCGamingPeripherals"/>
    <s v="GamingMice"/>
    <m/>
    <n v="199"/>
    <x v="1"/>
    <n v="2895"/>
    <n v="269600"/>
    <x v="39"/>
    <s v="31-40%"/>
    <s v="NO"/>
    <n v="15.36"/>
    <x v="13"/>
    <x v="685"/>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696"/>
    <x v="707"/>
    <s v="https://m.media-amazon.com/images/W/WEBP_402378-T1/images/I/31nlfClYn7L._SX300_SY300_QL70_FMwebp_.jpg"/>
    <s v="https://www.amazon.in/Logitech-Hyperion-Ultra-Gaming-Mouse/dp/B00NFD0ETQ/ref=sr_1_424?qid=1672903016&amp;s=computers&amp;sr=1-424"/>
  </r>
  <r>
    <x v="862"/>
    <x v="848"/>
    <x v="72"/>
    <x v="1"/>
    <s v="GeneralPurposeBatteries&amp;BatteryChargers"/>
    <m/>
    <m/>
    <m/>
    <n v="2499"/>
    <x v="2"/>
    <n v="1500"/>
    <n v="-99900"/>
    <x v="26"/>
    <s v="0-10%"/>
    <s v="&quot;NO"/>
    <n v="30.396000000000001"/>
    <x v="5"/>
    <x v="68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697"/>
    <x v="708"/>
    <s v="https://m.media-amazon.com/images/W/WEBP_402378-T1/images/I/41N+hHYrIWL._SY300_SX300_.jpg"/>
    <s v="https://www.amazon.in/Panasonic-Eneloop-BQ-CC55E-Advanced-Battery/dp/B075DB1F13/ref=sr_1_425?qid=1672903016&amp;s=computers&amp;sr=1-425"/>
  </r>
  <r>
    <x v="863"/>
    <x v="849"/>
    <x v="49"/>
    <x v="0"/>
    <s v="Accessories&amp;Peripherals"/>
    <s v="Keyboards,Mice&amp;InputDevices"/>
    <s v="Keyboards"/>
    <m/>
    <n v="199"/>
    <x v="1"/>
    <n v="3195"/>
    <n v="299600"/>
    <x v="49"/>
    <s v="11-20%"/>
    <s v="NO"/>
    <n v="20.646000000000001"/>
    <x v="6"/>
    <x v="68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698"/>
    <x v="709"/>
    <s v="https://m.media-amazon.com/images/I/41EIVJvXxsL._SX300_SY300_QL70_FMwebp_.jpg"/>
    <s v="https://www.amazon.in/Logitech-920-007596-Multi-Device-Bluetooth-Keyboard/dp/B0148NPH9I/ref=sr_1_426?qid=1672903016&amp;s=computers&amp;sr=1-426"/>
  </r>
  <r>
    <x v="864"/>
    <x v="850"/>
    <x v="117"/>
    <x v="0"/>
    <s v="Printers,Inks&amp;Accessories"/>
    <s v="Printers"/>
    <m/>
    <m/>
    <n v="939"/>
    <x v="2"/>
    <n v="6355"/>
    <n v="541600"/>
    <x v="49"/>
    <s v="11-20%"/>
    <s v="&quot;NO"/>
    <n v="12.18"/>
    <x v="2"/>
    <x v="68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699"/>
    <x v="710"/>
    <s v="https://m.media-amazon.com/images/I/31ejgWaEayL._SY300_SX300_QL70_FMwebp_.jpg"/>
    <s v="https://www.amazon.in/Canon-E477-Wireless-Efficient-Printer/dp/B01JOFKL0A/ref=sr_1_427?qid=1672903016&amp;s=computers&amp;sr=1-427"/>
  </r>
  <r>
    <x v="865"/>
    <x v="851"/>
    <x v="126"/>
    <x v="0"/>
    <s v="Accessories&amp;Peripherals"/>
    <s v="PCGamingPeripherals"/>
    <s v="Headsets"/>
    <m/>
    <n v="2499"/>
    <x v="2"/>
    <n v="2999"/>
    <n v="50000"/>
    <x v="67"/>
    <s v="31-40%"/>
    <s v="NO"/>
    <n v="18.536999999999999"/>
    <x v="4"/>
    <x v="68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700"/>
    <x v="711"/>
    <s v="https://m.media-amazon.com/images/W/WEBP_402378-T1/images/I/41Gt21tmhTL._SX300_SY300_QL70_FMwebp_.jpg"/>
    <s v="https://www.amazon.in/Redgear-Cosmo-7-1-Headphones-Controller/dp/B079S811J3/ref=sr_1_429?qid=1672903016&amp;s=computers&amp;sr=1-429"/>
  </r>
  <r>
    <x v="866"/>
    <x v="852"/>
    <x v="133"/>
    <x v="1"/>
    <s v="PowerAccessories"/>
    <s v="SurgeProtectors"/>
    <m/>
    <m/>
    <n v="1439"/>
    <x v="2"/>
    <n v="1499"/>
    <n v="6000"/>
    <x v="81"/>
    <s v="11-20%"/>
    <s v="&quot;NO"/>
    <n v="25.167999999999999"/>
    <x v="6"/>
    <x v="69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701"/>
    <x v="712"/>
    <s v="https://m.media-amazon.com/images/W/WEBP_402378-T1/images/I/21m+6LxEnOL._SY300_SX300_.jpg"/>
    <s v="https://www.amazon.in/Belkin-Essential-F9E400zb1-5MGRY-4-Socket-Protector/dp/B0083T231O/ref=sr_1_430?qid=1672903016&amp;s=computers&amp;sr=1-430"/>
  </r>
  <r>
    <x v="867"/>
    <x v="853"/>
    <x v="93"/>
    <x v="3"/>
    <s v="OfficePaperProducts"/>
    <s v="Paper"/>
    <s v="Stationery"/>
    <s v="Notebooks,WritingPads&amp;Diaries"/>
    <n v="1099"/>
    <x v="2"/>
    <n v="165"/>
    <n v="-93400"/>
    <x v="26"/>
    <s v="0-10%"/>
    <s v="NO"/>
    <n v="6.1739999999999995"/>
    <x v="6"/>
    <x v="691"/>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702"/>
    <x v="713"/>
    <s v="https://m.media-amazon.com/images/W/WEBP_402378-T1/images/I/41BDLm8-jLL._SX300_SY300_QL70_FMwebp_.jpg"/>
    <s v="https://www.amazon.in/Classmate-Long-Book-Unruled-Pages/dp/B086PXQ2R4/ref=sr_1_431?qid=1672903016&amp;s=computers&amp;sr=1-431"/>
  </r>
  <r>
    <x v="868"/>
    <x v="854"/>
    <x v="110"/>
    <x v="0"/>
    <s v="Accessories&amp;Peripherals"/>
    <s v="LaptopAccessories"/>
    <s v="LaptopChargers&amp;PowerSupplies"/>
    <m/>
    <n v="157"/>
    <x v="1"/>
    <n v="3499"/>
    <n v="334200"/>
    <x v="24"/>
    <s v="51-60%"/>
    <s v="YES"/>
    <n v="11.289"/>
    <x v="9"/>
    <x v="69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703"/>
    <x v="714"/>
    <s v="https://m.media-amazon.com/images/I/31Wm6eo+yYL._SY300_SX300_.jpg"/>
    <s v="https://www.amazon.in/Artis-AR-45WMG2-Compatible-Laptop-Adaptor/dp/B07L1N3TJX/ref=sr_1_432?qid=1672903016&amp;s=computers&amp;sr=1-432"/>
  </r>
  <r>
    <x v="869"/>
    <x v="855"/>
    <x v="83"/>
    <x v="1"/>
    <s v="Cameras&amp;Photography"/>
    <s v="SecurityCameras"/>
    <s v="DomeCameras"/>
    <m/>
    <n v="999"/>
    <x v="2"/>
    <n v="7500"/>
    <n v="650100"/>
    <x v="12"/>
    <s v="61-70%"/>
    <s v="YES"/>
    <n v="9.6539999999999999"/>
    <x v="3"/>
    <x v="69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704"/>
    <x v="715"/>
    <s v="https://m.media-amazon.com/images/I/31Yg8KP64NL._SX300_SY300_QL70_FMwebp_.jpg"/>
    <s v="https://www.amazon.in/Imou-Security-Advanced-Surveillance-Detection/dp/B07YFWVRCM/ref=sr_1_433?qid=1672903017&amp;s=computers&amp;sr=1-433"/>
  </r>
  <r>
    <x v="870"/>
    <x v="856"/>
    <x v="81"/>
    <x v="0"/>
    <s v="Accessories&amp;Peripherals"/>
    <s v="USBGadgets"/>
    <s v="Lamps"/>
    <m/>
    <n v="115"/>
    <x v="1"/>
    <n v="39"/>
    <n v="-7600"/>
    <x v="26"/>
    <s v="0-10%"/>
    <s v="&quot;NO"/>
    <n v="7.1440000000000001"/>
    <x v="11"/>
    <x v="69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705"/>
    <x v="716"/>
    <s v="https://m.media-amazon.com/images/I/31s6OZfTO2L._SX300_SY300_QL70_FMwebp_.jpg"/>
    <s v="https://www.amazon.in/COSMOS-Portable-Flexible-Colors-EC-POF1/dp/B08TDJ5BVF/ref=sr_1_436?qid=1672903017&amp;s=computers&amp;sr=1-436"/>
  </r>
  <r>
    <x v="871"/>
    <x v="857"/>
    <x v="134"/>
    <x v="0"/>
    <s v="Tablets"/>
    <m/>
    <m/>
    <m/>
    <n v="175"/>
    <x v="1"/>
    <n v="37999"/>
    <n v="3782400"/>
    <x v="56"/>
    <s v="21-30%"/>
    <s v="NO"/>
    <n v="7.4859999999999998"/>
    <x v="13"/>
    <x v="695"/>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x v="706"/>
    <x v="717"/>
    <s v="https://m.media-amazon.com/images/I/31jUKdJdjHL._SX300_SY300_QL70_FMwebp_.jpg"/>
    <s v="https://www.amazon.in/Snapdragon-Resolution-Refresh-27-81Cm-Display/dp/B09XXZXQC1/ref=sr_1_437?qid=1672903017&amp;s=computers&amp;sr=1-437"/>
  </r>
  <r>
    <x v="872"/>
    <x v="858"/>
    <x v="24"/>
    <x v="1"/>
    <s v="Headphones,Earbuds&amp;Accessories"/>
    <s v="Headphones"/>
    <s v="In-Ear"/>
    <m/>
    <n v="1999"/>
    <x v="2"/>
    <n v="1990"/>
    <n v="-900"/>
    <x v="23"/>
    <s v="21-30%"/>
    <s v="&quot;NO"/>
    <n v="102.35"/>
    <x v="3"/>
    <x v="696"/>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x v="707"/>
    <x v="718"/>
    <s v="https://m.media-amazon.com/images/W/WEBP_402378-T2/images/I/31VnhITYb+L._SY300_SX300_.jpg"/>
    <s v="https://www.amazon.in/Sennheiser-CX-80s-Ear-Earphone/dp/B083T5G5PM/ref=sr_1_438?qid=1672903017&amp;s=computers&amp;sr=1-438"/>
  </r>
  <r>
    <x v="873"/>
    <x v="859"/>
    <x v="47"/>
    <x v="0"/>
    <s v="Accessories&amp;Peripherals"/>
    <s v="LaptopAccessories"/>
    <s v="Lapdesks"/>
    <m/>
    <n v="3999"/>
    <x v="2"/>
    <n v="1949"/>
    <n v="-205000"/>
    <x v="27"/>
    <s v="71-80%"/>
    <s v="YES"/>
    <n v="4.0750000000000002"/>
    <x v="1"/>
    <x v="697"/>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708"/>
    <x v="719"/>
    <s v="https://m.media-amazon.com/images/W/WEBP_402378-T1/images/I/41AKgxsBONL._SY300_SX300_QL70_FMwebp_.jpg"/>
    <s v="https://www.amazon.in/HB-Adjustable-Aluminum-Foldable-Adjustment/dp/B0BHVPTM2C/ref=sr_1_439?qid=1672903017&amp;s=computers&amp;sr=1-439"/>
  </r>
  <r>
    <x v="874"/>
    <x v="860"/>
    <x v="110"/>
    <x v="0"/>
    <s v="Accessories&amp;Peripherals"/>
    <s v="LaptopAccessories"/>
    <s v="LaptopChargers&amp;PowerSupplies"/>
    <m/>
    <n v="899"/>
    <x v="2"/>
    <n v="1547"/>
    <n v="64800"/>
    <x v="8"/>
    <s v="41-50%"/>
    <s v="YES"/>
    <n v="6.8849999999999998"/>
    <x v="4"/>
    <x v="6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709"/>
    <x v="720"/>
    <s v="https://m.media-amazon.com/images/I/41No9BR7P0L._SX300_SY300_QL70_FMwebp_.jpg"/>
    <s v="https://www.amazon.in/HP-Charger-Adapter-Pavilion-Black/dp/B01NBX5RSB/ref=sr_1_441?qid=1672903017&amp;s=computers&amp;sr=1-441"/>
  </r>
  <r>
    <x v="875"/>
    <x v="861"/>
    <x v="31"/>
    <x v="1"/>
    <s v="Mobiles&amp;Accessories"/>
    <s v="MobileAccessories"/>
    <s v="Stands"/>
    <m/>
    <n v="299"/>
    <x v="0"/>
    <n v="1299"/>
    <n v="100000"/>
    <x v="72"/>
    <s v="71-80%"/>
    <s v="YES"/>
    <n v="9.0719999999999992"/>
    <x v="1"/>
    <x v="699"/>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710"/>
    <x v="721"/>
    <s v="https://m.media-amazon.com/images/I/41Msi1CS2WL._SX300_SY300_QL70_FMwebp_.jpg"/>
    <s v="https://www.amazon.in/Tukzer-Foldable-Adjustable-Compatible-Smartphones/dp/B08MWJTST6/ref=sr_1_442?qid=1672903017&amp;s=computers&amp;sr=1-442"/>
  </r>
  <r>
    <x v="876"/>
    <x v="862"/>
    <x v="135"/>
    <x v="5"/>
    <s v="Electrical"/>
    <s v="CordManagement"/>
    <m/>
    <m/>
    <n v="3303"/>
    <x v="2"/>
    <n v="599"/>
    <n v="-270400"/>
    <x v="30"/>
    <s v="51-60%"/>
    <s v="YES"/>
    <n v="10.484999999999999"/>
    <x v="6"/>
    <x v="70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711"/>
    <x v="722"/>
    <s v="https://m.media-amazon.com/images/I/51llGK9TR+L._SY300_SX300_.jpg"/>
    <s v="https://www.amazon.in/Essentials-Reusable-Double-Organizer-Length/dp/B07R99NBVB/ref=sr_1_444?qid=1672903017&amp;s=computers&amp;sr=1-444"/>
  </r>
  <r>
    <x v="877"/>
    <x v="863"/>
    <x v="136"/>
    <x v="4"/>
    <s v="CraftMaterials"/>
    <s v="PaintingMaterials"/>
    <m/>
    <m/>
    <n v="1890"/>
    <x v="2"/>
    <n v="230"/>
    <n v="-166000"/>
    <x v="26"/>
    <s v="0-10%"/>
    <s v="NO"/>
    <n v="13.927"/>
    <x v="6"/>
    <x v="701"/>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712"/>
    <x v="723"/>
    <s v="https://m.media-amazon.com/images/W/WEBP_402378-T2/images/I/31filqqY7-L._SX300_SY300_QL70_FMwebp_.jpg"/>
    <s v="https://www.amazon.in/Camel-Oil-Pastel-Reusable-Plastic/dp/B00LY12TH6/ref=sr_1_448?qid=1672903017&amp;s=computers&amp;sr=1-448"/>
  </r>
  <r>
    <x v="878"/>
    <x v="864"/>
    <x v="63"/>
    <x v="0"/>
    <s v="Accessories&amp;Peripherals"/>
    <s v="PCGamingPeripherals"/>
    <s v="GamingMice"/>
    <m/>
    <n v="90"/>
    <x v="1"/>
    <n v="700"/>
    <n v="61000"/>
    <x v="81"/>
    <s v="11-20%"/>
    <s v="&quot;NO"/>
    <n v="6.601"/>
    <x v="4"/>
    <x v="702"/>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713"/>
    <x v="724"/>
    <s v="https://m.media-amazon.com/images/I/31mYeD0VSTL._SX300_SY300_QL70_FMwebp_.jpg"/>
    <s v="https://www.amazon.in/HP-M270-Gaming-Mouse-7ZZ87AA/dp/B08497Z1MQ/ref=sr_1_450?qid=1672903017&amp;s=computers&amp;sr=1-450"/>
  </r>
  <r>
    <x v="879"/>
    <x v="865"/>
    <x v="137"/>
    <x v="0"/>
    <s v="Printers,Inks&amp;Accessories"/>
    <s v="Inks,Toners&amp;Cartridges"/>
    <s v="TonerCartridges"/>
    <m/>
    <n v="1599"/>
    <x v="2"/>
    <n v="1150"/>
    <n v="-44900"/>
    <x v="61"/>
    <s v="41-50%"/>
    <s v="NO"/>
    <n v="6.6349999999999998"/>
    <x v="3"/>
    <x v="703"/>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714"/>
    <x v="725"/>
    <s v="https://m.media-amazon.com/images/I/41p7lk3nj6L._SX300_SY300_QL70_FMwebp_.jpg"/>
    <s v="https://www.amazon.in/Foxin-Toner-Cartridge-Q2612A-Laserjet/dp/B07KNM95JK/ref=sr_1_451?qid=1672903017&amp;s=computers&amp;sr=1-451"/>
  </r>
  <r>
    <x v="880"/>
    <x v="866"/>
    <x v="84"/>
    <x v="0"/>
    <s v="Accessories&amp;Peripherals"/>
    <s v="TabletAccessories"/>
    <s v="ScreenProtectors"/>
    <m/>
    <n v="599"/>
    <x v="2"/>
    <n v="1499"/>
    <n v="90000"/>
    <x v="25"/>
    <s v="71-80%"/>
    <s v="YES"/>
    <n v="4.6909999999999998"/>
    <x v="1"/>
    <x v="70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715"/>
    <x v="726"/>
    <s v="https://m.media-amazon.com/images/I/51m3+9D6ZwL._SY300_SX300_.jpg"/>
    <s v="https://www.amazon.in/Robustrion-Samsung-10-5-inch-2022/dp/B09Q3M3WLJ/ref=sr_1_452?qid=1672903017&amp;s=computers&amp;sr=1-452"/>
  </r>
  <r>
    <x v="881"/>
    <x v="867"/>
    <x v="47"/>
    <x v="0"/>
    <s v="Accessories&amp;Peripherals"/>
    <s v="LaptopAccessories"/>
    <s v="Lapdesks"/>
    <m/>
    <n v="507"/>
    <x v="2"/>
    <n v="1299"/>
    <n v="79200"/>
    <x v="33"/>
    <s v="61-70%"/>
    <s v="YES"/>
    <n v="6.84"/>
    <x v="3"/>
    <x v="705"/>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716"/>
    <x v="727"/>
    <s v="https://m.media-amazon.com/images/I/41QtHHI0rXL._SX300_SY300_QL70_FMwebp_.jpg"/>
    <s v="https://www.amazon.in/PC-SQUARE-Adjustable-Ergonomic-Compatible/dp/B09B9SPC7F/ref=sr_1_453?qid=1672903017&amp;s=computers&amp;sr=1-453"/>
  </r>
  <r>
    <x v="882"/>
    <x v="868"/>
    <x v="45"/>
    <x v="0"/>
    <s v="Accessories&amp;Peripherals"/>
    <s v="Keyboards,Mice&amp;InputDevices"/>
    <s v="Mice"/>
    <m/>
    <n v="425"/>
    <x v="0"/>
    <n v="1090"/>
    <n v="66500"/>
    <x v="41"/>
    <s v="41-50%"/>
    <s v="&quot;NO"/>
    <n v="7.8820000000000006"/>
    <x v="5"/>
    <x v="7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717"/>
    <x v="728"/>
    <s v="https://m.media-amazon.com/images/I/21N0SU36xXL._SX300_SY300_QL70_FMwebp_.jpg"/>
    <s v="https://www.amazon.in/Lenovo-Optical-Compact-Mouse-Black/dp/B099SD8PRP/ref=sr_1_455?qid=1672903017&amp;s=computers&amp;sr=1-455"/>
  </r>
  <r>
    <x v="883"/>
    <x v="869"/>
    <x v="138"/>
    <x v="3"/>
    <s v="OfficePaperProducts"/>
    <s v="Paper"/>
    <s v="Stationery"/>
    <s v="Pens,Pencils&amp;WritingSupplies"/>
    <n v="1499"/>
    <x v="2"/>
    <n v="100"/>
    <n v="-139900"/>
    <x v="79"/>
    <s v="0-10%"/>
    <s v="NO"/>
    <n v="10.298999999999999"/>
    <x v="3"/>
    <x v="707"/>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718"/>
    <x v="729"/>
    <s v="https://m.media-amazon.com/images/I/21t8TMvuq6L._SX300_SY300_QL70_FMwebp_.jpg"/>
    <s v="https://www.amazon.in/Pilot-Frixion-Clicker-Roller-Blue/dp/B00S2SEV7K/ref=sr_1_457?qid=1672903018&amp;s=computers&amp;sr=1-457"/>
  </r>
  <r>
    <x v="884"/>
    <x v="870"/>
    <x v="47"/>
    <x v="0"/>
    <s v="Accessories&amp;Peripherals"/>
    <s v="LaptopAccessories"/>
    <s v="Lapdesks"/>
    <m/>
    <n v="549"/>
    <x v="2"/>
    <n v="1999"/>
    <n v="145000"/>
    <x v="10"/>
    <s v="51-60%"/>
    <s v="YES"/>
    <n v="6.0670000000000002"/>
    <x v="5"/>
    <x v="70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719"/>
    <x v="730"/>
    <s v="https://m.media-amazon.com/images/I/41n3-joTUHL._SX300_SY300_QL70_FMwebp_.jpg"/>
    <s v="https://www.amazon.in/ZEBRONICS-Zeb-NS2000-Supports-Aluminium-Adjustable/dp/B08WKCTFF3/ref=sr_1_458?qid=1672903018&amp;s=computers&amp;sr=1-458"/>
  </r>
  <r>
    <x v="885"/>
    <x v="871"/>
    <x v="121"/>
    <x v="0"/>
    <s v="Accessories&amp;Peripherals"/>
    <s v="PCGamingPeripherals"/>
    <s v="GamingKeyboards"/>
    <m/>
    <n v="199"/>
    <x v="1"/>
    <n v="1800"/>
    <n v="160100"/>
    <x v="63"/>
    <s v="31-40%"/>
    <s v="NO"/>
    <n v="9.0229999999999997"/>
    <x v="4"/>
    <x v="709"/>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720"/>
    <x v="731"/>
    <s v="https://m.media-amazon.com/images/I/41LWT2NmHXL._SX300_SY300_QL70_FMwebp_.jpg"/>
    <s v="https://www.amazon.in/HP-K500F-Gaming-Keyboard-7ZZ97AA/dp/B08498D67S/ref=sr_1_459?qid=1672903018&amp;s=computers&amp;sr=1-459"/>
  </r>
  <r>
    <x v="886"/>
    <x v="872"/>
    <x v="90"/>
    <x v="0"/>
    <s v="Accessories&amp;Peripherals"/>
    <s v="LaptopAccessories"/>
    <s v="Bags&amp;Sleeves"/>
    <s v="LaptopSleeves&amp;Slipcases"/>
    <n v="1295"/>
    <x v="2"/>
    <n v="499"/>
    <n v="-79600"/>
    <x v="8"/>
    <s v="41-50%"/>
    <s v="YES"/>
    <n v="27.06"/>
    <x v="0"/>
    <x v="71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721"/>
    <x v="732"/>
    <s v="https://m.media-amazon.com/images/W/WEBP_402378-T2/images/I/412fxJY-gxL._SX300_SY300_QL70_FMwebp_.jpg"/>
    <s v="https://www.amazon.in/Clublaptop-Reversible-15-6-inch-Laptop-Sleeve/dp/B00C3GBCIS/ref=sr_1_460?qid=1672903018&amp;s=computers&amp;sr=1-460"/>
  </r>
  <r>
    <x v="887"/>
    <x v="873"/>
    <x v="81"/>
    <x v="0"/>
    <s v="Accessories&amp;Peripherals"/>
    <s v="USBGadgets"/>
    <s v="Lamps"/>
    <m/>
    <n v="310"/>
    <x v="0"/>
    <n v="39"/>
    <n v="-27100"/>
    <x v="26"/>
    <s v="0-10%"/>
    <s v="NO"/>
    <n v="17.172000000000001"/>
    <x v="9"/>
    <x v="71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722"/>
    <x v="733"/>
    <s v="https://m.media-amazon.com/images/W/WEBP_402378-T2/images/I/31vg0FKWoUL._SX300_SY300_QL70_FMwebp_.jpg"/>
    <s v="https://www.amazon.in/Inventis-Portable-Flexible-Light-Colors/dp/B00URH5E34/ref=sr_1_461?qid=1672903018&amp;s=computers&amp;sr=1-461"/>
  </r>
  <r>
    <x v="888"/>
    <x v="874"/>
    <x v="59"/>
    <x v="0"/>
    <s v="NetworkingDevices"/>
    <s v="Repeaters&amp;Extenders"/>
    <m/>
    <m/>
    <n v="149"/>
    <x v="1"/>
    <n v="3599"/>
    <n v="345000"/>
    <x v="37"/>
    <s v="51-60%"/>
    <s v="YES"/>
    <n v="20.381999999999998"/>
    <x v="0"/>
    <x v="71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723"/>
    <x v="734"/>
    <s v="https://m.media-amazon.com/images/I/31aoDL5YfNL._SX300_SY300_QL70_FMwebp_.jpg"/>
    <s v="https://www.amazon.in/TP-Link-TL-WA855RE-Wi-Fi-Range-Extender/dp/B00EYW1U68/ref=sr_1_462?qid=1672903018&amp;s=computers&amp;sr=1-462"/>
  </r>
  <r>
    <x v="889"/>
    <x v="875"/>
    <x v="71"/>
    <x v="1"/>
    <s v="HomeAudio"/>
    <s v="Speakers"/>
    <s v="BluetoothSpeakers"/>
    <m/>
    <n v="1149"/>
    <x v="2"/>
    <n v="3990"/>
    <n v="284100"/>
    <x v="20"/>
    <s v="61-70%"/>
    <s v="YES"/>
    <n v="7.1080000000000005"/>
    <x v="0"/>
    <x v="713"/>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24"/>
    <x v="735"/>
    <s v="https://m.media-amazon.com/images/I/51J45DcgktL._SX300_SY300_QL70_FMwebp_.jpg"/>
    <s v="https://www.amazon.in/boAt-Stone-250-Playback-Hours/dp/B08SMJT55F/ref=sr_1_464?qid=1672903018&amp;s=computers&amp;sr=1-464"/>
  </r>
  <r>
    <x v="890"/>
    <x v="876"/>
    <x v="45"/>
    <x v="0"/>
    <s v="Accessories&amp;Peripherals"/>
    <s v="Keyboards,Mice&amp;InputDevices"/>
    <s v="Mice"/>
    <m/>
    <n v="499"/>
    <x v="0"/>
    <n v="1499"/>
    <n v="100000"/>
    <x v="35"/>
    <s v="21-30%"/>
    <s v="&quot;NO"/>
    <n v="6.5750000000000002"/>
    <x v="0"/>
    <x v="714"/>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725"/>
    <x v="736"/>
    <s v="https://m.media-amazon.com/images/I/31dnZ234ZOL._SY300_SX300_QL70_FMwebp_.jpg"/>
    <s v="https://www.amazon.in/Offbeat-Wireless-Bluetooth-Rechargeable-Adjustable/dp/B08Y7MXFMK/ref=sr_1_466?qid=1672903018&amp;s=computers&amp;sr=1-466"/>
  </r>
  <r>
    <x v="891"/>
    <x v="877"/>
    <x v="93"/>
    <x v="3"/>
    <s v="OfficePaperProducts"/>
    <s v="Paper"/>
    <s v="Stationery"/>
    <s v="Notebooks,WritingPads&amp;Diaries"/>
    <n v="999"/>
    <x v="2"/>
    <n v="120"/>
    <n v="-87900"/>
    <x v="26"/>
    <s v="0-10%"/>
    <s v="NO"/>
    <n v="9.4510000000000005"/>
    <x v="6"/>
    <x v="71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726"/>
    <x v="737"/>
    <s v="https://m.media-amazon.com/images/W/WEBP_402378-T2/images/I/41KFL-3kiUL._SX300_SY300_QL70_FMwebp_.jpg"/>
    <s v="https://www.amazon.in/Classmate-Drawing-Book-Unruled-Pages/dp/B086Q3QMFS/ref=sr_1_468?qid=1672903018&amp;s=computers&amp;sr=1-468"/>
  </r>
  <r>
    <x v="892"/>
    <x v="878"/>
    <x v="121"/>
    <x v="0"/>
    <s v="Accessories&amp;Peripherals"/>
    <s v="PCGamingPeripherals"/>
    <s v="GamingKeyboards"/>
    <m/>
    <n v="1709"/>
    <x v="2"/>
    <n v="3499"/>
    <n v="179000"/>
    <x v="48"/>
    <s v="51-60%"/>
    <s v="YES"/>
    <n v="4.7080000000000002"/>
    <x v="4"/>
    <x v="716"/>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727"/>
    <x v="738"/>
    <s v="https://m.media-amazon.com/images/W/WEBP_402378-T1/images/I/414js-21FqL._SX300_SY300_QL70_FMwebp_.jpg"/>
    <s v="https://www.amazon.in/HP-GK320-Gaming-Keyboard-4QN01AA/dp/B08498H13H/ref=sr_1_469?qid=1672903018&amp;s=computers&amp;sr=1-469"/>
  </r>
  <r>
    <x v="893"/>
    <x v="879"/>
    <x v="138"/>
    <x v="3"/>
    <s v="OfficePaperProducts"/>
    <s v="Paper"/>
    <s v="Stationery"/>
    <s v="Pens,Pencils&amp;WritingSupplies"/>
    <n v="250"/>
    <x v="0"/>
    <n v="420"/>
    <n v="17000"/>
    <x v="26"/>
    <s v="0-10%"/>
    <s v="NO"/>
    <n v="6.1260000000000003"/>
    <x v="0"/>
    <x v="71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728"/>
    <x v="739"/>
    <s v="https://m.media-amazon.com/images/W/WEBP_402378-T1/images/I/31-wcLwDaBL._SX300_SY300_QL70_FMwebp_.jpg"/>
    <s v="https://www.amazon.in/Parker-Moments-Vector-Timecheck-Roller/dp/B07LFQLKFZ/ref=sr_1_470?qid=1672903018&amp;s=computers&amp;sr=1-470"/>
  </r>
  <r>
    <x v="894"/>
    <x v="880"/>
    <x v="139"/>
    <x v="3"/>
    <s v="OfficePaperProducts"/>
    <s v="Paper"/>
    <s v="Stationery"/>
    <s v="Pens,Pencils&amp;WritingSupplies"/>
    <n v="1199"/>
    <x v="2"/>
    <n v="225"/>
    <n v="-97400"/>
    <x v="26"/>
    <s v="0-10%"/>
    <s v="&quot;NO"/>
    <n v="8.8979999999999997"/>
    <x v="3"/>
    <x v="71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729"/>
    <x v="740"/>
    <s v="https://m.media-amazon.com/images/W/WEBP_402378-T2/images/I/21C8ziy-IJL._SX300_SY300_QL70_FMwebp_.jpg"/>
    <s v="https://www.amazon.in/Camlin-Elegante-Fountain-Pen-Black/dp/B00LY17RHI/ref=sr_1_476?qid=1672903018&amp;s=computers&amp;sr=1-476"/>
  </r>
  <r>
    <x v="895"/>
    <x v="881"/>
    <x v="140"/>
    <x v="0"/>
    <s v="Accessories&amp;Peripherals"/>
    <s v="HardDriveAccessories"/>
    <s v="Caddies"/>
    <m/>
    <n v="90"/>
    <x v="1"/>
    <n v="799"/>
    <n v="70900"/>
    <x v="43"/>
    <s v="71-80%"/>
    <s v="YES"/>
    <n v="11.433"/>
    <x v="3"/>
    <x v="719"/>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730"/>
    <x v="741"/>
    <s v="https://m.media-amazon.com/images/W/WEBP_402378-T1/images/I/51ca6eZ+j3L._SY300_SX300_.jpg"/>
    <s v="https://www.amazon.in/Optical-Drive-Caddy-Universal-9-5mm/dp/B07W14CHV8/ref=sr_1_483?qid=1672903019&amp;s=computers&amp;sr=1-483"/>
  </r>
  <r>
    <x v="896"/>
    <x v="882"/>
    <x v="124"/>
    <x v="0"/>
    <s v="Printers,Inks&amp;Accessories"/>
    <s v="Printers"/>
    <s v="InkjetPrinters"/>
    <m/>
    <n v="2025"/>
    <x v="2"/>
    <n v="9625"/>
    <n v="760000"/>
    <x v="14"/>
    <s v="11-20%"/>
    <s v="&quot;NO"/>
    <n v="7.452"/>
    <x v="11"/>
    <x v="72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731"/>
    <x v="742"/>
    <s v="https://m.media-amazon.com/images/W/WEBP_402378-T1/images/I/31AZelC8URL._SX300_SY300_QL70_FMwebp_.jpg"/>
    <s v="https://www.amazon.in/Canon-E4570-Efficient-Printing-Compatible/dp/B09F5Z694W/ref=sr_1_485?qid=1672903019&amp;s=computers&amp;sr=1-485"/>
  </r>
  <r>
    <x v="897"/>
    <x v="883"/>
    <x v="107"/>
    <x v="0"/>
    <s v="Components"/>
    <s v="InternalSolidStateDrives"/>
    <m/>
    <m/>
    <n v="1495"/>
    <x v="2"/>
    <n v="6100"/>
    <n v="460500"/>
    <x v="18"/>
    <s v="41-50%"/>
    <s v="NO"/>
    <n v="6.8149999999999995"/>
    <x v="4"/>
    <x v="72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732"/>
    <x v="743"/>
    <s v="https://m.media-amazon.com/images/W/WEBP_402378-T2/images/I/318lV0rfJoL._SY300_SX300_QL70_FMwebp_.jpg"/>
    <s v="https://www.amazon.in/Crucial-500GB-PCIe-NAND-3500MB/dp/B0B25LQQPC/ref=sr_1_486?qid=1672903019&amp;s=computers&amp;sr=1-486"/>
  </r>
  <r>
    <x v="898"/>
    <x v="884"/>
    <x v="44"/>
    <x v="0"/>
    <s v="ExternalDevices&amp;DataStorage"/>
    <s v="PenDrives"/>
    <m/>
    <m/>
    <n v="799"/>
    <x v="2"/>
    <n v="1300"/>
    <n v="50100"/>
    <x v="6"/>
    <s v="61-70%"/>
    <s v="YES"/>
    <n v="9.1589999999999989"/>
    <x v="0"/>
    <x v="722"/>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733"/>
    <x v="744"/>
    <s v="https://m.media-amazon.com/images/I/31cOcZC4n7L._SX300_SY300_QL70_FMwebp_.jpg"/>
    <s v="https://www.amazon.in/HP-v222w-Flash-Drive-64GB/dp/B01LYLJ99X/ref=sr_1_488?qid=1672903019&amp;s=computers&amp;sr=1-488"/>
  </r>
  <r>
    <x v="899"/>
    <x v="885"/>
    <x v="51"/>
    <x v="1"/>
    <s v="GeneralPurposeBatteries&amp;BatteryChargers"/>
    <s v="DisposableBatteries"/>
    <m/>
    <m/>
    <n v="899"/>
    <x v="2"/>
    <n v="400"/>
    <n v="-49900"/>
    <x v="84"/>
    <s v="0-10%"/>
    <s v="NO"/>
    <n v="6.511000000000001"/>
    <x v="5"/>
    <x v="723"/>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734"/>
    <x v="745"/>
    <s v="https://m.media-amazon.com/images/I/51BGUyveMfL._SX300_SY300_QL70_FMwebp_.jpg"/>
    <s v="https://www.amazon.in/Duracell-Alkaline-Battery-Duralock-Technology/dp/B014SZPBM4/ref=sr_1_490?qid=1672903019&amp;s=computers&amp;sr=1-490"/>
  </r>
  <r>
    <x v="900"/>
    <x v="886"/>
    <x v="46"/>
    <x v="0"/>
    <s v="Accessories&amp;Peripherals"/>
    <s v="Keyboards,Mice&amp;InputDevices"/>
    <s v="GraphicTablets"/>
    <m/>
    <n v="349"/>
    <x v="0"/>
    <n v="1399"/>
    <n v="105000"/>
    <x v="0"/>
    <s v="61-70%"/>
    <s v="YES"/>
    <n v="5.3620000000000001"/>
    <x v="2"/>
    <x v="724"/>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735"/>
    <x v="746"/>
    <s v="https://m.media-amazon.com/images/W/WEBP_402378-T2/images/I/41sK3J5ZQIL._SX300_SY300_QL70_FMwebp_.jpg"/>
    <s v="https://www.amazon.in/Bestor-Portable-Paperless-Digital-Writing/dp/B08CZHGHKH/ref=sr_1_491?qid=1672903019&amp;s=computers&amp;sr=1-491"/>
  </r>
  <r>
    <x v="901"/>
    <x v="887"/>
    <x v="141"/>
    <x v="0"/>
    <s v="Laptops"/>
    <s v="TraditionalLaptops"/>
    <m/>
    <m/>
    <n v="900"/>
    <x v="2"/>
    <n v="59890"/>
    <n v="5899000"/>
    <x v="16"/>
    <s v="31-40%"/>
    <s v="NO"/>
    <n v="4.3230000000000004"/>
    <x v="1"/>
    <x v="18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36"/>
    <x v="747"/>
    <s v="https://m.media-amazon.com/images/I/41PnIUzyYML._SX300_SY300_QL70_FMwebp_.jpg"/>
    <s v="https://www.amazon.in/Lenovo-IdeaPad-Warranty-Platinum-81X800LGIN/dp/B0B2RBP83P/ref=sr_1_492?qid=1672903019&amp;s=computers&amp;sr=1-492"/>
  </r>
  <r>
    <x v="902"/>
    <x v="888"/>
    <x v="39"/>
    <x v="1"/>
    <s v="Headphones,Earbuds&amp;Accessories"/>
    <s v="Headphones"/>
    <s v="On-Ear"/>
    <m/>
    <n v="2490"/>
    <x v="2"/>
    <n v="2490"/>
    <n v="0"/>
    <x v="46"/>
    <s v="61-70%"/>
    <s v="YES"/>
    <n v="95.388000000000005"/>
    <x v="0"/>
    <x v="72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737"/>
    <x v="748"/>
    <s v="https://m.media-amazon.com/images/W/WEBP_402378-T1/images/I/41ZeJ53ij3L._SX300_SY300_QL70_FMwebp_.jpg"/>
    <s v="https://www.amazon.in/Heads-900-Wired-Headphones-White/dp/B078W65FJ7/ref=sr_1_493?qid=1672903019&amp;s=computers&amp;sr=1-493"/>
  </r>
  <r>
    <x v="903"/>
    <x v="889"/>
    <x v="89"/>
    <x v="1"/>
    <s v="HomeAudio"/>
    <s v="Speakers"/>
    <s v="OutdoorSpeakers"/>
    <m/>
    <n v="116"/>
    <x v="1"/>
    <n v="1999"/>
    <n v="188300"/>
    <x v="13"/>
    <s v="51-60%"/>
    <s v="YES"/>
    <n v="4.1180000000000003"/>
    <x v="7"/>
    <x v="726"/>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38"/>
    <x v="749"/>
    <s v="https://m.media-amazon.com/images/I/41uoxHxPDaL._SX300_SY300_QL70_FMwebp_.jpg"/>
    <s v="https://www.amazon.in/ZEBRONICS-Zeb-Astra-Wireless-Portable-Function/dp/B08S74GTBT/ref=sr_1_495?qid=1672903019&amp;s=computers&amp;sr=1-495"/>
  </r>
  <r>
    <x v="904"/>
    <x v="890"/>
    <x v="81"/>
    <x v="0"/>
    <s v="Accessories&amp;Peripherals"/>
    <s v="USBGadgets"/>
    <s v="Lamps"/>
    <m/>
    <n v="200"/>
    <x v="0"/>
    <n v="999"/>
    <n v="79900"/>
    <x v="20"/>
    <s v="61-70%"/>
    <s v="YES"/>
    <n v="5.8520000000000003"/>
    <x v="4"/>
    <x v="727"/>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739"/>
    <x v="750"/>
    <s v="https://m.media-amazon.com/images/I/41d-eh65JLS._SX300_SY300_QL70_FMwebp_.jpg"/>
    <s v="https://www.amazon.in/SWAPKART-Portable-Reading-Working-Bedroom/dp/B07QMRHWJD/ref=sr_1_499?qid=1672903019&amp;s=computers&amp;sr=1-499"/>
  </r>
  <r>
    <x v="905"/>
    <x v="891"/>
    <x v="89"/>
    <x v="1"/>
    <s v="HomeAudio"/>
    <s v="Speakers"/>
    <s v="OutdoorSpeakers"/>
    <m/>
    <n v="1249"/>
    <x v="2"/>
    <n v="2999"/>
    <n v="175000"/>
    <x v="8"/>
    <s v="41-50%"/>
    <s v="YES"/>
    <n v="29.362000000000002"/>
    <x v="3"/>
    <x v="72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740"/>
    <x v="751"/>
    <s v="https://m.media-amazon.com/images/W/WEBP_402378-T1/images/I/51UH57Cs5hL._SX300_SY300_QL70_FMwebp_.jpg"/>
    <s v="https://www.amazon.in/Infinity-Fuze-100-Waterproof-Portable/dp/B07W7Z6DVL/ref=sr_1_500?qid=1672903019&amp;s=computers&amp;sr=1-500"/>
  </r>
  <r>
    <x v="906"/>
    <x v="892"/>
    <x v="142"/>
    <x v="4"/>
    <s v="Kitchen&amp;HomeAppliances"/>
    <s v="SmallKitchenAppliances"/>
    <s v="Kettles&amp;HotWaterDispensers"/>
    <s v="ElectricKettles"/>
    <n v="649"/>
    <x v="2"/>
    <n v="1245"/>
    <n v="59600"/>
    <x v="61"/>
    <s v="41-50%"/>
    <s v="&quot;NO"/>
    <n v="127.265"/>
    <x v="2"/>
    <x v="729"/>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41"/>
    <x v="752"/>
    <s v="https://m.media-amazon.com/images/W/WEBP_402378-T1/images/I/31na34LxwmL._SX300_SY300_QL70_FMwebp_.jpg"/>
    <s v="https://www.amazon.in/Pigeon-Amaze-Plus-1-5-Ltr/dp/B07WMS7TWB/ref=sr_1_5?qid=1672923591&amp;s=kitchen&amp;sr=1-5"/>
  </r>
  <r>
    <x v="907"/>
    <x v="893"/>
    <x v="143"/>
    <x v="4"/>
    <s v="Heating,Cooling&amp;AirQuality"/>
    <s v="RoomHeaters"/>
    <s v="ElectricHeaters"/>
    <m/>
    <n v="2649"/>
    <x v="2"/>
    <n v="1695"/>
    <n v="-95400"/>
    <x v="56"/>
    <s v="21-30%"/>
    <s v="NO"/>
    <n v="16.900000000000002"/>
    <x v="9"/>
    <x v="73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742"/>
    <x v="753"/>
    <s v="https://m.media-amazon.com/images/I/514Zxz-eqKL._SX300_SY300_QL70_FMwebp_.jpg"/>
    <s v="https://www.amazon.in/Usha-Quartz-800-Watt-Overheating-Protection/dp/B00H47GVGY/ref=sr_1_6?qid=1672923591&amp;s=kitchen&amp;sr=1-6"/>
  </r>
  <r>
    <x v="908"/>
    <x v="894"/>
    <x v="144"/>
    <x v="4"/>
    <s v="Heating,Cooling&amp;AirQuality"/>
    <s v="RoomHeaters"/>
    <s v="FanHeaters"/>
    <m/>
    <n v="199"/>
    <x v="1"/>
    <n v="2000"/>
    <n v="180100"/>
    <x v="54"/>
    <s v="31-40%"/>
    <s v="&quot;NO"/>
    <n v="22.542999999999999"/>
    <x v="1"/>
    <x v="731"/>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743"/>
    <x v="754"/>
    <s v="https://m.media-amazon.com/images/I/41ITfQhGHfL._SX300_SY300_QL70_FMwebp_.jpg"/>
    <s v="https://www.amazon.in/Amazon-Brand-Solimo-2000-Watt-certified/dp/B07VX71FZP/ref=sr_1_7?qid=1672923591&amp;s=kitchen&amp;sr=1-7"/>
  </r>
  <r>
    <x v="909"/>
    <x v="895"/>
    <x v="145"/>
    <x v="4"/>
    <s v="Kitchen&amp;HomeAppliances"/>
    <s v="Vacuum,Cleaning&amp;Ironing"/>
    <s v="Irons,Steamers&amp;Accessories"/>
    <s v="LintShavers"/>
    <n v="596"/>
    <x v="2"/>
    <n v="999"/>
    <n v="40300"/>
    <x v="34"/>
    <s v="51-60%"/>
    <s v="YES"/>
    <n v="7.677999999999999"/>
    <x v="3"/>
    <x v="73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744"/>
    <x v="755"/>
    <s v="https://m.media-amazon.com/images/I/415CYtympZL._SX300_SY300_QL70_FMwebp_.jpg"/>
    <s v="https://www.amazon.in/StyleHouse-Remover-Woolen-Clothes-Electric/dp/B07NCKMXVZ/ref=sr_1_8?qid=1672923591&amp;s=kitchen&amp;sr=1-8"/>
  </r>
  <r>
    <x v="910"/>
    <x v="896"/>
    <x v="146"/>
    <x v="4"/>
    <s v="Kitchen&amp;HomeAppliances"/>
    <s v="SmallKitchenAppliances"/>
    <s v="DigitalKitchenScales"/>
    <m/>
    <n v="2499"/>
    <x v="2"/>
    <n v="1999"/>
    <n v="-50000"/>
    <x v="2"/>
    <s v="81-90%"/>
    <s v="YES"/>
    <n v="5.7309999999999999"/>
    <x v="7"/>
    <x v="733"/>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745"/>
    <x v="756"/>
    <s v="https://m.media-amazon.com/images/I/414Cwv2guxL._SX300_SY300_QL70_FMwebp_.jpg"/>
    <s v="https://www.amazon.in/beatXP-Multipurpose-Portable-Electronic-Weighing/dp/B0B61DSF17/ref=sr_1_10?qid=1672923591&amp;s=kitchen&amp;sr=1-10"/>
  </r>
  <r>
    <x v="911"/>
    <x v="897"/>
    <x v="146"/>
    <x v="4"/>
    <s v="Kitchen&amp;HomeAppliances"/>
    <s v="SmallKitchenAppliances"/>
    <s v="DigitalKitchenScales"/>
    <m/>
    <n v="4999"/>
    <x v="2"/>
    <n v="499"/>
    <n v="-450000"/>
    <x v="19"/>
    <s v="41-50%"/>
    <s v="NO"/>
    <n v="48.893999999999998"/>
    <x v="2"/>
    <x v="73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746"/>
    <x v="757"/>
    <s v="https://m.media-amazon.com/images/W/WEBP_402378-T1/images/I/31p014p14mL._SX342_SY445_QL70_FMwebp_.jpg"/>
    <s v="https://www.amazon.in/Multipurpose-Portable-Electronic-Digital-Weighing/dp/B07VQGVL68/ref=sr_1_11?qid=1672923591&amp;s=kitchen&amp;sr=1-11"/>
  </r>
  <r>
    <x v="912"/>
    <x v="898"/>
    <x v="147"/>
    <x v="4"/>
    <s v="Kitchen&amp;Dining"/>
    <s v="KitchenTools"/>
    <s v="ManualChoppers&amp;Chippers"/>
    <s v="Choppers"/>
    <n v="399"/>
    <x v="0"/>
    <n v="495"/>
    <n v="9600"/>
    <x v="13"/>
    <s v="51-60%"/>
    <s v="YES"/>
    <n v="274.66300000000001"/>
    <x v="3"/>
    <x v="735"/>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747"/>
    <x v="758"/>
    <s v="https://m.media-amazon.com/images/I/41cVgYgAKpL._SX300_SY300_QL70_FMwebp_.jpg"/>
    <s v="https://www.amazon.in/Pigeon-Stovekraft-Plastic-Chopper-Blades/dp/B01LWYDEQ7/ref=sr_1_12?qid=1672923591&amp;s=kitchen&amp;sr=1-12"/>
  </r>
  <r>
    <x v="913"/>
    <x v="899"/>
    <x v="142"/>
    <x v="4"/>
    <s v="Kitchen&amp;HomeAppliances"/>
    <s v="SmallKitchenAppliances"/>
    <s v="Kettles&amp;HotWaterDispensers"/>
    <s v="ElectricKettles"/>
    <n v="116"/>
    <x v="1"/>
    <n v="1245"/>
    <n v="112900"/>
    <x v="54"/>
    <s v="31-40%"/>
    <s v="NO"/>
    <n v="35.683"/>
    <x v="2"/>
    <x v="736"/>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748"/>
    <x v="759"/>
    <s v="https://m.media-amazon.com/images/W/WEBP_402378-T1/images/I/41JCf4kTKgL._SX300_SY300_QL70_FMwebp_.jpg"/>
    <s v="https://www.amazon.in/Prestige-1-5-Kettle-1500-watts-Red/dp/B07VNFP3C2/ref=sr_1_16?qid=1672923591&amp;s=kitchen&amp;sr=1-16"/>
  </r>
  <r>
    <x v="914"/>
    <x v="900"/>
    <x v="143"/>
    <x v="4"/>
    <s v="Heating,Cooling&amp;AirQuality"/>
    <s v="RoomHeaters"/>
    <s v="ElectricHeaters"/>
    <m/>
    <n v="4499"/>
    <x v="2"/>
    <n v="1549"/>
    <n v="-295000"/>
    <x v="79"/>
    <s v="0-10%"/>
    <s v="&quot;NO"/>
    <n v="6.5019999999999998"/>
    <x v="2"/>
    <x v="737"/>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749"/>
    <x v="760"/>
    <s v="https://m.media-amazon.com/images/I/519JHuNt1RL._SX300_SY300_QL70_FMwebp_.jpg"/>
    <s v="https://www.amazon.in/Bajaj-RHX-2-800-Watt-Room-Heater/dp/B00LUGTJGO/ref=sr_1_17?qid=1672923591&amp;s=kitchen&amp;sr=1-17"/>
  </r>
  <r>
    <x v="915"/>
    <x v="901"/>
    <x v="142"/>
    <x v="4"/>
    <s v="Kitchen&amp;HomeAppliances"/>
    <s v="SmallKitchenAppliances"/>
    <s v="Kettles&amp;HotWaterDispensers"/>
    <s v="ElectricKettles"/>
    <n v="330"/>
    <x v="0"/>
    <n v="1445"/>
    <n v="111500"/>
    <x v="61"/>
    <s v="41-50%"/>
    <s v="NO"/>
    <n v="67.25"/>
    <x v="2"/>
    <x v="738"/>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750"/>
    <x v="761"/>
    <s v="https://m.media-amazon.com/images/I/41XXjVSLyGL._SX300_SY300_QL70_FMwebp_.jpg"/>
    <s v="https://www.amazon.in/Prestige-Electric-Kettle-PKOSS-1500watts/dp/B01MQZ7J8K/ref=sr_1_18?qid=1672923591&amp;s=kitchen&amp;sr=1-18"/>
  </r>
  <r>
    <x v="916"/>
    <x v="902"/>
    <x v="148"/>
    <x v="4"/>
    <s v="Kitchen&amp;HomeAppliances"/>
    <s v="SmallKitchenAppliances"/>
    <s v="InductionCooktop"/>
    <m/>
    <n v="649"/>
    <x v="2"/>
    <n v="3193"/>
    <n v="254400"/>
    <x v="41"/>
    <s v="41-50%"/>
    <s v="&quot;NO"/>
    <n v="57.831999999999994"/>
    <x v="11"/>
    <x v="739"/>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751"/>
    <x v="762"/>
    <s v="https://m.media-amazon.com/images/W/WEBP_402378-T1/images/I/411pUp4t0OL._SX300_SY300_QL70_FMwebp_.jpg"/>
    <s v="https://www.amazon.in/Pigeon-Stovekraft-Cruise-1800-Watt-Induction/dp/B01GFTEV5Y/ref=sr_1_20?qid=1672923591&amp;s=kitchen&amp;sr=1-20"/>
  </r>
  <r>
    <x v="917"/>
    <x v="903"/>
    <x v="142"/>
    <x v="4"/>
    <s v="Kitchen&amp;HomeAppliances"/>
    <s v="SmallKitchenAppliances"/>
    <s v="Kettles&amp;HotWaterDispensers"/>
    <s v="ElectricKettles"/>
    <n v="1234"/>
    <x v="2"/>
    <n v="1345"/>
    <n v="11100"/>
    <x v="47"/>
    <s v="21-30%"/>
    <s v="NO"/>
    <n v="19.391999999999999"/>
    <x v="11"/>
    <x v="74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752"/>
    <x v="763"/>
    <s v="https://m.media-amazon.com/images/W/WEBP_402378-T1/images/I/41J3yWKhnxL._SX300_SY300_QL70_FMwebp_.jpg"/>
    <s v="https://www.amazon.in/Prestige-PKGSS-Electric-Kettle-Stainless/dp/B00NW4UWN6/ref=sr_1_22?qid=1672923591&amp;s=kitchen&amp;sr=1-22"/>
  </r>
  <r>
    <x v="918"/>
    <x v="904"/>
    <x v="145"/>
    <x v="4"/>
    <s v="Kitchen&amp;HomeAppliances"/>
    <s v="Vacuum,Cleaning&amp;Ironing"/>
    <s v="Irons,Steamers&amp;Accessories"/>
    <s v="LintShavers"/>
    <n v="1399"/>
    <x v="2"/>
    <n v="999"/>
    <n v="-40000"/>
    <x v="8"/>
    <s v="41-50%"/>
    <s v="YES"/>
    <n v="8.9589999999999996"/>
    <x v="3"/>
    <x v="741"/>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53"/>
    <x v="764"/>
    <s v="https://m.media-amazon.com/images/W/WEBP_402378-T1/images/I/51MWh9t3Z2L._SX300_SY300_QL70_FMwebp_.jpg"/>
    <s v="https://www.amazon.in/SHOP-Plastic-Sweaters-Blankets-Multicolour/dp/B01NCVJMKX/ref=sr_1_23?qid=1672923591&amp;s=kitchen&amp;sr=1-23"/>
  </r>
  <r>
    <x v="919"/>
    <x v="905"/>
    <x v="144"/>
    <x v="4"/>
    <s v="Heating,Cooling&amp;AirQuality"/>
    <s v="RoomHeaters"/>
    <s v="FanHeaters"/>
    <m/>
    <n v="272"/>
    <x v="0"/>
    <n v="1650"/>
    <n v="137800"/>
    <x v="68"/>
    <s v="11-20%"/>
    <s v="NO"/>
    <n v="18.22"/>
    <x v="3"/>
    <x v="74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754"/>
    <x v="765"/>
    <s v="https://m.media-amazon.com/images/W/WEBP_402378-T1/images/I/41DwZuxPCaL._SY300_SX300_QL70_FMwebp_.jpg"/>
    <s v="https://www.amazon.in/Orpat-OEH-1260-2000-Watt-Heater-Grey/dp/B00O24PUO6/ref=sr_1_24?qid=1672923591&amp;s=kitchen&amp;sr=1-24"/>
  </r>
  <r>
    <x v="920"/>
    <x v="906"/>
    <x v="149"/>
    <x v="4"/>
    <s v="Kitchen&amp;HomeAppliances"/>
    <s v="SmallKitchenAppliances"/>
    <s v="HandBlenders"/>
    <m/>
    <n v="99"/>
    <x v="1"/>
    <n v="499"/>
    <n v="40000"/>
    <x v="8"/>
    <s v="41-50%"/>
    <s v="YES"/>
    <n v="11.727"/>
    <x v="8"/>
    <x v="743"/>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755"/>
    <x v="766"/>
    <s v="https://m.media-amazon.com/images/I/31MmLP6awML._SX300_SY300_QL70_FMwebp_.jpg"/>
    <s v="https://www.amazon.in/PRO365-Electric-Coffee-Stirrer-Frother/dp/B07GXPDLYQ/ref=sr_1_25?qid=1672923591&amp;s=kitchen&amp;sr=1-25"/>
  </r>
  <r>
    <x v="921"/>
    <x v="907"/>
    <x v="150"/>
    <x v="4"/>
    <s v="Kitchen&amp;HomeAppliances"/>
    <s v="Vacuum,Cleaning&amp;Ironing"/>
    <s v="Irons,Steamers&amp;Accessories"/>
    <s v="Irons"/>
    <n v="3498"/>
    <x v="2"/>
    <n v="1400"/>
    <n v="-209800"/>
    <x v="10"/>
    <s v="51-60%"/>
    <s v="YES"/>
    <n v="27.515999999999998"/>
    <x v="0"/>
    <x v="744"/>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756"/>
    <x v="767"/>
    <s v="https://m.media-amazon.com/images/W/WEBP_402378-T2/images/I/31ke2NdHJ-L._SY300_SX300_QL70_FMwebp_.jpg"/>
    <s v="https://www.amazon.in/Bajaj-Majesty-1000-Watt-Iron-White/dp/B01C8P29N0/ref=sr_1_26?qid=1672923591&amp;s=kitchen&amp;sr=1-26"/>
  </r>
  <r>
    <x v="922"/>
    <x v="908"/>
    <x v="151"/>
    <x v="4"/>
    <s v="Kitchen&amp;HomeAppliances"/>
    <s v="SmallKitchenAppliances"/>
    <s v="MixerGrinders"/>
    <m/>
    <n v="10099"/>
    <x v="2"/>
    <n v="2500"/>
    <n v="-759900"/>
    <x v="61"/>
    <s v="41-50%"/>
    <s v="&quot;NO"/>
    <n v="10.530000000000001"/>
    <x v="1"/>
    <x v="745"/>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57"/>
    <x v="768"/>
    <s v="https://m.media-amazon.com/images/I/41i1uzCEyWL._SX300_SY300_QL70_FMwebp_.jpg"/>
    <s v="https://www.amazon.in/Croma-500-Watt-Grinder-CRAK4184-Purple/dp/B08KDBLMQP/ref=sr_1_27?qid=1672923591&amp;s=kitchen&amp;sr=1-27"/>
  </r>
  <r>
    <x v="923"/>
    <x v="909"/>
    <x v="152"/>
    <x v="4"/>
    <s v="Heating,Cooling&amp;AirQuality"/>
    <s v="WaterHeaters&amp;Geysers"/>
    <s v="InstantWaterHeaters"/>
    <m/>
    <n v="449"/>
    <x v="0"/>
    <n v="6190"/>
    <n v="574100"/>
    <x v="21"/>
    <s v="41-50%"/>
    <s v="NO"/>
    <n v="16.224"/>
    <x v="4"/>
    <x v="74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758"/>
    <x v="769"/>
    <s v="https://m.media-amazon.com/images/W/WEBP_402378-T1/images/I/31991seDfcL._SY300_SX300_QL70_FMwebp_.jpg"/>
    <s v="https://www.amazon.in/Havells-Instanio-3-Litre-Instant-Geyser/dp/B078JDNZJ8/ref=sr_1_28?qid=1672923591&amp;s=kitchen&amp;sr=1-28"/>
  </r>
  <r>
    <x v="924"/>
    <x v="910"/>
    <x v="153"/>
    <x v="4"/>
    <s v="Heating,Cooling&amp;AirQuality"/>
    <s v="RoomHeaters"/>
    <m/>
    <m/>
    <n v="150"/>
    <x v="1"/>
    <n v="13999"/>
    <n v="1384900"/>
    <x v="3"/>
    <s v="51-60%"/>
    <s v="YES"/>
    <n v="6.9610000000000003"/>
    <x v="1"/>
    <x v="747"/>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759"/>
    <x v="770"/>
    <s v="https://m.media-amazon.com/images/W/WEBP_402378-T1/images/I/31HzCDKv6ZL._SX300_SY300_QL70_FMwebp_.jpg"/>
    <s v="https://www.amazon.in/Morphy-Richards-OFR-09-2000-Watt/dp/B01M5F614J/ref=sr_1_29?qid=1672923591&amp;s=kitchen&amp;sr=1-29"/>
  </r>
  <r>
    <x v="925"/>
    <x v="911"/>
    <x v="142"/>
    <x v="4"/>
    <s v="Kitchen&amp;HomeAppliances"/>
    <s v="SmallKitchenAppliances"/>
    <s v="Kettles&amp;HotWaterDispensers"/>
    <s v="ElectricKettles"/>
    <n v="348"/>
    <x v="0"/>
    <n v="2995"/>
    <n v="264700"/>
    <x v="18"/>
    <s v="41-50%"/>
    <s v="NO"/>
    <n v="27.984000000000002"/>
    <x v="6"/>
    <x v="748"/>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760"/>
    <x v="771"/>
    <s v="https://m.media-amazon.com/images/I/31S74o1sCSS._SY300_SX300_QL70_FMwebp_.jpg"/>
    <s v="https://www.amazon.in/HAVELLS-Kettle-Coffee-Boiler-Stainless/dp/B083GKDRKR/ref=sr_1_30?qid=1672923591&amp;s=kitchen&amp;sr=1-30"/>
  </r>
  <r>
    <x v="926"/>
    <x v="912"/>
    <x v="152"/>
    <x v="4"/>
    <s v="Heating,Cooling&amp;AirQuality"/>
    <s v="WaterHeaters&amp;Geysers"/>
    <s v="InstantWaterHeaters"/>
    <m/>
    <n v="1199"/>
    <x v="2"/>
    <n v="5890"/>
    <n v="469100"/>
    <x v="37"/>
    <s v="51-60%"/>
    <s v="YES"/>
    <n v="25.883000000000003"/>
    <x v="3"/>
    <x v="749"/>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761"/>
    <x v="772"/>
    <s v="https://m.media-amazon.com/images/W/WEBP_402378-T2/images/I/31zh7GQSkfL._SX300_SY300_QL70_FMwebp_.jpg"/>
    <s v="https://www.amazon.in/Bajaj-Splendora-Instant-Water-Heater/dp/B097R2V1W8/ref=sr_1_28?qid=1672923592&amp;s=kitchen&amp;sr=1-28"/>
  </r>
  <r>
    <x v="927"/>
    <x v="913"/>
    <x v="154"/>
    <x v="4"/>
    <s v="Kitchen&amp;HomeAppliances"/>
    <s v="SmallKitchenAppliances"/>
    <s v="Kettles&amp;HotWaterDispensers"/>
    <s v="Kettle&amp;ToasterSets"/>
    <n v="397"/>
    <x v="0"/>
    <n v="2000"/>
    <n v="160300"/>
    <x v="54"/>
    <s v="31-40%"/>
    <s v="NO"/>
    <n v="18.03"/>
    <x v="1"/>
    <x v="75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762"/>
    <x v="773"/>
    <s v="https://m.media-amazon.com/images/I/4150hW2kHwL._SX300_SY300_QL70_FMwebp_.jpg"/>
    <s v="https://www.amazon.in/KENT-Elegant-Electric-Kettle-Silver/dp/B07YR26BJ3/ref=sr_1_29?qid=1672923592&amp;s=kitchen&amp;sr=1-29"/>
  </r>
  <r>
    <x v="928"/>
    <x v="914"/>
    <x v="155"/>
    <x v="4"/>
    <s v="Heating,Cooling&amp;AirQuality"/>
    <s v="WaterHeaters&amp;Geysers"/>
    <s v="StorageWaterHeaters"/>
    <m/>
    <n v="154"/>
    <x v="1"/>
    <n v="13150"/>
    <n v="1299600"/>
    <x v="30"/>
    <s v="51-60%"/>
    <s v="YES"/>
    <n v="10.597999999999999"/>
    <x v="0"/>
    <x v="75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763"/>
    <x v="774"/>
    <s v="https://m.media-amazon.com/images/I/31U-ACCgQ1L._SX300_SY300_QL70_FMwebp_.jpg"/>
    <s v="https://www.amazon.in/Bajaj-Shakti-Heater-Multiple-Safety/dp/B097R45BH8/ref=sr_1_30?qid=1672923592&amp;s=kitchen&amp;sr=1-30"/>
  </r>
  <r>
    <x v="929"/>
    <x v="915"/>
    <x v="151"/>
    <x v="4"/>
    <s v="Kitchen&amp;HomeAppliances"/>
    <s v="SmallKitchenAppliances"/>
    <s v="MixerGrinders"/>
    <m/>
    <n v="699"/>
    <x v="2"/>
    <n v="3500"/>
    <n v="280100"/>
    <x v="11"/>
    <s v="61-70%"/>
    <s v="YES"/>
    <n v="47.849999999999994"/>
    <x v="11"/>
    <x v="75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764"/>
    <x v="775"/>
    <s v="https://m.media-amazon.com/images/I/413sK6yat-L._SX300_SY300_QL70_FMwebp_.jpg"/>
    <s v="https://www.amazon.in/Lifelong-LLMG23-500-Watt-Liquidizing-Stainless/dp/B09X5C9VLK/ref=sr_1_31?qid=1672923592&amp;s=kitchen&amp;sr=1-31"/>
  </r>
  <r>
    <x v="930"/>
    <x v="916"/>
    <x v="150"/>
    <x v="4"/>
    <s v="Kitchen&amp;HomeAppliances"/>
    <s v="Vacuum,Cleaning&amp;Ironing"/>
    <s v="Irons,Steamers&amp;Accessories"/>
    <s v="Irons"/>
    <n v="1679"/>
    <x v="2"/>
    <n v="785"/>
    <n v="-89400"/>
    <x v="66"/>
    <s v="21-30%"/>
    <s v="&quot;NO"/>
    <n v="28.446999999999999"/>
    <x v="0"/>
    <x v="753"/>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765"/>
    <x v="776"/>
    <s v="https://m.media-amazon.com/images/W/WEBP_402378-T1/images/I/41jBJfPQFwL._SY300_SX300_QL70_FMwebp_.jpg"/>
    <s v="https://www.amazon.in/Bajaj-Majesty-1000-Watt-Iron-White/dp/B01C8P29T4/ref=sr_1_33?qid=1672923592&amp;s=kitchen&amp;sr=1-33"/>
  </r>
  <r>
    <x v="931"/>
    <x v="917"/>
    <x v="151"/>
    <x v="4"/>
    <s v="Kitchen&amp;HomeAppliances"/>
    <s v="SmallKitchenAppliances"/>
    <s v="MixerGrinders"/>
    <m/>
    <n v="354"/>
    <x v="0"/>
    <n v="3210"/>
    <n v="285600"/>
    <x v="16"/>
    <s v="31-40%"/>
    <s v="NO"/>
    <n v="45.548999999999999"/>
    <x v="0"/>
    <x v="754"/>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766"/>
    <x v="777"/>
    <s v="https://m.media-amazon.com/images/W/WEBP_402378-T1/images/I/31rucE-db2L._SX300_SY300_QL70_FMwebp_.jpg"/>
    <s v="https://www.amazon.in/Bajaj-Rex-500-Watt-Mixer-Grinder/dp/B00HVXS7WC/ref=sr_1_34?qid=1672923592&amp;s=kitchen&amp;sr=1-34"/>
  </r>
  <r>
    <x v="932"/>
    <x v="918"/>
    <x v="154"/>
    <x v="4"/>
    <s v="Kitchen&amp;HomeAppliances"/>
    <s v="SmallKitchenAppliances"/>
    <s v="Kettles&amp;HotWaterDispensers"/>
    <s v="Kettle&amp;ToasterSets"/>
    <n v="1199"/>
    <x v="2"/>
    <n v="1000"/>
    <n v="-19900"/>
    <x v="32"/>
    <s v="41-50%"/>
    <s v="&quot;NO"/>
    <n v="4.6740000000000004"/>
    <x v="9"/>
    <x v="755"/>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767"/>
    <x v="778"/>
    <s v="https://m.media-amazon.com/images/W/WEBP_402378-T1/images/I/41h9kA2Tt7S._SX300_SY300_QL70_FMwebp_.jpg"/>
    <s v="https://www.amazon.in/Lifelong-LLEK15-Electric-Stainless-Warranty/dp/B096YCN3SD/ref=sr_1_35?qid=1672923592&amp;s=kitchen&amp;sr=1-35"/>
  </r>
  <r>
    <x v="933"/>
    <x v="919"/>
    <x v="143"/>
    <x v="4"/>
    <s v="Heating,Cooling&amp;AirQuality"/>
    <s v="RoomHeaters"/>
    <s v="ElectricHeaters"/>
    <m/>
    <n v="379"/>
    <x v="0"/>
    <n v="2000"/>
    <n v="162100"/>
    <x v="8"/>
    <s v="41-50%"/>
    <s v="YES"/>
    <n v="4.9630000000000001"/>
    <x v="11"/>
    <x v="75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768"/>
    <x v="779"/>
    <s v="https://m.media-amazon.com/images/I/51DxyRgcEdL._SX300_SY300_QL70_FMwebp_.jpg"/>
    <s v="https://www.amazon.in/Lifelong-LLQH922-Certified-Overheating-Protection/dp/B09LQH3SD9/ref=sr_1_36?qid=1672923592&amp;s=kitchen&amp;sr=1-36"/>
  </r>
  <r>
    <x v="934"/>
    <x v="920"/>
    <x v="145"/>
    <x v="4"/>
    <s v="Kitchen&amp;HomeAppliances"/>
    <s v="Vacuum,Cleaning&amp;Ironing"/>
    <s v="Irons,Steamers&amp;Accessories"/>
    <s v="LintShavers"/>
    <n v="499"/>
    <x v="0"/>
    <n v="1999"/>
    <n v="150000"/>
    <x v="27"/>
    <s v="71-80%"/>
    <s v="YES"/>
    <n v="4.3569999999999993"/>
    <x v="3"/>
    <x v="7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769"/>
    <x v="780"/>
    <s v="https://m.media-amazon.com/images/I/51oPN7WqUwL._SY300_SX300_QL70_FMwebp_.jpg"/>
    <s v="https://www.amazon.in/Remover-Sweaters-Blankets-Jackets-Carpets/dp/B09KNMLH4Y/ref=sr_1_37_mod_primary_new?qid=1672923592&amp;s=kitchen&amp;sbo=RZvfv%2F%2FHxDF%2BO5021pAnSA%3D%3D&amp;sr=1-37"/>
  </r>
  <r>
    <x v="935"/>
    <x v="921"/>
    <x v="156"/>
    <x v="4"/>
    <s v="Heating,Cooling&amp;AirQuality"/>
    <s v="WaterHeaters&amp;Geysers"/>
    <s v="ImmersionRods"/>
    <m/>
    <n v="10389"/>
    <x v="2"/>
    <n v="720"/>
    <n v="-966900"/>
    <x v="23"/>
    <s v="21-30%"/>
    <s v="NO"/>
    <n v="40.117000000000004"/>
    <x v="3"/>
    <x v="75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770"/>
    <x v="781"/>
    <s v="https://m.media-amazon.com/images/W/WEBP_402378-T2/images/I/31Q16tE2voL._SX300_SY300_QL70_FMwebp_.jpg"/>
    <s v="https://www.amazon.in/Bajaj-1500-Watt-Immersion-Heater-Plug/dp/B00ABMASXG/ref=sr_1_38?qid=1672923592&amp;s=kitchen&amp;sr=1-38"/>
  </r>
  <r>
    <x v="936"/>
    <x v="922"/>
    <x v="142"/>
    <x v="4"/>
    <s v="Kitchen&amp;HomeAppliances"/>
    <s v="SmallKitchenAppliances"/>
    <s v="Kettles&amp;HotWaterDispensers"/>
    <s v="ElectricKettles"/>
    <n v="649"/>
    <x v="2"/>
    <n v="1595"/>
    <n v="94600"/>
    <x v="37"/>
    <s v="51-60%"/>
    <s v="YES"/>
    <n v="12.19"/>
    <x v="3"/>
    <x v="75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771"/>
    <x v="782"/>
    <s v="https://m.media-amazon.com/images/W/WEBP_402378-T1/images/I/317ws2QblnL._SX300_SY300_QL70_FMwebp_.jpg"/>
    <s v="https://www.amazon.in/Inalsa-Electric-Kettle-Absa-1500W-Capacity/dp/B07QDSN9V6/ref=sr_1_39?qid=1672923592&amp;s=kitchen&amp;sr=1-39"/>
  </r>
  <r>
    <x v="937"/>
    <x v="923"/>
    <x v="148"/>
    <x v="4"/>
    <s v="Kitchen&amp;HomeAppliances"/>
    <s v="SmallKitchenAppliances"/>
    <s v="InductionCooktop"/>
    <m/>
    <n v="1199"/>
    <x v="2"/>
    <n v="3645"/>
    <n v="244600"/>
    <x v="19"/>
    <s v="41-50%"/>
    <s v="NO"/>
    <n v="35.488"/>
    <x v="3"/>
    <x v="76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772"/>
    <x v="783"/>
    <s v="https://m.media-amazon.com/images/I/41Y8kHM144L._SY300_SX300_QL70_FMwebp_.jpg"/>
    <s v="https://www.amazon.in/Prestige-PIC-20-Induction-Cooktop/dp/B00YMJ0OI8/ref=sr_1_43?qid=1672923592&amp;s=kitchen&amp;sr=1-43"/>
  </r>
  <r>
    <x v="938"/>
    <x v="924"/>
    <x v="157"/>
    <x v="4"/>
    <s v="Kitchen&amp;HomeAppliances"/>
    <s v="SmallKitchenAppliances"/>
    <s v="DeepFatFryers"/>
    <s v="AirFryers"/>
    <n v="139"/>
    <x v="1"/>
    <n v="7950"/>
    <n v="781100"/>
    <x v="10"/>
    <s v="51-60%"/>
    <s v="YES"/>
    <n v="4.3360000000000003"/>
    <x v="0"/>
    <x v="24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773"/>
    <x v="784"/>
    <s v="https://m.media-amazon.com/images/I/31Jad8ITgaL._SX300_SY300_QL70_FMwebp_.jpg"/>
    <s v="https://www.amazon.in/Pigeon-Healthifry-Circulation-Technology-Non-Stick/dp/B0B8XNPQPN/ref=sr_1_44?qid=1672923592&amp;s=kitchen&amp;sr=1-44"/>
  </r>
  <r>
    <x v="939"/>
    <x v="925"/>
    <x v="158"/>
    <x v="4"/>
    <s v="HomeStorage&amp;Organization"/>
    <s v="LaundryOrganization"/>
    <s v="LaundryBaskets"/>
    <m/>
    <n v="889"/>
    <x v="2"/>
    <n v="999"/>
    <n v="11000"/>
    <x v="6"/>
    <s v="61-70%"/>
    <s v="YES"/>
    <n v="9.379999999999999"/>
    <x v="1"/>
    <x v="761"/>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774"/>
    <x v="785"/>
    <s v="https://m.media-amazon.com/images/I/41oxCycQ4BL._SX300_SY300_QL70_FMwebp_.jpg"/>
    <s v="https://www.amazon.in/PrettyKrafts-Laundry-Basket-Clothes-Handles/dp/B0814P4L98/ref=sr_1_45?qid=1672923592&amp;s=kitchen&amp;sr=1-45"/>
  </r>
  <r>
    <x v="940"/>
    <x v="926"/>
    <x v="159"/>
    <x v="4"/>
    <s v="Kitchen&amp;HomeAppliances"/>
    <s v="Vacuum,Cleaning&amp;Ironing"/>
    <s v="Irons,Steamers&amp;Accessories"/>
    <s v="Irons"/>
    <n v="1409"/>
    <x v="2"/>
    <n v="1745"/>
    <n v="33600"/>
    <x v="86"/>
    <s v="0-10%"/>
    <s v="&quot;NO"/>
    <n v="42.273999999999994"/>
    <x v="4"/>
    <x v="762"/>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775"/>
    <x v="786"/>
    <s v="https://m.media-amazon.com/images/W/WEBP_402378-T1/images/I/41Xp77o+-YL._SX300_SY300_.jpg"/>
    <s v="https://www.amazon.in/Philips-GC1905-1440-Watt-Steam-Spray/dp/B008QTK47Q/ref=sr_1_47?qid=1672923592&amp;s=kitchen&amp;sr=1-47"/>
  </r>
  <r>
    <x v="941"/>
    <x v="927"/>
    <x v="156"/>
    <x v="4"/>
    <s v="Heating,Cooling&amp;AirQuality"/>
    <s v="WaterHeaters&amp;Geysers"/>
    <s v="ImmersionRods"/>
    <m/>
    <n v="549"/>
    <x v="2"/>
    <n v="1295"/>
    <n v="74600"/>
    <x v="15"/>
    <s v="41-50%"/>
    <s v="NO"/>
    <n v="21.417999999999999"/>
    <x v="0"/>
    <x v="763"/>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776"/>
    <x v="787"/>
    <s v="https://m.media-amazon.com/images/I/31flPimoFpL._SX300_SY300_QL70_FMwebp_.jpg"/>
    <s v="https://www.amazon.in/Havells-Immersion-HB15-1500-White/dp/B088ZTJT2R/ref=sr_1_48_mod_primary_new?qid=1672923592&amp;s=kitchen&amp;sbo=RZvfv%2F%2FHxDF%2BO5021pAnSA%3D%3D&amp;sr=1-48"/>
  </r>
  <r>
    <x v="942"/>
    <x v="928"/>
    <x v="145"/>
    <x v="4"/>
    <s v="Kitchen&amp;HomeAppliances"/>
    <s v="Vacuum,Cleaning&amp;Ironing"/>
    <s v="Irons,Steamers&amp;Accessories"/>
    <s v="LintShavers"/>
    <n v="749"/>
    <x v="2"/>
    <n v="1499"/>
    <n v="75000"/>
    <x v="10"/>
    <s v="51-60%"/>
    <s v="YES"/>
    <n v="5.1000000000000005"/>
    <x v="0"/>
    <x v="764"/>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777"/>
    <x v="788"/>
    <s v="https://m.media-amazon.com/images/W/WEBP_402378-T1/images/I/4171TGwCHvL._SX300_SY300_QL70_FMwebp_.jpg"/>
    <s v="https://www.amazon.in/AGARO-Rechargeable-Sweaters-Blankets-Curtains/dp/B0BK1K598K/ref=sr_1_49_mod_primary_new?qid=1672923592&amp;s=kitchen&amp;sbo=RZvfv%2F%2FHxDF%2BO5021pAnSA%3D%3D&amp;sr=1-49"/>
  </r>
  <r>
    <x v="943"/>
    <x v="929"/>
    <x v="154"/>
    <x v="4"/>
    <s v="Kitchen&amp;HomeAppliances"/>
    <s v="SmallKitchenAppliances"/>
    <s v="Kettles&amp;HotWaterDispensers"/>
    <s v="Kettle&amp;ToasterSets"/>
    <n v="329"/>
    <x v="0"/>
    <n v="1545"/>
    <n v="121600"/>
    <x v="61"/>
    <s v="41-50%"/>
    <s v="NO"/>
    <n v="4.6760000000000002"/>
    <x v="7"/>
    <x v="765"/>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778"/>
    <x v="789"/>
    <s v="https://m.media-amazon.com/images/I/41HqmhflMWL._SX300_SY300_QL70_FMwebp_.jpg"/>
    <s v="https://www.amazon.in/Pigeon-Stainless-boiling-Instant-Noodles/dp/B09Y5FZK9N/ref=sr_1_50?qid=1672923592&amp;s=kitchen&amp;sr=1-50"/>
  </r>
  <r>
    <x v="944"/>
    <x v="930"/>
    <x v="160"/>
    <x v="4"/>
    <s v="Kitchen&amp;HomeAppliances"/>
    <s v="SmallKitchenAppliances"/>
    <s v="JuicerMixerGrinders"/>
    <m/>
    <n v="379"/>
    <x v="0"/>
    <n v="5000"/>
    <n v="462100"/>
    <x v="4"/>
    <s v="61-70%"/>
    <s v="YES"/>
    <n v="9.0269999999999992"/>
    <x v="3"/>
    <x v="766"/>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779"/>
    <x v="790"/>
    <s v="https://m.media-amazon.com/images/W/WEBP_402378-T1/images/I/41TUgf0W8uL._SX300_SY300_QL70_FMwebp_.jpg"/>
    <s v="https://www.amazon.in/NutriPro-Bullet-Juicer-Grinder-Blades/dp/B09J2SCVQT/ref=sr_1_52?qid=1672923592&amp;s=kitchen&amp;sr=1-52"/>
  </r>
  <r>
    <x v="945"/>
    <x v="931"/>
    <x v="145"/>
    <x v="4"/>
    <s v="Kitchen&amp;HomeAppliances"/>
    <s v="Vacuum,Cleaning&amp;Ironing"/>
    <s v="Irons,Steamers&amp;Accessories"/>
    <s v="LintShavers"/>
    <n v="5998"/>
    <x v="2"/>
    <n v="1695"/>
    <n v="-430300"/>
    <x v="89"/>
    <s v="11-20%"/>
    <s v="NO"/>
    <n v="7.9430000000000005"/>
    <x v="5"/>
    <x v="767"/>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80"/>
    <x v="791"/>
    <s v="https://m.media-amazon.com/images/I/41E0TjbPBAL._SX300_SY300_QL70_FMwebp_.jpg"/>
    <s v="https://www.amazon.in/Philips-GC026-30-Fabric-Shaver/dp/B00TDD0YM4/ref=sr_1_54?qid=1672923592&amp;s=kitchen&amp;sr=1-54"/>
  </r>
  <r>
    <x v="946"/>
    <x v="932"/>
    <x v="143"/>
    <x v="4"/>
    <s v="Heating,Cooling&amp;AirQuality"/>
    <s v="RoomHeaters"/>
    <s v="ElectricHeaters"/>
    <m/>
    <n v="299"/>
    <x v="0"/>
    <n v="3945"/>
    <n v="364600"/>
    <x v="42"/>
    <s v="31-40%"/>
    <s v="&quot;NO"/>
    <n v="6.532"/>
    <x v="11"/>
    <x v="768"/>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781"/>
    <x v="792"/>
    <s v="https://m.media-amazon.com/images/W/WEBP_402378-T2/images/I/410H+3lohIL._SX300_SY300_.jpg"/>
    <s v="https://www.amazon.in/Havells-Cista-room-Heater/dp/B078KRFWQB/ref=sr_1_52?qid=1672923593&amp;s=kitchen&amp;sr=1-52"/>
  </r>
  <r>
    <x v="947"/>
    <x v="933"/>
    <x v="161"/>
    <x v="4"/>
    <s v="Kitchen&amp;HomeAppliances"/>
    <s v="Vacuum,Cleaning&amp;Ironing"/>
    <s v="Vacuums&amp;FloorCare"/>
    <s v="Vacuums"/>
    <n v="379"/>
    <x v="0"/>
    <n v="2099"/>
    <n v="172000"/>
    <x v="73"/>
    <s v="21-30%"/>
    <s v="NO"/>
    <n v="18.368000000000002"/>
    <x v="1"/>
    <x v="769"/>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782"/>
    <x v="793"/>
    <s v="https://m.media-amazon.com/images/W/WEBP_402378-T1/images/I/41IymCXFA7L._SX300_SY300_QL70_FMwebp_.jpg"/>
    <s v="https://www.amazon.in/AGARO-800-Watt-Handheld-Cleaner-Durable/dp/B07SRM58TP/ref=sr_1_53?qid=1672923593&amp;s=kitchen&amp;sr=1-53"/>
  </r>
  <r>
    <x v="948"/>
    <x v="934"/>
    <x v="148"/>
    <x v="4"/>
    <s v="Kitchen&amp;HomeAppliances"/>
    <s v="SmallKitchenAppliances"/>
    <s v="InductionCooktop"/>
    <m/>
    <n v="1399"/>
    <x v="2"/>
    <n v="5295"/>
    <n v="389600"/>
    <x v="17"/>
    <s v="31-40%"/>
    <s v="&quot;NO"/>
    <n v="43.923999999999999"/>
    <x v="0"/>
    <x v="77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83"/>
    <x v="794"/>
    <s v="https://m.media-amazon.com/images/I/41Bnylq337S._SX300_SY300_QL70_FMwebp_.jpg"/>
    <s v="https://www.amazon.in/Philips-Collection-HD4928-01-2100-Watt/dp/B00EDJJ7FS/ref=sr_1_54?qid=1672923593&amp;s=kitchen&amp;sr=1-54"/>
  </r>
  <r>
    <x v="949"/>
    <x v="935"/>
    <x v="148"/>
    <x v="4"/>
    <s v="Kitchen&amp;HomeAppliances"/>
    <s v="SmallKitchenAppliances"/>
    <s v="InductionCooktop"/>
    <m/>
    <n v="699"/>
    <x v="2"/>
    <n v="3595"/>
    <n v="289600"/>
    <x v="8"/>
    <s v="41-50%"/>
    <s v="YES"/>
    <n v="13.591000000000001"/>
    <x v="11"/>
    <x v="77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784"/>
    <x v="795"/>
    <s v="https://m.media-amazon.com/images/W/WEBP_402378-T2/images/I/41xXipZ7vjL._SX300_SY300_QL70_FMwebp_.jpg"/>
    <s v="https://www.amazon.in/Pigeon-Stovekraft-Acer-Plus-Induction/dp/B0832W3B7Q/ref=sr_1_55?qid=1672923593&amp;s=kitchen&amp;sr=1-55"/>
  </r>
  <r>
    <x v="950"/>
    <x v="936"/>
    <x v="142"/>
    <x v="4"/>
    <s v="Kitchen&amp;HomeAppliances"/>
    <s v="SmallKitchenAppliances"/>
    <s v="Kettles&amp;HotWaterDispensers"/>
    <s v="ElectricKettles"/>
    <n v="300"/>
    <x v="0"/>
    <n v="1699"/>
    <n v="139900"/>
    <x v="55"/>
    <s v="21-30%"/>
    <s v="&quot;NO"/>
    <n v="7.0910000000000002"/>
    <x v="0"/>
    <x v="77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785"/>
    <x v="796"/>
    <s v="https://m.media-amazon.com/images/I/41NW-vJum5L._SX300_SY300_QL70_FMwebp_.jpg"/>
    <s v="https://www.amazon.in/Agaro-Esteem-Multi-Kettle-1-2/dp/B07WNK1FFN/ref=sr_1_56?qid=1672923593&amp;s=kitchen&amp;sr=1-56"/>
  </r>
  <r>
    <x v="951"/>
    <x v="937"/>
    <x v="143"/>
    <x v="4"/>
    <s v="Heating,Cooling&amp;AirQuality"/>
    <s v="RoomHeaters"/>
    <s v="ElectricHeaters"/>
    <m/>
    <n v="999"/>
    <x v="2"/>
    <n v="1129"/>
    <n v="13000"/>
    <x v="67"/>
    <s v="31-40%"/>
    <s v="NO"/>
    <n v="6.4459999999999997"/>
    <x v="1"/>
    <x v="773"/>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786"/>
    <x v="797"/>
    <s v="https://m.media-amazon.com/images/W/WEBP_402378-T1/images/I/41B-iX4Pf5L._SX300_SY300_QL70_FMwebp_.jpg"/>
    <s v="https://www.amazon.in/Bajaj-Minor-1000-Watt-Room-Heater/dp/B009P2LK08/ref=sr_1_57?qid=1672923593&amp;s=kitchen&amp;sr=1-57"/>
  </r>
  <r>
    <x v="952"/>
    <x v="938"/>
    <x v="151"/>
    <x v="4"/>
    <s v="Kitchen&amp;HomeAppliances"/>
    <s v="SmallKitchenAppliances"/>
    <s v="MixerGrinders"/>
    <m/>
    <n v="535"/>
    <x v="2"/>
    <n v="5795"/>
    <n v="526000"/>
    <x v="54"/>
    <s v="31-40%"/>
    <s v="&quot;NO"/>
    <n v="29.24"/>
    <x v="2"/>
    <x v="77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787"/>
    <x v="798"/>
    <s v="https://m.media-amazon.com/images/I/41vK2c5b-lL._SX300_SY300_QL70_FMwebp_.jpg"/>
    <s v="https://www.amazon.in/Butterfly-Jet-Elite-750-Watt-Grinder/dp/B07DGD4Z4C/ref=sr_1_59?qid=1672923593&amp;s=kitchen&amp;sr=1-59"/>
  </r>
  <r>
    <x v="953"/>
    <x v="939"/>
    <x v="162"/>
    <x v="4"/>
    <s v="Kitchen&amp;HomeAppliances"/>
    <s v="SmallKitchenAppliances"/>
    <s v="EggBoilers"/>
    <m/>
    <n v="13999"/>
    <x v="2"/>
    <n v="999"/>
    <n v="-1300000"/>
    <x v="33"/>
    <s v="61-70%"/>
    <s v="YES"/>
    <n v="7.3959999999999999"/>
    <x v="4"/>
    <x v="775"/>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788"/>
    <x v="799"/>
    <s v="https://m.media-amazon.com/images/I/31zTQCdL35S._SX300_SY300_QL70_FMwebp_.jpg"/>
    <s v="https://www.amazon.in/SOFLIN-Electric-Automatic-Poacher-Steaming/dp/B07GMFY9QM/ref=sr_1_60?qid=1672923593&amp;s=kitchen&amp;sr=1-60"/>
  </r>
  <r>
    <x v="954"/>
    <x v="940"/>
    <x v="143"/>
    <x v="4"/>
    <s v="Heating,Cooling&amp;AirQuality"/>
    <s v="RoomHeaters"/>
    <s v="ElectricHeaters"/>
    <m/>
    <n v="269"/>
    <x v="0"/>
    <n v="2400"/>
    <n v="213100"/>
    <x v="34"/>
    <s v="51-60%"/>
    <s v="YES"/>
    <n v="3.8039999999999998"/>
    <x v="11"/>
    <x v="77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x v="789"/>
    <x v="800"/>
    <s v="https://m.media-amazon.com/images/W/WEBP_402378-T1/images/I/41e3A7YKxeL._SX300_SY300_QL70_FMwebp_.jpg"/>
    <s v="https://www.amazon.in/Lifelong-LLQH925-settings-operation-Indicator/dp/B0BGPN4GGH/ref=sr_1_62?qid=1672923593&amp;s=kitchen&amp;sr=1-62"/>
  </r>
  <r>
    <x v="955"/>
    <x v="941"/>
    <x v="154"/>
    <x v="4"/>
    <s v="Kitchen&amp;HomeAppliances"/>
    <s v="SmallKitchenAppliances"/>
    <s v="Kettles&amp;HotWaterDispensers"/>
    <s v="Kettle&amp;ToasterSets"/>
    <n v="341"/>
    <x v="0"/>
    <n v="1299"/>
    <n v="95800"/>
    <x v="21"/>
    <s v="41-50%"/>
    <s v="NO"/>
    <n v="4.1189999999999998"/>
    <x v="1"/>
    <x v="364"/>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790"/>
    <x v="801"/>
    <s v="https://m.media-amazon.com/images/I/41twHEBU-LL._SX300_SY300_QL70_FMwebp_.jpg"/>
    <s v="https://www.amazon.in/Amazon-Basics-Electric-Kettle-Stainless/dp/B0B2DZ5S6R/ref=sr_1_63?qid=1672923593&amp;s=kitchen&amp;sr=1-63"/>
  </r>
  <r>
    <x v="956"/>
    <x v="942"/>
    <x v="163"/>
    <x v="4"/>
    <s v="Kitchen&amp;HomeAppliances"/>
    <s v="SmallKitchenAppliances"/>
    <s v="SandwichMakers"/>
    <m/>
    <n v="2499"/>
    <x v="2"/>
    <n v="1299"/>
    <n v="-120000"/>
    <x v="26"/>
    <s v="0-10%"/>
    <s v="&quot;NO"/>
    <n v="44.306000000000004"/>
    <x v="0"/>
    <x v="777"/>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791"/>
    <x v="802"/>
    <s v="https://m.media-amazon.com/images/I/41LFdROYICL._SX300_SY300_QL70_FMwebp_.jpg"/>
    <s v="https://www.amazon.in/Prestige-Sandwich-Maker-PGMFD-01/dp/B07S851WX5/ref=sr_1_67?qid=1672923593&amp;s=kitchen&amp;sr=1-67"/>
  </r>
  <r>
    <x v="957"/>
    <x v="943"/>
    <x v="150"/>
    <x v="4"/>
    <s v="Kitchen&amp;HomeAppliances"/>
    <s v="Vacuum,Cleaning&amp;Ironing"/>
    <s v="Irons,Steamers&amp;Accessories"/>
    <s v="Irons"/>
    <n v="349"/>
    <x v="0"/>
    <n v="1090"/>
    <n v="74100"/>
    <x v="8"/>
    <s v="41-50%"/>
    <s v="YES"/>
    <n v="17.228999999999999"/>
    <x v="0"/>
    <x v="778"/>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792"/>
    <x v="803"/>
    <s v="https://m.media-amazon.com/images/W/WEBP_402378-T1/images/I/31VoHcKK5ZL._SX300_SY300_QL70_FMwebp_.jpg"/>
    <s v="https://www.amazon.in/Orient-Electric-Fabrijoy-DIFJ10BP-1000-Watt/dp/B01MY839VW/ref=sr_1_69?qid=1672923593&amp;s=kitchen&amp;sr=1-69"/>
  </r>
  <r>
    <x v="958"/>
    <x v="944"/>
    <x v="144"/>
    <x v="4"/>
    <s v="Heating,Cooling&amp;AirQuality"/>
    <s v="RoomHeaters"/>
    <s v="FanHeaters"/>
    <m/>
    <n v="5899"/>
    <x v="2"/>
    <n v="2000"/>
    <n v="-389900"/>
    <x v="10"/>
    <s v="51-60%"/>
    <s v="YES"/>
    <n v="3.891"/>
    <x v="9"/>
    <x v="77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793"/>
    <x v="804"/>
    <s v="https://images-na.ssl-images-amazon.com/images/W/WEBP_402378-T1/images/I/41d17oVYVeL._SX300_SY300_QL70_FMwebp_.jpg"/>
    <s v="https://www.amazon.in/Lifelong-LLFH921-Overheating-Protection-Certified/dp/B09LV1CMGH/ref=sr_1_70?qid=1672923593&amp;s=kitchen&amp;sr=1-70"/>
  </r>
  <r>
    <x v="959"/>
    <x v="945"/>
    <x v="150"/>
    <x v="4"/>
    <s v="Kitchen&amp;HomeAppliances"/>
    <s v="Vacuum,Cleaning&amp;Ironing"/>
    <s v="Irons,Steamers&amp;Accessories"/>
    <s v="Irons"/>
    <n v="699"/>
    <x v="2"/>
    <n v="1545"/>
    <n v="84600"/>
    <x v="81"/>
    <s v="11-20%"/>
    <s v="NO"/>
    <n v="19.753"/>
    <x v="4"/>
    <x v="78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794"/>
    <x v="805"/>
    <s v="https://m.media-amazon.com/images/I/41SkG6Puq5L._SX300_SY300_QL70_FMwebp_.jpg"/>
    <s v="https://www.amazon.in/Philips-GC181-Heavy-Weight-1000-Watt/dp/B01EY310UM/ref=sr_1_71?qid=1672923593&amp;s=kitchen&amp;sr=1-71"/>
  </r>
  <r>
    <x v="960"/>
    <x v="946"/>
    <x v="145"/>
    <x v="4"/>
    <s v="Kitchen&amp;HomeAppliances"/>
    <s v="Vacuum,Cleaning&amp;Ironing"/>
    <s v="Irons,Steamers&amp;Accessories"/>
    <s v="LintShavers"/>
    <n v="1565"/>
    <x v="2"/>
    <n v="1999"/>
    <n v="43400"/>
    <x v="32"/>
    <s v="41-50%"/>
    <s v="&quot;NO"/>
    <n v="4.6040000000000001"/>
    <x v="1"/>
    <x v="78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795"/>
    <x v="806"/>
    <s v="https://m.media-amazon.com/images/I/41KeuNgJDiL._SX300_SY300_QL70_FMwebp_.jpg"/>
    <s v="https://www.amazon.in/Bulfyss-Rechargeable-Effectively-Cashmere-Warranty/dp/B09NL7LBWT/ref=sr_1_74?qid=1672923593&amp;s=kitchen&amp;sr=1-74"/>
  </r>
  <r>
    <x v="961"/>
    <x v="947"/>
    <x v="150"/>
    <x v="4"/>
    <s v="Kitchen&amp;HomeAppliances"/>
    <s v="Vacuum,Cleaning&amp;Ironing"/>
    <s v="Irons,Steamers&amp;Accessories"/>
    <s v="Irons"/>
    <n v="326"/>
    <x v="0"/>
    <n v="875"/>
    <n v="54900"/>
    <x v="68"/>
    <s v="11-20%"/>
    <s v="NO"/>
    <n v="50.847000000000001"/>
    <x v="0"/>
    <x v="782"/>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796"/>
    <x v="807"/>
    <s v="https://m.media-amazon.com/images/I/31DA6bcvbfL._SY300_SX300_QL70_FMwebp_.jpg"/>
    <s v="https://www.amazon.in/Bajaj-DX-1000-Watt-Dry-Iron/dp/B008YW8M0G/ref=sr_1_75?qid=1672923593&amp;s=kitchen&amp;sr=1-75"/>
  </r>
  <r>
    <x v="962"/>
    <x v="948"/>
    <x v="155"/>
    <x v="4"/>
    <s v="Heating,Cooling&amp;AirQuality"/>
    <s v="WaterHeaters&amp;Geysers"/>
    <s v="StorageWaterHeaters"/>
    <m/>
    <n v="120"/>
    <x v="1"/>
    <n v="15270"/>
    <n v="1515000"/>
    <x v="53"/>
    <s v="51-60%"/>
    <s v="YES"/>
    <n v="7.3330000000000002"/>
    <x v="3"/>
    <x v="78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797"/>
    <x v="808"/>
    <s v="https://m.media-amazon.com/images/W/WEBP_402378-T1/images/I/31YrFqskR7L._SX300_SY300_QL70_FMwebp_.jpg"/>
    <s v="https://www.amazon.in/Bajaj-Shakti-Heater-Multiple-Safety/dp/B097R3XH9R/ref=sr_1_76?qid=1672923593&amp;s=kitchen&amp;sr=1-76"/>
  </r>
  <r>
    <x v="963"/>
    <x v="949"/>
    <x v="159"/>
    <x v="4"/>
    <s v="Kitchen&amp;HomeAppliances"/>
    <s v="Vacuum,Cleaning&amp;Ironing"/>
    <s v="Irons,Steamers&amp;Accessories"/>
    <s v="Irons"/>
    <n v="657"/>
    <x v="2"/>
    <n v="4195"/>
    <n v="353800"/>
    <x v="66"/>
    <s v="21-30%"/>
    <s v="NO"/>
    <n v="5.282"/>
    <x v="1"/>
    <x v="784"/>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798"/>
    <x v="809"/>
    <s v="https://m.media-amazon.com/images/W/WEBP_402378-T2/images/I/31LsgYDJNkL._SX300_SY300_QL70_FMwebp_.jpg"/>
    <s v="https://www.amazon.in/PHILIPS-Handheld-Garment-STH3000-20/dp/B08TM71L54/ref=sr_1_77?qid=1672923593&amp;s=kitchen&amp;sr=1-77"/>
  </r>
  <r>
    <x v="964"/>
    <x v="950"/>
    <x v="143"/>
    <x v="4"/>
    <s v="Heating,Cooling&amp;AirQuality"/>
    <s v="RoomHeaters"/>
    <s v="ElectricHeaters"/>
    <m/>
    <n v="1995"/>
    <x v="2"/>
    <n v="1989"/>
    <n v="-600"/>
    <x v="13"/>
    <s v="51-60%"/>
    <s v="YES"/>
    <n v="4.37"/>
    <x v="4"/>
    <x v="785"/>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799"/>
    <x v="810"/>
    <s v="https://m.media-amazon.com/images/W/WEBP_402378-T1/images/I/51ey0zzictL._SX300_SY300_QL70_FMwebp_.jpg"/>
    <s v="https://www.amazon.in/Wall-Outlet-Electric-Heaters-Bedroom-bathrooms/dp/B0BPBXNQQT/ref=sr_1_78?qid=1672923593&amp;s=kitchen&amp;sr=1-78"/>
  </r>
  <r>
    <x v="965"/>
    <x v="951"/>
    <x v="160"/>
    <x v="4"/>
    <s v="Kitchen&amp;HomeAppliances"/>
    <s v="SmallKitchenAppliances"/>
    <s v="JuicerMixerGrinders"/>
    <m/>
    <n v="1500"/>
    <x v="2"/>
    <n v="5000"/>
    <n v="350000"/>
    <x v="18"/>
    <s v="41-50%"/>
    <s v="NO"/>
    <n v="30.164000000000001"/>
    <x v="1"/>
    <x v="78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800"/>
    <x v="811"/>
    <s v="https://m.media-amazon.com/images/I/41gZhEcCCQL._SX300_SY300_QL70_FMwebp_.jpg"/>
    <s v="https://www.amazon.in/Wonderchef-Nutri-Blend-Watts-Juicer-Grinder/dp/B00W56GLOQ/ref=sr_1_76?qid=1672923595&amp;s=kitchen&amp;sr=1-76"/>
  </r>
  <r>
    <x v="966"/>
    <x v="952"/>
    <x v="150"/>
    <x v="4"/>
    <s v="Kitchen&amp;HomeAppliances"/>
    <s v="Vacuum,Cleaning&amp;Ironing"/>
    <s v="Irons,Steamers&amp;Accessories"/>
    <s v="Irons"/>
    <n v="2640"/>
    <x v="2"/>
    <n v="990"/>
    <n v="-165000"/>
    <x v="17"/>
    <s v="31-40%"/>
    <s v="&quot;NO"/>
    <n v="20.065999999999999"/>
    <x v="2"/>
    <x v="787"/>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801"/>
    <x v="812"/>
    <s v="https://m.media-amazon.com/images/W/WEBP_402378-T2/images/I/31WXnM9XIYL._SX300_SY300_QL70_FMwebp_.jpg"/>
    <s v="https://www.amazon.in/Armour-AR1100WB-1100-Watt-Soleplate-Purple/dp/B0883KDSXC/ref=sr_1_77?qid=1672923595&amp;s=kitchen&amp;sr=1-77"/>
  </r>
  <r>
    <x v="967"/>
    <x v="953"/>
    <x v="154"/>
    <x v="4"/>
    <s v="Kitchen&amp;HomeAppliances"/>
    <s v="SmallKitchenAppliances"/>
    <s v="Kettles&amp;HotWaterDispensers"/>
    <s v="Kettle&amp;ToasterSets"/>
    <n v="5299"/>
    <x v="2"/>
    <n v="1111"/>
    <n v="-418800"/>
    <x v="9"/>
    <s v="31-40%"/>
    <s v="NO"/>
    <n v="39.893000000000001"/>
    <x v="0"/>
    <x v="788"/>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802"/>
    <x v="813"/>
    <s v="https://m.media-amazon.com/images/I/41cxgOxlbYL._SX300_SY300_QL70_FMwebp_.jpg"/>
    <s v="https://www.amazon.in/Butterfly-EKN-1-5-Litre-Kettle-Silver/dp/B078V8R9BS/ref=sr_1_78?qid=1672923595&amp;s=kitchen&amp;sr=1-78"/>
  </r>
  <r>
    <x v="968"/>
    <x v="954"/>
    <x v="155"/>
    <x v="4"/>
    <s v="Heating,Cooling&amp;AirQuality"/>
    <s v="WaterHeaters&amp;Geysers"/>
    <s v="StorageWaterHeaters"/>
    <m/>
    <n v="263"/>
    <x v="0"/>
    <n v="10400"/>
    <n v="1013700"/>
    <x v="54"/>
    <s v="31-40%"/>
    <s v="&quot;NO"/>
    <n v="18.491"/>
    <x v="3"/>
    <x v="789"/>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803"/>
    <x v="814"/>
    <s v="https://m.media-amazon.com/images/W/WEBP_402378-T1/images/I/31Tz8DcmevL._SX300_SY300_QL70_FMwebp_.jpg"/>
    <s v="https://www.amazon.in/Crompton-Arno-Neo-ASWH-3015-Star-Rated/dp/B08GSQXLJ2/ref=sr_1_79?qid=1672923595&amp;s=kitchen&amp;sr=1-79"/>
  </r>
  <r>
    <x v="969"/>
    <x v="955"/>
    <x v="164"/>
    <x v="4"/>
    <s v="Kitchen&amp;HomeAppliances"/>
    <s v="SmallKitchenAppliances"/>
    <s v="MiniFoodProcessors&amp;Choppers"/>
    <m/>
    <n v="1990"/>
    <x v="2"/>
    <n v="2490"/>
    <n v="50000"/>
    <x v="35"/>
    <s v="21-30%"/>
    <s v="NO"/>
    <n v="12.346"/>
    <x v="5"/>
    <x v="79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804"/>
    <x v="815"/>
    <s v="https://m.media-amazon.com/images/W/WEBP_402378-T2/images/I/31HSz-a5H3L._SX300_SY300_QL70_FMwebp_.jpg"/>
    <s v="https://www.amazon.in/Borosil-Plastic-Chefdelite-BCH20DBB21-Technology/dp/B01M5B0TPW/ref=sr_1_80?qid=1672923595&amp;s=kitchen&amp;sr=1-80"/>
  </r>
  <r>
    <x v="970"/>
    <x v="956"/>
    <x v="154"/>
    <x v="4"/>
    <s v="Kitchen&amp;HomeAppliances"/>
    <s v="SmallKitchenAppliances"/>
    <s v="Kettles&amp;HotWaterDispensers"/>
    <s v="Kettle&amp;ToasterSets"/>
    <n v="1289"/>
    <x v="2"/>
    <n v="1900"/>
    <n v="61100"/>
    <x v="42"/>
    <s v="31-40%"/>
    <s v="&quot;NO"/>
    <n v="5.7649999999999997"/>
    <x v="1"/>
    <x v="791"/>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805"/>
    <x v="816"/>
    <s v="https://m.media-amazon.com/images/W/WEBP_402378-T2/images/I/31lKVhGarbL._SX300_SY300_QL70_FMwebp_.jpg"/>
    <s v="https://www.amazon.in/Amaze-Litre-Electric-Kettle-Stainless/dp/B082KVTRW8/ref=sr_1_81?qid=1672923595&amp;s=kitchen&amp;sr=1-81"/>
  </r>
  <r>
    <x v="971"/>
    <x v="957"/>
    <x v="151"/>
    <x v="4"/>
    <s v="Kitchen&amp;HomeAppliances"/>
    <s v="SmallKitchenAppliances"/>
    <s v="MixerGrinders"/>
    <m/>
    <n v="165"/>
    <x v="1"/>
    <n v="6295"/>
    <n v="613000"/>
    <x v="61"/>
    <s v="41-50%"/>
    <s v="NO"/>
    <n v="17.861999999999998"/>
    <x v="11"/>
    <x v="79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806"/>
    <x v="817"/>
    <s v="https://m.media-amazon.com/images/W/WEBP_402378-T2/images/I/41QNSlZeKiL._SX300_SY300_QL70_FMwebp_.jpg"/>
    <s v="https://www.amazon.in/Prestige-IRIS-mixer-grinder-Black/dp/B08CFJBZRK/ref=sr_1_82?qid=1672923595&amp;s=kitchen&amp;sr=1-82"/>
  </r>
  <r>
    <x v="972"/>
    <x v="958"/>
    <x v="162"/>
    <x v="4"/>
    <s v="Kitchen&amp;HomeAppliances"/>
    <s v="SmallKitchenAppliances"/>
    <s v="EggBoilers"/>
    <m/>
    <n v="1699"/>
    <x v="2"/>
    <n v="999"/>
    <n v="-70000"/>
    <x v="6"/>
    <s v="61-70%"/>
    <s v="YES"/>
    <n v="19.646000000000001"/>
    <x v="1"/>
    <x v="793"/>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807"/>
    <x v="818"/>
    <s v="https://m.media-amazon.com/images/W/WEBP_402378-T2/images/I/31-RWRwJZOL._SX300_SY300_QL70_FMwebp_.jpg"/>
    <s v="https://www.amazon.in/Simxen-Electric-Automatic-Steaming-Multicolour/dp/B07H3WDC4X/ref=sr_1_83?qid=1672923595&amp;s=kitchen&amp;sr=1-83"/>
  </r>
  <r>
    <x v="973"/>
    <x v="959"/>
    <x v="144"/>
    <x v="4"/>
    <s v="Heating,Cooling&amp;AirQuality"/>
    <s v="RoomHeaters"/>
    <s v="FanHeaters"/>
    <m/>
    <n v="2299"/>
    <x v="2"/>
    <n v="1699"/>
    <n v="-60000"/>
    <x v="16"/>
    <s v="31-40%"/>
    <s v="NO"/>
    <n v="3.2110000000000003"/>
    <x v="19"/>
    <x v="794"/>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808"/>
    <x v="819"/>
    <s v="https://m.media-amazon.com/images/I/31b0ZuxuesL._SY300_SX300_QL70_FMwebp_.jpg"/>
    <s v="https://www.amazon.in/Amazon-Basics-Adjustable-Thermostat-certified/dp/B09ZTZ9N3Q/ref=sr_1_86?qid=1672923595&amp;s=kitchen&amp;sr=1-86"/>
  </r>
  <r>
    <x v="974"/>
    <x v="960"/>
    <x v="165"/>
    <x v="4"/>
    <s v="Kitchen&amp;HomeAppliances"/>
    <s v="SmallKitchenAppliances"/>
    <s v="DigitalKitchenScales"/>
    <s v="DigitalScales"/>
    <n v="219"/>
    <x v="0"/>
    <n v="1500"/>
    <n v="128100"/>
    <x v="41"/>
    <s v="41-50%"/>
    <s v="&quot;NO"/>
    <n v="13.995000000000001"/>
    <x v="4"/>
    <x v="7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809"/>
    <x v="820"/>
    <s v="https://m.media-amazon.com/images/I/31vAlVllF5L._SX300_SY300_QL70_FMwebp_.jpg"/>
    <s v="https://www.amazon.in/HealthSense-Chef-Mate-KS-40-Weighing/dp/B083P71WKK/ref=sr_1_87?qid=1672923595&amp;s=kitchen&amp;sr=1-87"/>
  </r>
  <r>
    <x v="975"/>
    <x v="961"/>
    <x v="155"/>
    <x v="4"/>
    <s v="Heating,Cooling&amp;AirQuality"/>
    <s v="WaterHeaters&amp;Geysers"/>
    <s v="StorageWaterHeaters"/>
    <m/>
    <n v="39"/>
    <x v="1"/>
    <n v="9650"/>
    <n v="961100"/>
    <x v="61"/>
    <s v="41-50%"/>
    <s v="NO"/>
    <n v="5.9720000000000004"/>
    <x v="0"/>
    <x v="796"/>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810"/>
    <x v="821"/>
    <s v="https://m.media-amazon.com/images/I/31IR1G0S9cL._SX300_SY300_QL70_FMwebp_.jpg"/>
    <s v="https://www.amazon.in/Bajaj-Shakti-Heater-Multiple-Safety/dp/B097R4D42G/ref=sr_1_91?qid=1672923595&amp;s=kitchen&amp;sr=1-91"/>
  </r>
  <r>
    <x v="976"/>
    <x v="962"/>
    <x v="151"/>
    <x v="4"/>
    <s v="Kitchen&amp;HomeAppliances"/>
    <s v="SmallKitchenAppliances"/>
    <s v="MixerGrinders"/>
    <m/>
    <n v="26999"/>
    <x v="2"/>
    <n v="10590"/>
    <n v="-1640900"/>
    <x v="67"/>
    <s v="31-40%"/>
    <s v="&quot;NO"/>
    <n v="15.899000000000001"/>
    <x v="5"/>
    <x v="797"/>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811"/>
    <x v="822"/>
    <s v="https://m.media-amazon.com/images/W/WEBP_402378-T1/images/I/51bVSwhFA1L._SY300_SX300_QL70_FMwebp_.jpg"/>
    <s v="https://www.amazon.in/Bosch-TrueMixx-Pro-Grinder-Watt-MGM8842MIN/dp/B07MKMFKPG/ref=sr_1_92?qid=1672923595&amp;s=kitchen&amp;sr=1-92"/>
  </r>
  <r>
    <x v="977"/>
    <x v="963"/>
    <x v="146"/>
    <x v="4"/>
    <s v="Kitchen&amp;HomeAppliances"/>
    <s v="SmallKitchenAppliances"/>
    <s v="DigitalKitchenScales"/>
    <m/>
    <n v="1490"/>
    <x v="2"/>
    <n v="1999"/>
    <n v="50900"/>
    <x v="13"/>
    <s v="51-60%"/>
    <s v="YES"/>
    <n v="6.2619999999999996"/>
    <x v="3"/>
    <x v="79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812"/>
    <x v="823"/>
    <s v="https://m.media-amazon.com/images/W/WEBP_402378-T1/images/I/51o1OVswrGS._SY445_SX342_QL70_FMwebp_.jpg"/>
    <s v="https://www.amazon.in/Bulfyss-Stainless-Weighing-Nutrition-Warranty/dp/B0949FPSFY/ref=sr_1_93?qid=1672923595&amp;s=kitchen&amp;sr=1-93"/>
  </r>
  <r>
    <x v="978"/>
    <x v="964"/>
    <x v="166"/>
    <x v="4"/>
    <s v="Kitchen&amp;HomeAppliances"/>
    <s v="SmallKitchenAppliances"/>
    <s v="VacuumSealers"/>
    <m/>
    <n v="398"/>
    <x v="0"/>
    <n v="89"/>
    <n v="-30900"/>
    <x v="26"/>
    <s v="0-10%"/>
    <s v="&quot;NO"/>
    <n v="23.820999999999998"/>
    <x v="0"/>
    <x v="79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13"/>
    <x v="824"/>
    <s v="https://m.media-amazon.com/images/I/51swXR+r2xL._SY300_SX300_.jpg"/>
    <s v="https://www.amazon.in/VR-Pcs-Different-Multi-Color-Multicolor/dp/B08F47T4X5/ref=sr_1_94?qid=1672923595&amp;s=kitchen&amp;sr=1-94"/>
  </r>
  <r>
    <x v="979"/>
    <x v="965"/>
    <x v="167"/>
    <x v="4"/>
    <s v="Heating,Cooling&amp;AirQuality"/>
    <s v="Fans"/>
    <s v="CeilingFans"/>
    <m/>
    <n v="349"/>
    <x v="0"/>
    <n v="2485"/>
    <n v="213600"/>
    <x v="15"/>
    <s v="41-50%"/>
    <s v="NO"/>
    <n v="24.097999999999999"/>
    <x v="3"/>
    <x v="80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814"/>
    <x v="825"/>
    <s v="https://m.media-amazon.com/images/W/WEBP_402378-T1/images/I/21rUca9axYL._SX300_SY300_QL70_FMwebp_.jpg"/>
    <s v="https://www.amazon.in/Orient-Electric-Apex-FX-1200mm-Ceiling/dp/B01M0505SJ/ref=sr_1_95?qid=1672923595&amp;s=kitchen&amp;sr=1-95"/>
  </r>
  <r>
    <x v="980"/>
    <x v="966"/>
    <x v="158"/>
    <x v="4"/>
    <s v="HomeStorage&amp;Organization"/>
    <s v="LaundryOrganization"/>
    <s v="LaundryBaskets"/>
    <m/>
    <n v="770"/>
    <x v="2"/>
    <n v="899"/>
    <n v="12900"/>
    <x v="4"/>
    <s v="61-70%"/>
    <s v="YES"/>
    <n v="5.1509999999999998"/>
    <x v="3"/>
    <x v="80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815"/>
    <x v="826"/>
    <s v="https://m.media-amazon.com/images/W/WEBP_402378-T2/images/I/41ZFwhFMMwL._SX300_SY300_QL70_FMwebp_.jpg"/>
    <s v="https://www.amazon.in/PrettyKrafts-Laundry-Clothes-Storage-Mushroom/dp/B08D6RCM3Q/ref=sr_1_96?qid=1672923595&amp;s=kitchen&amp;sr=1-96"/>
  </r>
  <r>
    <x v="981"/>
    <x v="967"/>
    <x v="143"/>
    <x v="4"/>
    <s v="Heating,Cooling&amp;AirQuality"/>
    <s v="RoomHeaters"/>
    <s v="ElectricHeaters"/>
    <m/>
    <n v="279"/>
    <x v="0"/>
    <n v="3279"/>
    <n v="300000"/>
    <x v="67"/>
    <s v="31-40%"/>
    <s v="NO"/>
    <n v="5.8159999999999998"/>
    <x v="3"/>
    <x v="802"/>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816"/>
    <x v="827"/>
    <s v="https://m.media-amazon.com/images/W/WEBP_402378-T1/images/I/31Di52QEVdL._SX300_SY300_QL70_FMwebp_.jpg"/>
    <s v="https://www.amazon.in/Bajaj-RX-11-2000-Watt-Convector/dp/B009P2LITG/ref=sr_1_98?qid=1672923595&amp;s=kitchen&amp;sr=1-98"/>
  </r>
  <r>
    <x v="982"/>
    <x v="968"/>
    <x v="168"/>
    <x v="4"/>
    <s v="Kitchen&amp;HomeAppliances"/>
    <s v="Vacuum,Cleaning&amp;Ironing"/>
    <s v="Vacuums&amp;FloorCare"/>
    <s v="Vacuums"/>
    <n v="249"/>
    <x v="0"/>
    <n v="3799"/>
    <n v="355000"/>
    <x v="55"/>
    <s v="21-30%"/>
    <s v="&quot;NO"/>
    <n v="36.830999999999996"/>
    <x v="2"/>
    <x v="803"/>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817"/>
    <x v="828"/>
    <s v="https://m.media-amazon.com/images/W/WEBP_402378-T2/images/I/41FyPER4ASL._SX300_SY300_QL70_FMwebp_.jpg"/>
    <s v="https://www.amazon.in/Eureka-Forbes-Trendy-Zip-1000-Watt/dp/B00V9NHDI4/ref=sr_1_99?qid=1672923595&amp;s=kitchen&amp;sr=1-99"/>
  </r>
  <r>
    <x v="983"/>
    <x v="969"/>
    <x v="142"/>
    <x v="4"/>
    <s v="Kitchen&amp;HomeAppliances"/>
    <s v="SmallKitchenAppliances"/>
    <s v="Kettles&amp;HotWaterDispensers"/>
    <s v="ElectricKettles"/>
    <n v="115"/>
    <x v="1"/>
    <n v="1249"/>
    <n v="113400"/>
    <x v="28"/>
    <s v="21-30%"/>
    <s v="NO"/>
    <n v="21.323999999999998"/>
    <x v="2"/>
    <x v="80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818"/>
    <x v="829"/>
    <s v="https://m.media-amazon.com/images/W/WEBP_402378-T1/images/I/31TLru4LT8L._SX300_SY300_QL70_FMwebp_.jpg"/>
    <s v="https://www.amazon.in/Pigeon-Stovekraft-Quartz-Electric-Kettle/dp/B07WGPBXY9/ref=sr_1_100?qid=1672923595&amp;s=kitchen&amp;sr=1-100"/>
  </r>
  <r>
    <x v="984"/>
    <x v="970"/>
    <x v="153"/>
    <x v="4"/>
    <s v="Heating,Cooling&amp;AirQuality"/>
    <s v="RoomHeaters"/>
    <m/>
    <m/>
    <n v="230"/>
    <x v="0"/>
    <n v="5000"/>
    <n v="477000"/>
    <x v="8"/>
    <s v="41-50%"/>
    <s v="YES"/>
    <n v="5.6890000000000001"/>
    <x v="11"/>
    <x v="805"/>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819"/>
    <x v="830"/>
    <s v="https://m.media-amazon.com/images/I/41Y4vsQHt6L._SX300_SY300_QL70_FMwebp_.jpg"/>
    <s v="https://www.amazon.in/Maharaja-Whiteline-Lava-1200-Watt-Helogen/dp/B00KRCBA6E/ref=sr_1_101?qid=1672923595&amp;s=kitchen&amp;sr=1-101"/>
  </r>
  <r>
    <x v="985"/>
    <x v="971"/>
    <x v="152"/>
    <x v="4"/>
    <s v="Heating,Cooling&amp;AirQuality"/>
    <s v="WaterHeaters&amp;Geysers"/>
    <s v="InstantWaterHeaters"/>
    <m/>
    <n v="399"/>
    <x v="0"/>
    <n v="7299"/>
    <n v="690000"/>
    <x v="24"/>
    <s v="51-60%"/>
    <s v="YES"/>
    <n v="14.324"/>
    <x v="1"/>
    <x v="80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820"/>
    <x v="831"/>
    <s v="https://m.media-amazon.com/images/W/WEBP_402378-T1/images/I/31KGeL7u8hL._SX300_SY300_QL70_FMwebp_.jpg"/>
    <s v="https://www.amazon.in/Crompton-Gracee-Instant-Heater-Geyser/dp/B0B3X2BY3M/ref=sr_1_102?qid=1672923595&amp;s=kitchen&amp;sr=1-102"/>
  </r>
  <r>
    <x v="986"/>
    <x v="972"/>
    <x v="150"/>
    <x v="4"/>
    <s v="Kitchen&amp;HomeAppliances"/>
    <s v="Vacuum,Cleaning&amp;Ironing"/>
    <s v="Irons,Steamers&amp;Accessories"/>
    <s v="Irons"/>
    <n v="599"/>
    <x v="2"/>
    <n v="625"/>
    <n v="2600"/>
    <x v="52"/>
    <s v="11-20%"/>
    <s v="&quot;NO"/>
    <n v="9.5549999999999997"/>
    <x v="0"/>
    <x v="80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821"/>
    <x v="832"/>
    <s v="https://m.media-amazon.com/images/I/416ICdLhYGL._SX300_SY300_QL70_FMwebp_.jpg"/>
    <s v="https://www.amazon.in/Bajaj-DX-600-Watts-Light-Weight/dp/B00F159RIK/ref=sr_1_100?qid=1672923596&amp;s=kitchen&amp;sr=1-100"/>
  </r>
  <r>
    <x v="987"/>
    <x v="973"/>
    <x v="156"/>
    <x v="4"/>
    <s v="Heating,Cooling&amp;AirQuality"/>
    <s v="WaterHeaters&amp;Geysers"/>
    <s v="ImmersionRods"/>
    <m/>
    <n v="598"/>
    <x v="2"/>
    <n v="1020"/>
    <n v="42200"/>
    <x v="63"/>
    <s v="31-40%"/>
    <s v="NO"/>
    <n v="7.4659999999999993"/>
    <x v="3"/>
    <x v="808"/>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822"/>
    <x v="833"/>
    <s v="https://m.media-amazon.com/images/I/31XMh-zc1IL._SX300_SY300_QL70_FMwebp_.jpg"/>
    <s v="https://www.amazon.in/Bajaj-Waterproof-Watts-Immersion-Heater/dp/B08MV82R99/ref=sr_1_101?qid=1672923596&amp;s=kitchen&amp;sr=1-101"/>
  </r>
  <r>
    <x v="988"/>
    <x v="974"/>
    <x v="169"/>
    <x v="4"/>
    <s v="Kitchen&amp;HomeAppliances"/>
    <s v="Vacuum,Cleaning&amp;Ironing"/>
    <s v="PressureWashers,Steam&amp;WindowCleaners"/>
    <m/>
    <n v="399"/>
    <x v="0"/>
    <n v="8990"/>
    <n v="859100"/>
    <x v="41"/>
    <s v="41-50%"/>
    <s v="&quot;NO"/>
    <n v="5.3170000000000002"/>
    <x v="4"/>
    <x v="809"/>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823"/>
    <x v="834"/>
    <s v="https://m.media-amazon.com/images/W/WEBP_402378-T1/images/I/416t5HILjUL._SX300_SY300_QL70_FMwebp_.jpg"/>
    <s v="https://www.amazon.in/Supreme-Pressure-Portable-Cleaning-Purpose/dp/B09VKWGZD7/ref=sr_1_102?qid=1672923596&amp;s=kitchen&amp;sr=1-102"/>
  </r>
  <r>
    <x v="989"/>
    <x v="975"/>
    <x v="170"/>
    <x v="4"/>
    <s v="Heating,Cooling&amp;AirQuality"/>
    <s v="RoomHeaters"/>
    <s v="HalogenHeaters"/>
    <m/>
    <n v="499"/>
    <x v="0"/>
    <n v="1639"/>
    <n v="114000"/>
    <x v="81"/>
    <s v="11-20%"/>
    <s v="NO"/>
    <n v="4.4870000000000001"/>
    <x v="7"/>
    <x v="810"/>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824"/>
    <x v="835"/>
    <s v="https://m.media-amazon.com/images/W/WEBP_402378-T2/images/I/41WyoT08raL._SX300_SY300_QL70_FMwebp_.jpg"/>
    <s v="https://www.amazon.in/Bajaj-Delux-2000-Watt-Room-Heater/dp/B009P2LK80/ref=sr_1_103?qid=1672923596&amp;s=kitchen&amp;sr=1-103"/>
  </r>
  <r>
    <x v="990"/>
    <x v="976"/>
    <x v="149"/>
    <x v="4"/>
    <s v="Kitchen&amp;HomeAppliances"/>
    <s v="SmallKitchenAppliances"/>
    <s v="HandBlenders"/>
    <m/>
    <n v="199"/>
    <x v="1"/>
    <n v="899"/>
    <n v="70000"/>
    <x v="85"/>
    <s v="11-20%"/>
    <s v="&quot;NO"/>
    <n v="22.661999999999999"/>
    <x v="0"/>
    <x v="811"/>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825"/>
    <x v="836"/>
    <s v="https://m.media-amazon.com/images/W/WEBP_402378-T2/images/I/21OWOIM1wML._SX300_SY300_QL70_FMwebp_.jpg"/>
    <s v="https://www.amazon.in/Orpat-HHB-100E-WOB-250-Watt-Blender/dp/B00A7PLVU6/ref=sr_1_104?qid=1672923596&amp;s=kitchen&amp;sr=1-104"/>
  </r>
  <r>
    <x v="991"/>
    <x v="977"/>
    <x v="162"/>
    <x v="4"/>
    <s v="Kitchen&amp;HomeAppliances"/>
    <s v="SmallKitchenAppliances"/>
    <s v="EggBoilers"/>
    <m/>
    <n v="579"/>
    <x v="2"/>
    <n v="1199"/>
    <n v="62000"/>
    <x v="58"/>
    <s v="71-80%"/>
    <s v="YES"/>
    <n v="4.9290000000000003"/>
    <x v="4"/>
    <x v="812"/>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826"/>
    <x v="837"/>
    <s v="https://m.media-amazon.com/images/I/41yKM0rHKQL._SX300_SY300_QL70_FMwebp_.jpg"/>
    <s v="https://www.amazon.in/Egg-Boiler-Electric-Automatic-Steaming/dp/B0B25DJ352/ref=sr_1_105?qid=1672923596&amp;s=kitchen&amp;sr=1-105"/>
  </r>
  <r>
    <x v="992"/>
    <x v="978"/>
    <x v="146"/>
    <x v="4"/>
    <s v="Kitchen&amp;HomeAppliances"/>
    <s v="SmallKitchenAppliances"/>
    <s v="DigitalKitchenScales"/>
    <m/>
    <n v="179"/>
    <x v="1"/>
    <n v="1899"/>
    <n v="172000"/>
    <x v="21"/>
    <s v="41-50%"/>
    <s v="&quot;NO"/>
    <n v="19.576000000000001"/>
    <x v="4"/>
    <x v="813"/>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827"/>
    <x v="838"/>
    <s v="https://m.media-amazon.com/images/W/WEBP_402378-T1/images/I/410d2Vda6QS._SY300_SX300_QL70_FMwebp_.jpg"/>
    <s v="https://www.amazon.in/Health-Sense-Chef-Mate-Digital-Scale-KS33/dp/B013B2WGT6/ref=sr_1_106?qid=1672923596&amp;s=kitchen&amp;sr=1-106"/>
  </r>
  <r>
    <x v="993"/>
    <x v="979"/>
    <x v="157"/>
    <x v="4"/>
    <s v="Kitchen&amp;HomeAppliances"/>
    <s v="SmallKitchenAppliances"/>
    <s v="DeepFatFryers"/>
    <s v="AirFryers"/>
    <n v="90"/>
    <x v="1"/>
    <n v="11595"/>
    <n v="1150500"/>
    <x v="66"/>
    <s v="21-30%"/>
    <s v="NO"/>
    <n v="7.3810000000000002"/>
    <x v="5"/>
    <x v="81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828"/>
    <x v="839"/>
    <s v="https://m.media-amazon.com/images/W/WEBP_402378-T2/images/I/31nZs1BL4tL._SX300_SY300_QL70_FMwebp_.jpg"/>
    <s v="https://www.amazon.in/PHILIPS-Digital-HD9252-90-Technology/dp/B097RJ867P/ref=sr_1_107?qid=1672923596&amp;s=kitchen&amp;sr=1-107"/>
  </r>
  <r>
    <x v="994"/>
    <x v="980"/>
    <x v="142"/>
    <x v="4"/>
    <s v="Kitchen&amp;HomeAppliances"/>
    <s v="SmallKitchenAppliances"/>
    <s v="Kettles&amp;HotWaterDispensers"/>
    <s v="ElectricKettles"/>
    <n v="899"/>
    <x v="2"/>
    <n v="1750"/>
    <n v="85100"/>
    <x v="7"/>
    <s v="21-30%"/>
    <s v="&quot;NO"/>
    <n v="6.266"/>
    <x v="11"/>
    <x v="815"/>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829"/>
    <x v="840"/>
    <s v="https://m.media-amazon.com/images/W/WEBP_402378-T2/images/I/415mgfOmzUS._SX300_SY300_QL70_FMwebp_.jpg"/>
    <s v="https://www.amazon.in/Milton-Electric-Stainless-Kettle-Litres/dp/B091V8HK8Z/ref=sr_1_108?qid=1672923596&amp;s=kitchen&amp;sr=1-108"/>
  </r>
  <r>
    <x v="995"/>
    <x v="981"/>
    <x v="171"/>
    <x v="4"/>
    <s v="Kitchen&amp;HomeAppliances"/>
    <s v="SmallKitchenAppliances"/>
    <s v="Pop-upToasters"/>
    <m/>
    <n v="1149"/>
    <x v="2"/>
    <n v="2095"/>
    <n v="94600"/>
    <x v="26"/>
    <s v="0-10%"/>
    <s v="NO"/>
    <n v="12.449"/>
    <x v="6"/>
    <x v="816"/>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830"/>
    <x v="841"/>
    <s v="https://m.media-amazon.com/images/W/WEBP_402378-T1/images/I/31CLpobJstL._SY300_SX300_QL70_FMwebp_.jpg"/>
    <s v="https://www.amazon.in/Philips-Collection-HD2582-00-830-Watt/dp/B071VNHMX2/ref=sr_1_109?qid=1672923596&amp;s=kitchen&amp;sr=1-109"/>
  </r>
  <r>
    <x v="996"/>
    <x v="982"/>
    <x v="143"/>
    <x v="4"/>
    <s v="Heating,Cooling&amp;AirQuality"/>
    <s v="RoomHeaters"/>
    <s v="ElectricHeaters"/>
    <m/>
    <n v="249"/>
    <x v="0"/>
    <n v="2300"/>
    <n v="205100"/>
    <x v="31"/>
    <s v="31-40%"/>
    <s v="&quot;NO"/>
    <n v="3.895"/>
    <x v="11"/>
    <x v="817"/>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831"/>
    <x v="842"/>
    <s v="https://m.media-amazon.com/images/I/41v9yj848iL._SX300_SY300_QL70_FMwebp_.jpg"/>
    <s v="https://www.amazon.in/Crompton-Insta-Comfy-Heater-Settings/dp/B08MVSGXMY/ref=sr_1_110?qid=1672923596&amp;s=kitchen&amp;sr=1-110"/>
  </r>
  <r>
    <x v="997"/>
    <x v="983"/>
    <x v="172"/>
    <x v="4"/>
    <s v="Heating,Cooling&amp;AirQuality"/>
    <s v="RoomHeaters"/>
    <s v="HeatConvectors"/>
    <m/>
    <n v="39"/>
    <x v="1"/>
    <n v="2990"/>
    <n v="295100"/>
    <x v="55"/>
    <s v="21-30%"/>
    <s v="NO"/>
    <n v="5.3579999999999997"/>
    <x v="11"/>
    <x v="81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832"/>
    <x v="843"/>
    <s v="https://m.media-amazon.com/images/I/41A8H7PSidL._SY300_SX300_QL70_FMwebp_.jpg"/>
    <s v="https://www.amazon.in/Usha-Convector-2000-Watt-Instant-Heating/dp/B00H0B29DI/ref=sr_1_111?qid=1672923596&amp;s=kitchen&amp;sr=1-111"/>
  </r>
  <r>
    <x v="998"/>
    <x v="984"/>
    <x v="151"/>
    <x v="4"/>
    <s v="Kitchen&amp;HomeAppliances"/>
    <s v="SmallKitchenAppliances"/>
    <s v="MixerGrinders"/>
    <m/>
    <n v="1599"/>
    <x v="2"/>
    <n v="4295"/>
    <n v="269600"/>
    <x v="81"/>
    <s v="11-20%"/>
    <s v="&quot;NO"/>
    <n v="30.643000000000001"/>
    <x v="3"/>
    <x v="81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833"/>
    <x v="844"/>
    <s v="https://m.media-amazon.com/images/I/31eyLyEftOL._SX300_SY300_QL70_FMwebp_.jpg"/>
    <s v="https://www.amazon.in/Philips-HL7756-00-750-Watt-Grinder/dp/B01GZSQJPA/ref=sr_1_115?qid=1672923596&amp;s=kitchen&amp;sr=1-115"/>
  </r>
  <r>
    <x v="999"/>
    <x v="985"/>
    <x v="158"/>
    <x v="4"/>
    <s v="HomeStorage&amp;Organization"/>
    <s v="LaundryOrganization"/>
    <s v="LaundryBaskets"/>
    <m/>
    <n v="1199"/>
    <x v="2"/>
    <n v="199"/>
    <n v="-100000"/>
    <x v="68"/>
    <s v="11-20%"/>
    <s v="NO"/>
    <n v="7.7880000000000003"/>
    <x v="3"/>
    <x v="82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834"/>
    <x v="845"/>
    <s v="https://m.media-amazon.com/images/I/41wqOJ5t9QL._SX300_SY300_QL70_FMwebp_.jpg"/>
    <s v="https://www.amazon.in/Kuber-Industries-Foldable-Laundry-KUBMART11450/dp/B08VGFX2B6/ref=sr_1_116?qid=1672923596&amp;s=kitchen&amp;sr=1-116"/>
  </r>
  <r>
    <x v="1000"/>
    <x v="986"/>
    <x v="151"/>
    <x v="4"/>
    <s v="Kitchen&amp;HomeAppliances"/>
    <s v="SmallKitchenAppliances"/>
    <s v="MixerGrinders"/>
    <m/>
    <n v="209"/>
    <x v="0"/>
    <n v="2499"/>
    <n v="229000"/>
    <x v="34"/>
    <s v="51-60%"/>
    <s v="YES"/>
    <n v="8.1829999999999998"/>
    <x v="11"/>
    <x v="821"/>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35"/>
    <x v="846"/>
    <s v="https://m.media-amazon.com/images/W/WEBP_402378-T1/images/I/31D9nttNSPL._SX300_SY300_QL70_FMwebp_.jpg"/>
    <s v="https://www.amazon.in/Lifelong-LLMG93-Stainless-Liquidizing-Warranty/dp/B09GYBZPHF/ref=sr_1_118?qid=1672923596&amp;s=kitchen&amp;sr=1-118"/>
  </r>
  <r>
    <x v="1001"/>
    <x v="987"/>
    <x v="173"/>
    <x v="4"/>
    <s v="Kitchen&amp;HomeAppliances"/>
    <s v="Coffee,Tea&amp;Espresso"/>
    <s v="CoffeeGrinders"/>
    <s v="ElectricGrinders"/>
    <n v="1099"/>
    <x v="2"/>
    <n v="499"/>
    <n v="-60000"/>
    <x v="24"/>
    <s v="51-60%"/>
    <s v="YES"/>
    <n v="3.7779999999999996"/>
    <x v="8"/>
    <x v="822"/>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836"/>
    <x v="847"/>
    <s v="https://m.media-amazon.com/images/W/WEBP_402378-T1/images/I/31iBzpNszEL._SX300_SY300_QL70_FMwebp_.jpg"/>
    <s v="https://www.amazon.in/Ikea-45454-IKEA-Frother-Milk/dp/B0B4KPCBSH/ref=sr_1_119_mod_primary_new?qid=1672923596&amp;s=kitchen&amp;sbo=RZvfv%2F%2FHxDF%2BO5021pAnSA%3D%3D&amp;sr=1-119"/>
  </r>
  <r>
    <x v="1002"/>
    <x v="988"/>
    <x v="143"/>
    <x v="4"/>
    <s v="Heating,Cooling&amp;AirQuality"/>
    <s v="RoomHeaters"/>
    <s v="ElectricHeaters"/>
    <m/>
    <n v="120"/>
    <x v="1"/>
    <n v="2400"/>
    <n v="228000"/>
    <x v="75"/>
    <s v="11-20%"/>
    <s v="&quot;NO"/>
    <n v="4.2370000000000001"/>
    <x v="1"/>
    <x v="823"/>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837"/>
    <x v="848"/>
    <s v="https://m.media-amazon.com/images/I/31uLbVqjaqL._SX300_SY300_QL70_FMwebp_.jpg"/>
    <s v="https://www.amazon.in/Crompton-convector-adjustable-Thermostats-Standard/dp/B09CGLY5CX/ref=sr_1_120_mod_primary_new?qid=1672923596&amp;s=kitchen&amp;sbo=RZvfv%2F%2FHxDF%2BO5021pAnSA%3D%3D&amp;sr=1-120"/>
  </r>
  <r>
    <x v="1003"/>
    <x v="989"/>
    <x v="145"/>
    <x v="4"/>
    <s v="Kitchen&amp;HomeAppliances"/>
    <s v="Vacuum,Cleaning&amp;Ironing"/>
    <s v="Irons,Steamers&amp;Accessories"/>
    <s v="LintShavers"/>
    <n v="1519"/>
    <x v="2"/>
    <n v="749"/>
    <n v="-77000"/>
    <x v="48"/>
    <s v="51-60%"/>
    <s v="YES"/>
    <n v="4.7239999999999993"/>
    <x v="13"/>
    <x v="8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838"/>
    <x v="849"/>
    <s v="https://m.media-amazon.com/images/W/WEBP_402378-T1/images/I/31g2BiAmVjL._SY300_SX300_QL70_FMwebp_.jpg"/>
    <s v="https://www.amazon.in/Remover-Clothes-Extractor-Battery-Removing/dp/B09JN37WBX/ref=sr_1_121?qid=1672923596&amp;s=kitchen&amp;sr=1-121"/>
  </r>
  <r>
    <x v="1004"/>
    <x v="990"/>
    <x v="142"/>
    <x v="4"/>
    <s v="Kitchen&amp;HomeAppliances"/>
    <s v="SmallKitchenAppliances"/>
    <s v="Kettles&amp;HotWaterDispensers"/>
    <s v="ElectricKettles"/>
    <n v="420"/>
    <x v="0"/>
    <n v="1775"/>
    <n v="135500"/>
    <x v="85"/>
    <s v="11-20%"/>
    <s v="&quot;NO"/>
    <n v="18.567"/>
    <x v="2"/>
    <x v="825"/>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839"/>
    <x v="850"/>
    <s v="https://m.media-amazon.com/images/I/41orhoQwtGL._SX300_SY300_QL70_FMwebp_.jpg"/>
    <s v="https://www.amazon.in/Pigeon-Kessel-1-2-Litre-Multi-purpose-Kettle/dp/B01I1LDZGA/ref=sr_1_125_mod_primary_new?qid=1672923596&amp;s=kitchen&amp;sbo=RZvfv%2F%2FHxDF%2BO5021pAnSA%3D%3D&amp;sr=1-125"/>
  </r>
  <r>
    <x v="1005"/>
    <x v="991"/>
    <x v="145"/>
    <x v="4"/>
    <s v="Kitchen&amp;HomeAppliances"/>
    <s v="Vacuum,Cleaning&amp;Ironing"/>
    <s v="Irons,Steamers&amp;Accessories"/>
    <s v="LintShavers"/>
    <n v="225"/>
    <x v="0"/>
    <n v="1599"/>
    <n v="137400"/>
    <x v="58"/>
    <s v="71-80%"/>
    <s v="YES"/>
    <n v="3.706"/>
    <x v="7"/>
    <x v="82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x v="840"/>
    <x v="851"/>
    <s v="https://m.media-amazon.com/images/W/WEBP_402378-T1/images/I/416wtLbGHvL._SX300_SY300_QL70_FMwebp_.jpg"/>
    <s v="https://www.amazon.in/DEVICE-Remover-Woolen-Clothes-Electric/dp/B0BN2576GQ/ref=sr_1_126?qid=1672923596&amp;s=kitchen&amp;sr=1-126"/>
  </r>
  <r>
    <x v="1006"/>
    <x v="992"/>
    <x v="171"/>
    <x v="4"/>
    <s v="Kitchen&amp;HomeAppliances"/>
    <s v="SmallKitchenAppliances"/>
    <s v="Pop-upToasters"/>
    <m/>
    <n v="199"/>
    <x v="1"/>
    <n v="1795"/>
    <n v="159600"/>
    <x v="17"/>
    <s v="31-40%"/>
    <s v="&quot;NO"/>
    <n v="8.4439999999999991"/>
    <x v="0"/>
    <x v="827"/>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841"/>
    <x v="852"/>
    <s v="https://m.media-amazon.com/images/W/WEBP_402378-T1/images/I/31Sgt4ZRNXL._SX300_SY300_QL70_FMwebp_.jpg"/>
    <s v="https://www.amazon.in/Pigeon-2-Slice-Pop-up-Toaster-Black/dp/B06XPYRWV5/ref=sr_1_124?qid=1672923597&amp;s=kitchen&amp;sr=1-124"/>
  </r>
  <r>
    <x v="1007"/>
    <x v="993"/>
    <x v="144"/>
    <x v="4"/>
    <s v="Heating,Cooling&amp;AirQuality"/>
    <s v="RoomHeaters"/>
    <s v="FanHeaters"/>
    <m/>
    <n v="1799"/>
    <x v="2"/>
    <n v="15999"/>
    <n v="1420000"/>
    <x v="54"/>
    <s v="31-40%"/>
    <s v="NO"/>
    <n v="5.1169999999999991"/>
    <x v="3"/>
    <x v="809"/>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842"/>
    <x v="853"/>
    <s v="https://m.media-amazon.com/images/I/41PhEVR4X4L._SX300_SY300_QL70_FMwebp_.jpg"/>
    <s v="https://www.amazon.in/Bajaj-Majesty-Filled-Radiator-Heater/dp/B01N1XVVLC/ref=sr_1_125?qid=1672923597&amp;s=kitchen&amp;sr=1-125"/>
  </r>
  <r>
    <x v="1008"/>
    <x v="994"/>
    <x v="174"/>
    <x v="4"/>
    <s v="Heating,Cooling&amp;AirQuality"/>
    <s v="Fans"/>
    <s v="ExhaustFans"/>
    <m/>
    <n v="8349"/>
    <x v="2"/>
    <n v="1490"/>
    <n v="-685900"/>
    <x v="9"/>
    <s v="31-40%"/>
    <s v="&quot;NO"/>
    <n v="17.099"/>
    <x v="3"/>
    <x v="828"/>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43"/>
    <x v="854"/>
    <s v="https://m.media-amazon.com/images/W/WEBP_402378-T2/images/I/21c-ZYPFJ5L._SX300_SY300_QL70_FMwebp_.jpg"/>
    <s v="https://www.amazon.in/Luminous-Vento-Deluxe-30-Watt-Ventilator/dp/B00O2R38C4/ref=sr_1_126?qid=1672923597&amp;s=kitchen&amp;sr=1-126"/>
  </r>
  <r>
    <x v="1009"/>
    <x v="995"/>
    <x v="154"/>
    <x v="4"/>
    <s v="Kitchen&amp;HomeAppliances"/>
    <s v="SmallKitchenAppliances"/>
    <s v="Kettles&amp;HotWaterDispensers"/>
    <s v="Kettle&amp;ToasterSets"/>
    <n v="3307"/>
    <x v="2"/>
    <n v="1999"/>
    <n v="-130800"/>
    <x v="31"/>
    <s v="31-40%"/>
    <s v="NO"/>
    <n v="4.1109999999999998"/>
    <x v="11"/>
    <x v="82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844"/>
    <x v="855"/>
    <s v="https://m.media-amazon.com/images/I/31iKMkOV-DL._SX300_SY300_QL70_FMwebp_.jpg"/>
    <s v="https://www.amazon.in/electric-Kettle-Double-Triple-Protection/dp/B0B2CZTCL2/ref=sr_1_127?qid=1672923597&amp;s=kitchen&amp;sr=1-127"/>
  </r>
  <r>
    <x v="1010"/>
    <x v="996"/>
    <x v="175"/>
    <x v="4"/>
    <s v="Kitchen&amp;HomeAppliances"/>
    <s v="Coffee,Tea&amp;Espresso"/>
    <s v="DripCoffeeMachines"/>
    <m/>
    <n v="325"/>
    <x v="0"/>
    <n v="499"/>
    <n v="17400"/>
    <x v="19"/>
    <s v="41-50%"/>
    <s v="&quot;NO"/>
    <n v="8.338000000000001"/>
    <x v="3"/>
    <x v="83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845"/>
    <x v="856"/>
    <s v="https://m.media-amazon.com/images/W/WEBP_402378-T1/images/I/31hwosM2Q1L._SX300_SY300_QL70_FMwebp_.jpg"/>
    <s v="https://www.amazon.in/Kitchen-Stainless-Indian-Filter-Coffee/dp/B00PVT30YI/ref=sr_1_128?qid=1672923597&amp;s=kitchen&amp;sr=1-128"/>
  </r>
  <r>
    <x v="1011"/>
    <x v="997"/>
    <x v="166"/>
    <x v="4"/>
    <s v="Kitchen&amp;HomeAppliances"/>
    <s v="SmallKitchenAppliances"/>
    <s v="VacuumSealers"/>
    <m/>
    <n v="449"/>
    <x v="0"/>
    <n v="299"/>
    <n v="-15000"/>
    <x v="18"/>
    <s v="41-50%"/>
    <s v="NO"/>
    <n v="7.3810000000000002"/>
    <x v="13"/>
    <x v="83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846"/>
    <x v="857"/>
    <s v="https://m.media-amazon.com/images/I/41k+HQz9JbL._SX300_SY300_.jpg"/>
    <s v="https://www.amazon.in/Ikea-903-391-72-Sealing-assorted-30-pack/dp/B00SH18114/ref=sr_1_129_mod_primary_new?qid=1672923597&amp;s=kitchen&amp;sbo=RZvfv%2F%2FHxDF%2BO5021pAnSA%3D%3D&amp;sr=1-129"/>
  </r>
  <r>
    <x v="1012"/>
    <x v="998"/>
    <x v="176"/>
    <x v="4"/>
    <s v="Kitchen&amp;HomeAppliances"/>
    <s v="WaterPurifiers&amp;Accessories"/>
    <s v="WaterPurifierAccessories"/>
    <m/>
    <n v="380"/>
    <x v="0"/>
    <n v="600"/>
    <n v="22000"/>
    <x v="26"/>
    <s v="0-10%"/>
    <s v="&quot;NO"/>
    <n v="15.007"/>
    <x v="3"/>
    <x v="832"/>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847"/>
    <x v="858"/>
    <s v="https://m.media-amazon.com/images/I/41OxPvBpwYL._SX300_SY300_QL70_FMwebp_.jpg"/>
    <s v="https://www.amazon.in/HUL-Pureit-Germkill-Classic-Purifier/dp/B00E9G8KOY/ref=sr_1_130?qid=1672923597&amp;s=kitchen&amp;sr=1-130"/>
  </r>
  <r>
    <x v="1013"/>
    <x v="999"/>
    <x v="177"/>
    <x v="4"/>
    <s v="Kitchen&amp;HomeAppliances"/>
    <s v="WaterPurifiers&amp;Accessories"/>
    <s v="WaterCartridges"/>
    <m/>
    <n v="499"/>
    <x v="0"/>
    <n v="1130"/>
    <n v="63100"/>
    <x v="26"/>
    <s v="0-10%"/>
    <s v="NO"/>
    <n v="17.45"/>
    <x v="0"/>
    <x v="833"/>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848"/>
    <x v="859"/>
    <s v="https://m.media-amazon.com/images/I/41rkDPlAt+L._SY300_SX300_.jpg"/>
    <s v="https://www.amazon.in/HUL-Pureit-Germkill-Classic-Purifier/dp/B00H3H03Q4/ref=sr_1_131?qid=1672923597&amp;s=kitchen&amp;sr=1-131"/>
  </r>
  <r>
    <x v="1014"/>
    <x v="1000"/>
    <x v="151"/>
    <x v="4"/>
    <s v="Kitchen&amp;HomeAppliances"/>
    <s v="SmallKitchenAppliances"/>
    <s v="MixerGrinders"/>
    <m/>
    <n v="37247"/>
    <x v="2"/>
    <n v="6295"/>
    <n v="-3095200"/>
    <x v="61"/>
    <s v="41-50%"/>
    <s v="&quot;NO"/>
    <n v="46.97"/>
    <x v="2"/>
    <x v="834"/>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849"/>
    <x v="860"/>
    <s v="https://m.media-amazon.com/images/W/WEBP_402378-T1/images/I/41v0JSmcIuL._SY300_SX300_QL70_FMwebp_.jpg"/>
    <s v="https://www.amazon.in/Prestige-Iris-Grinder-Stainless-Juicer/dp/B0756K5DYZ/ref=sr_1_132?qid=1672923597&amp;s=kitchen&amp;sr=1-132"/>
  </r>
  <r>
    <x v="1015"/>
    <x v="1001"/>
    <x v="151"/>
    <x v="4"/>
    <s v="Kitchen&amp;HomeAppliances"/>
    <s v="SmallKitchenAppliances"/>
    <s v="MixerGrinders"/>
    <m/>
    <n v="849"/>
    <x v="2"/>
    <n v="9455"/>
    <n v="860600"/>
    <x v="33"/>
    <s v="61-70%"/>
    <s v="YES"/>
    <n v="15.927999999999999"/>
    <x v="3"/>
    <x v="835"/>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850"/>
    <x v="861"/>
    <s v="https://m.media-amazon.com/images/W/WEBP_402378-T1/images/I/41JrUgIbYOL._SX300_SY300_QL70_FMwebp_.jpg"/>
    <s v="https://www.amazon.in/Preethi-Blue-Leaf-Diamond-750-Watt/dp/B0188KPKB2/ref=sr_1_133?qid=1672923597&amp;s=kitchen&amp;sr=1-133"/>
  </r>
  <r>
    <x v="1016"/>
    <x v="1002"/>
    <x v="162"/>
    <x v="4"/>
    <s v="Kitchen&amp;HomeAppliances"/>
    <s v="SmallKitchenAppliances"/>
    <s v="EggBoilers"/>
    <m/>
    <n v="799"/>
    <x v="2"/>
    <n v="699"/>
    <n v="-10000"/>
    <x v="41"/>
    <s v="41-50%"/>
    <s v="&quot;NO"/>
    <n v="5.34"/>
    <x v="3"/>
    <x v="836"/>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851"/>
    <x v="862"/>
    <s v="https://m.media-amazon.com/images/W/WEBP_402378-T2/images/I/315o5vpD66L._SX300_SY300_QL70_FMwebp_.jpg"/>
    <s v="https://www.amazon.in/Themisto-350-Watts-Egg-Boiler-Blue/dp/B091KNVNS9/ref=sr_1_134?qid=1672923597&amp;s=kitchen&amp;sr=1-134"/>
  </r>
  <r>
    <x v="1017"/>
    <x v="1003"/>
    <x v="151"/>
    <x v="4"/>
    <s v="Kitchen&amp;HomeAppliances"/>
    <s v="SmallKitchenAppliances"/>
    <s v="MixerGrinders"/>
    <m/>
    <n v="2599"/>
    <x v="2"/>
    <n v="4999"/>
    <n v="240000"/>
    <x v="63"/>
    <s v="31-40%"/>
    <s v="NO"/>
    <n v="24.869"/>
    <x v="1"/>
    <x v="837"/>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852"/>
    <x v="863"/>
    <s v="https://m.media-amazon.com/images/W/WEBP_402378-T1/images/I/41opVWa6H1L._SX300_SY300_QL70_FMwebp_.jpg"/>
    <s v="https://www.amazon.in/Butterfly-Smart-750-Watt-Mixer-Grinder/dp/B075JJ5NQC/ref=sr_1_135?qid=1672923597&amp;s=kitchen&amp;sr=1-135"/>
  </r>
  <r>
    <x v="1018"/>
    <x v="1004"/>
    <x v="178"/>
    <x v="4"/>
    <s v="Kitchen&amp;HomeAppliances"/>
    <s v="SmallKitchenAppliances"/>
    <s v="Rice&amp;PastaCookers"/>
    <m/>
    <n v="199"/>
    <x v="1"/>
    <n v="2900"/>
    <n v="270100"/>
    <x v="32"/>
    <s v="41-50%"/>
    <s v="&quot;NO"/>
    <n v="4.141"/>
    <x v="7"/>
    <x v="838"/>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853"/>
    <x v="864"/>
    <s v="https://m.media-amazon.com/images/W/WEBP_402378-T2/images/I/31tiptnSbZL._SX300_SY300_QL70_FMwebp_.jpg"/>
    <s v="https://www.amazon.in/KENT-Electric-Steamer-Vegetables-Stainless/dp/B0B5KZ3C53/ref=sr_1_139?qid=1672923597&amp;s=kitchen&amp;sr=1-139"/>
  </r>
  <r>
    <x v="1019"/>
    <x v="1005"/>
    <x v="149"/>
    <x v="4"/>
    <s v="Kitchen&amp;HomeAppliances"/>
    <s v="SmallKitchenAppliances"/>
    <s v="HandBlenders"/>
    <m/>
    <n v="269"/>
    <x v="0"/>
    <n v="2499"/>
    <n v="223000"/>
    <x v="52"/>
    <s v="11-20%"/>
    <s v="NO"/>
    <n v="5.1339999999999995"/>
    <x v="3"/>
    <x v="839"/>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854"/>
    <x v="865"/>
    <s v="https://m.media-amazon.com/images/W/WEBP_402378-T2/images/I/312FrvLA2RL._SX300_SY300_QL70_FMwebp_.jpg"/>
    <s v="https://www.amazon.in/InstaCuppa-Portable-Smoothie-Crushing-Rechargeable/dp/B09NTHQRW3/ref=sr_1_140?qid=1672923597&amp;s=kitchen&amp;sr=1-140"/>
  </r>
  <r>
    <x v="1020"/>
    <x v="1006"/>
    <x v="150"/>
    <x v="4"/>
    <s v="Kitchen&amp;HomeAppliances"/>
    <s v="Vacuum,Cleaning&amp;Ironing"/>
    <s v="Irons,Steamers&amp;Accessories"/>
    <s v="Irons"/>
    <n v="298"/>
    <x v="0"/>
    <n v="1190"/>
    <n v="89200"/>
    <x v="61"/>
    <s v="41-50%"/>
    <s v="&quot;NO"/>
    <n v="41.225999999999999"/>
    <x v="3"/>
    <x v="84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855"/>
    <x v="866"/>
    <s v="https://m.media-amazon.com/images/W/WEBP_402378-T2/images/I/31R2gaVLwYL._SX300_SY300_QL70_FMwebp_.jpg"/>
    <s v="https://www.amazon.in/Usha-EI-1602-1000-Watt-Lightweight/dp/B008YW3CYM/ref=sr_1_141?qid=1672923597&amp;s=kitchen&amp;sr=1-141"/>
  </r>
  <r>
    <x v="1021"/>
    <x v="1007"/>
    <x v="149"/>
    <x v="4"/>
    <s v="Kitchen&amp;HomeAppliances"/>
    <s v="SmallKitchenAppliances"/>
    <s v="HandBlenders"/>
    <m/>
    <n v="1499"/>
    <x v="2"/>
    <n v="2100"/>
    <n v="60100"/>
    <x v="56"/>
    <s v="21-30%"/>
    <s v="NO"/>
    <n v="10.455"/>
    <x v="3"/>
    <x v="84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856"/>
    <x v="867"/>
    <s v="https://m.media-amazon.com/images/W/WEBP_402378-T1/images/I/21-SFWqfgyS._SX300_SY300_QL70_FMwebp_.jpg"/>
    <s v="https://www.amazon.in/Kent-KENT-Hand-Blender/dp/B07QHHCB27/ref=sr_1_142?qid=1672923597&amp;s=kitchen&amp;sr=1-142"/>
  </r>
  <r>
    <x v="1022"/>
    <x v="1008"/>
    <x v="166"/>
    <x v="4"/>
    <s v="Kitchen&amp;HomeAppliances"/>
    <s v="SmallKitchenAppliances"/>
    <s v="VacuumSealers"/>
    <m/>
    <n v="649"/>
    <x v="2"/>
    <n v="499"/>
    <n v="-15000"/>
    <x v="13"/>
    <s v="51-60%"/>
    <s v="YES"/>
    <n v="3.3119999999999998"/>
    <x v="8"/>
    <x v="119"/>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857"/>
    <x v="868"/>
    <s v="https://m.media-amazon.com/images/I/31O1Y16P8xL._SY300_SX300_QL70_FMwebp_.jpg"/>
    <s v="https://www.amazon.in/White-Feather-Portable-Sealing-Multicolor/dp/B0BMFD94VD/ref=sr_1_143?qid=1672923597&amp;s=kitchen&amp;sr=1-143"/>
  </r>
  <r>
    <x v="1023"/>
    <x v="1009"/>
    <x v="156"/>
    <x v="4"/>
    <s v="Heating,Cooling&amp;AirQuality"/>
    <s v="WaterHeaters&amp;Geysers"/>
    <s v="ImmersionRods"/>
    <m/>
    <n v="1199"/>
    <x v="2"/>
    <n v="825"/>
    <n v="-37400"/>
    <x v="55"/>
    <s v="21-30%"/>
    <s v="NO"/>
    <n v="17.265000000000001"/>
    <x v="3"/>
    <x v="842"/>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858"/>
    <x v="869"/>
    <s v="https://m.media-amazon.com/images/W/WEBP_402378-T1/images/I/41ORNeJrRxL._SX300_SY300_QL70_FMwebp_.jpg"/>
    <s v="https://www.amazon.in/Crompton-CG-IHL-1500-Watt-Immersion-Compatible/dp/B00HZIOGXW/ref=sr_1_144?qid=1672923597&amp;s=kitchen&amp;sr=1-144"/>
  </r>
  <r>
    <x v="1024"/>
    <x v="1010"/>
    <x v="164"/>
    <x v="4"/>
    <s v="Kitchen&amp;HomeAppliances"/>
    <s v="SmallKitchenAppliances"/>
    <s v="MiniFoodProcessors&amp;Choppers"/>
    <m/>
    <n v="1199"/>
    <x v="2"/>
    <n v="1499"/>
    <n v="30000"/>
    <x v="9"/>
    <s v="31-40%"/>
    <s v="&quot;NO"/>
    <n v="5.7459999999999996"/>
    <x v="3"/>
    <x v="843"/>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859"/>
    <x v="870"/>
    <s v="https://m.media-amazon.com/images/I/411ipFfM1vL._SX300_SY300_QL70_FMwebp_.jpg"/>
    <s v="https://www.amazon.in/InstaCuppa-Rechargeable-Mini-Electric-Chopper/dp/B09CKSYBLR/ref=sr_1_145?qid=1672923597&amp;s=kitchen&amp;sr=1-145"/>
  </r>
  <r>
    <x v="1025"/>
    <x v="1011"/>
    <x v="168"/>
    <x v="4"/>
    <s v="Kitchen&amp;HomeAppliances"/>
    <s v="Vacuum,Cleaning&amp;Ironing"/>
    <s v="Vacuums&amp;FloorCare"/>
    <s v="Vacuums"/>
    <n v="455"/>
    <x v="0"/>
    <n v="9995"/>
    <n v="954000"/>
    <x v="79"/>
    <s v="0-10%"/>
    <s v="NO"/>
    <n v="22.393999999999998"/>
    <x v="5"/>
    <x v="84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860"/>
    <x v="871"/>
    <s v="https://m.media-amazon.com/images/I/41xQDop2T5L._SX300_SY300_QL70_FMwebp_.jpg"/>
    <s v="https://www.amazon.in/Philips-PowerPro-FC9352-01-Compact/dp/B072J83V9W/ref=sr_1_146?qid=1672923597&amp;s=kitchen&amp;sr=1-146"/>
  </r>
  <r>
    <x v="1026"/>
    <x v="1012"/>
    <x v="145"/>
    <x v="4"/>
    <s v="Kitchen&amp;HomeAppliances"/>
    <s v="Vacuum,Cleaning&amp;Ironing"/>
    <s v="Irons,Steamers&amp;Accessories"/>
    <s v="LintShavers"/>
    <n v="199"/>
    <x v="1"/>
    <n v="999"/>
    <n v="80000"/>
    <x v="10"/>
    <s v="51-60%"/>
    <s v="YES"/>
    <n v="4.91"/>
    <x v="4"/>
    <x v="845"/>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861"/>
    <x v="872"/>
    <s v="https://m.media-amazon.com/images/I/41J7JQ+P7WL._SX300_SY300_.jpg"/>
    <s v="https://www.amazon.in/SAIELLIN-Clothes-Sweater-Defuzzer-Trimmer/dp/B09MTLG4TP/ref=sr_1_147?qid=1672923597&amp;s=kitchen&amp;sr=1-147"/>
  </r>
  <r>
    <x v="1027"/>
    <x v="1013"/>
    <x v="151"/>
    <x v="4"/>
    <s v="Kitchen&amp;HomeAppliances"/>
    <s v="SmallKitchenAppliances"/>
    <s v="MixerGrinders"/>
    <m/>
    <n v="293"/>
    <x v="0"/>
    <n v="6000"/>
    <n v="570700"/>
    <x v="53"/>
    <s v="51-60%"/>
    <s v="YES"/>
    <n v="12.965999999999999"/>
    <x v="3"/>
    <x v="368"/>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862"/>
    <x v="873"/>
    <s v="https://m.media-amazon.com/images/I/41nBjnlp-ML._SY300_SX300_QL70_FMwebp_.jpg"/>
    <s v="https://www.amazon.in/Cookwell-Bullet-Mixer-Grinder-Silver/dp/B097XJQZ8H/ref=sr_1_148?qid=1672923597&amp;s=kitchen&amp;sr=1-148"/>
  </r>
  <r>
    <x v="1028"/>
    <x v="1014"/>
    <x v="178"/>
    <x v="4"/>
    <s v="Kitchen&amp;HomeAppliances"/>
    <s v="SmallKitchenAppliances"/>
    <s v="Rice&amp;PastaCookers"/>
    <m/>
    <n v="199"/>
    <x v="1"/>
    <n v="3945"/>
    <n v="374600"/>
    <x v="39"/>
    <s v="31-40%"/>
    <s v="&quot;NO"/>
    <n v="17.106000000000002"/>
    <x v="7"/>
    <x v="84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863"/>
    <x v="874"/>
    <s v="https://m.media-amazon.com/images/I/41f4XKOolpL._SX300_SY300_QL70_FMwebp_.jpg"/>
    <s v="https://www.amazon.in/Prestige-PRWO-1-8-2-700-Watts-Aluminium/dp/B00935MD1C/ref=sr_1_149?qid=1672923597&amp;s=kitchen&amp;sr=1-149"/>
  </r>
  <r>
    <x v="1029"/>
    <x v="1015"/>
    <x v="152"/>
    <x v="4"/>
    <s v="Heating,Cooling&amp;AirQuality"/>
    <s v="WaterHeaters&amp;Geysers"/>
    <s v="InstantWaterHeaters"/>
    <m/>
    <n v="749"/>
    <x v="2"/>
    <n v="1999"/>
    <n v="125000"/>
    <x v="28"/>
    <s v="21-30%"/>
    <s v="NO"/>
    <n v="58.602999999999994"/>
    <x v="20"/>
    <x v="84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x v="864"/>
    <x v="875"/>
    <s v="https://m.media-amazon.com/images/I/41+t2HWvwFL._SY300_SX300_.jpg"/>
    <s v="https://www.amazon.in/Swiffer-Instant-Electric-Home-Kitchen-Instantaneous/dp/B0BR4F878Q/ref=sr_1_150?qid=1672923597&amp;s=kitchen&amp;sr=1-150"/>
  </r>
  <r>
    <x v="1030"/>
    <x v="1016"/>
    <x v="149"/>
    <x v="4"/>
    <s v="Kitchen&amp;HomeAppliances"/>
    <s v="SmallKitchenAppliances"/>
    <s v="HandBlenders"/>
    <m/>
    <n v="1399"/>
    <x v="2"/>
    <n v="3499"/>
    <n v="210000"/>
    <x v="52"/>
    <s v="11-20%"/>
    <s v="&quot;NO"/>
    <n v="5.0460000000000003"/>
    <x v="6"/>
    <x v="848"/>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865"/>
    <x v="876"/>
    <s v="https://m.media-amazon.com/images/I/31ZbGgybh0L._SX300_SY300_QL70_FMwebp_.jpg"/>
    <s v="https://www.amazon.in/InstaCuppa-Portable-Smoothie-Crushing-Rechargeable/dp/B0B3G5XZN5/ref=sr_1_148?qid=1672923598&amp;s=kitchen&amp;sr=1-148"/>
  </r>
  <r>
    <x v="1031"/>
    <x v="1017"/>
    <x v="152"/>
    <x v="4"/>
    <s v="Heating,Cooling&amp;AirQuality"/>
    <s v="WaterHeaters&amp;Geysers"/>
    <s v="InstantWaterHeaters"/>
    <m/>
    <n v="749"/>
    <x v="2"/>
    <n v="5550"/>
    <n v="480100"/>
    <x v="33"/>
    <s v="61-70%"/>
    <s v="YES"/>
    <n v="9.2919999999999998"/>
    <x v="1"/>
    <x v="849"/>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866"/>
    <x v="877"/>
    <s v="https://m.media-amazon.com/images/W/WEBP_402378-T2/images/I/31TKp-ARDUL._SX300_SY300_QL70_FMwebp_.jpg"/>
    <s v="https://www.amazon.in/Lifelong-Flash-Instant-Heater-Certified/dp/B07WKB69RS/ref=sr_1_149?qid=1672923598&amp;s=kitchen&amp;sr=1-149"/>
  </r>
  <r>
    <x v="1032"/>
    <x v="1018"/>
    <x v="152"/>
    <x v="4"/>
    <s v="Heating,Cooling&amp;AirQuality"/>
    <s v="WaterHeaters&amp;Geysers"/>
    <s v="InstantWaterHeaters"/>
    <m/>
    <n v="1699"/>
    <x v="2"/>
    <n v="4590"/>
    <n v="289100"/>
    <x v="61"/>
    <s v="41-50%"/>
    <s v="&quot;NO"/>
    <n v="4.5439999999999996"/>
    <x v="3"/>
    <x v="850"/>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867"/>
    <x v="878"/>
    <s v="https://m.media-amazon.com/images/I/21nPIBIwF0L._SX300_SY300_QL70_FMwebp_.jpg"/>
    <s v="https://www.amazon.in/Hindware-Atlantic-Compacto-Instant-HI03PDW30/dp/B09DL9978Y/ref=sr_1_151?qid=1672923598&amp;s=kitchen&amp;sr=1-151"/>
  </r>
  <r>
    <x v="1033"/>
    <x v="1019"/>
    <x v="146"/>
    <x v="4"/>
    <s v="Kitchen&amp;HomeAppliances"/>
    <s v="SmallKitchenAppliances"/>
    <s v="DigitalKitchenScales"/>
    <m/>
    <n v="1043"/>
    <x v="2"/>
    <n v="499"/>
    <n v="-54400"/>
    <x v="16"/>
    <s v="31-40%"/>
    <s v="NO"/>
    <n v="8.484"/>
    <x v="2"/>
    <x v="851"/>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868"/>
    <x v="879"/>
    <s v="https://m.media-amazon.com/images/W/WEBP_402378-T2/images/I/41Oo66iQH7L._SY445_SX342_QL70_FMwebp_.jpg"/>
    <s v="https://www.amazon.in/Atom-Selves-A100-Digital-Pocket-Silver/dp/B06XMZV7RH/ref=sr_1_152?qid=1672923598&amp;s=kitchen&amp;sr=1-152"/>
  </r>
  <r>
    <x v="1034"/>
    <x v="1020"/>
    <x v="152"/>
    <x v="4"/>
    <s v="Heating,Cooling&amp;AirQuality"/>
    <s v="WaterHeaters&amp;Geysers"/>
    <s v="InstantWaterHeaters"/>
    <m/>
    <n v="499"/>
    <x v="0"/>
    <n v="4400"/>
    <n v="390100"/>
    <x v="19"/>
    <s v="41-50%"/>
    <s v="&quot;NO"/>
    <n v="19.046999999999997"/>
    <x v="3"/>
    <x v="852"/>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869"/>
    <x v="880"/>
    <s v="https://m.media-amazon.com/images/I/31yPDf0htkL._SX300_SY300_QL70_FMwebp_.jpg"/>
    <s v="https://www.amazon.in/Crompton-InstaBliss-Instant-Heater-Advanced/dp/B09WMTJPG7/ref=sr_1_153?qid=1672923598&amp;s=kitchen&amp;sr=1-153"/>
  </r>
  <r>
    <x v="1035"/>
    <x v="1021"/>
    <x v="150"/>
    <x v="4"/>
    <s v="Kitchen&amp;HomeAppliances"/>
    <s v="Vacuum,Cleaning&amp;Ironing"/>
    <s v="Irons,Steamers&amp;Accessories"/>
    <s v="Irons"/>
    <n v="1464"/>
    <x v="2"/>
    <n v="1000"/>
    <n v="-46400"/>
    <x v="50"/>
    <s v="51-60%"/>
    <s v="YES"/>
    <n v="5.7590000000000003"/>
    <x v="0"/>
    <x v="85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870"/>
    <x v="881"/>
    <s v="https://m.media-amazon.com/images/I/31k9FfzMGzL._SX300_SY300_QL70_FMwebp_.jpg"/>
    <s v="https://www.amazon.in/Croma-Weilburger-Soleplate-Coating-CRSHAH702SIR11/dp/B09ZK6THRR/ref=sr_1_154?qid=1672923598&amp;s=kitchen&amp;sr=1-154"/>
  </r>
  <r>
    <x v="1036"/>
    <x v="1022"/>
    <x v="145"/>
    <x v="4"/>
    <s v="Kitchen&amp;HomeAppliances"/>
    <s v="Vacuum,Cleaning&amp;Ironing"/>
    <s v="Irons,Steamers&amp;Accessories"/>
    <s v="LintShavers"/>
    <n v="249"/>
    <x v="0"/>
    <n v="299"/>
    <n v="5000"/>
    <x v="75"/>
    <s v="11-20%"/>
    <s v="&quot;NO"/>
    <n v="5.76"/>
    <x v="3"/>
    <x v="854"/>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871"/>
    <x v="882"/>
    <s v="https://m.media-amazon.com/images/W/WEBP_402378-T2/images/I/31MNWLE6vuL._SY300_SX300_QL70_FMwebp_.jpg"/>
    <s v="https://www.amazon.in/Ikea-Lint-Roller-Paper-Sheets/dp/B07MP21WJD/ref=sr_1_156_mod_primary_new?qid=1672923598&amp;s=kitchen&amp;sbo=RZvfv%2F%2FHxDF%2BO5021pAnSA%3D%3D&amp;sr=1-156"/>
  </r>
  <r>
    <x v="1037"/>
    <x v="1023"/>
    <x v="145"/>
    <x v="4"/>
    <s v="Kitchen&amp;HomeAppliances"/>
    <s v="Vacuum,Cleaning&amp;Ironing"/>
    <s v="Irons,Steamers&amp;Accessories"/>
    <s v="LintShavers"/>
    <n v="625"/>
    <x v="2"/>
    <n v="799"/>
    <n v="17400"/>
    <x v="38"/>
    <s v="71-80%"/>
    <s v="YES"/>
    <n v="3.6320000000000001"/>
    <x v="12"/>
    <x v="93"/>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872"/>
    <x v="883"/>
    <s v="https://m.media-amazon.com/images/I/51d1BSuCGfL._SY300_SX300_QL70_FMwebp_.jpg"/>
    <s v="https://www.amazon.in/Portable-Hairball-Epilator-Removing-Furniture/dp/B09XB1R2F3/ref=sr_1_157?qid=1672923598&amp;s=kitchen&amp;sr=1-157"/>
  </r>
  <r>
    <x v="1038"/>
    <x v="1024"/>
    <x v="167"/>
    <x v="4"/>
    <s v="Heating,Cooling&amp;AirQuality"/>
    <s v="Fans"/>
    <s v="CeilingFans"/>
    <m/>
    <n v="1290"/>
    <x v="2"/>
    <n v="5190"/>
    <n v="390000"/>
    <x v="39"/>
    <s v="31-40%"/>
    <s v="&quot;NO"/>
    <n v="32.929000000000002"/>
    <x v="4"/>
    <x v="855"/>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73"/>
    <x v="884"/>
    <s v="https://m.media-amazon.com/images/W/WEBP_402378-T1/images/I/31NRaw6L7KL._SX300_SY300_QL70_FMwebp_.jpg"/>
    <s v="https://www.amazon.in/Atomberg-Renesa-Motor-Remote-Ceiling/dp/B08Y5QJXSR/ref=sr_1_158?qid=1672923598&amp;s=kitchen&amp;sr=1-158"/>
  </r>
  <r>
    <x v="1039"/>
    <x v="1025"/>
    <x v="142"/>
    <x v="4"/>
    <s v="Kitchen&amp;HomeAppliances"/>
    <s v="SmallKitchenAppliances"/>
    <s v="Kettles&amp;HotWaterDispensers"/>
    <s v="ElectricKettles"/>
    <n v="3600"/>
    <x v="2"/>
    <n v="1345"/>
    <n v="-225500"/>
    <x v="61"/>
    <s v="41-50%"/>
    <s v="NO"/>
    <n v="12.346"/>
    <x v="2"/>
    <x v="85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874"/>
    <x v="885"/>
    <s v="https://m.media-amazon.com/images/W/WEBP_402378-T2/images/I/31na34LxwmL._SX300_SY300_QL70_FMwebp_.jpg"/>
    <s v="https://www.amazon.in/Pigeon-stovekraft-Amaze-Plus-1-8/dp/B07WJXCTG9/ref=sr_1_159?qid=1672923598&amp;s=kitchen&amp;sr=1-159"/>
  </r>
  <r>
    <x v="1040"/>
    <x v="1026"/>
    <x v="148"/>
    <x v="4"/>
    <s v="Kitchen&amp;HomeAppliances"/>
    <s v="SmallKitchenAppliances"/>
    <s v="InductionCooktop"/>
    <m/>
    <n v="6549"/>
    <x v="2"/>
    <n v="4000"/>
    <n v="-254900"/>
    <x v="61"/>
    <s v="41-50%"/>
    <s v="&quot;NO"/>
    <n v="15.399000000000001"/>
    <x v="0"/>
    <x v="857"/>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875"/>
    <x v="886"/>
    <s v="https://m.media-amazon.com/images/W/WEBP_402378-T1/images/I/41-kc5sVOQL._SX300_SY300_QL70_FMwebp_.jpg"/>
    <s v="https://www.amazon.in/CookJoy-CJ1600WPC-Induction-cooktop-Black/dp/B09NBZ36F7/ref=sr_1_163?qid=1672923598&amp;s=kitchen&amp;sr=1-163"/>
  </r>
  <r>
    <x v="1041"/>
    <x v="1027"/>
    <x v="179"/>
    <x v="7"/>
    <s v="CarAccessories"/>
    <s v="InteriorAccessories"/>
    <s v="AirPurifiers&amp;Ionizers"/>
    <m/>
    <n v="1625"/>
    <x v="2"/>
    <n v="4000"/>
    <n v="237500"/>
    <x v="21"/>
    <s v="41-50%"/>
    <s v="NO"/>
    <n v="4.9180000000000001"/>
    <x v="11"/>
    <x v="85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76"/>
    <x v="887"/>
    <s v="https://m.media-amazon.com/images/W/WEBP_402378-T2/images/I/31y+z3bqZcL._SY300_SX300_.jpg"/>
    <s v="https://www.amazon.in/Reffair-AX30-MAX-Internationally-Aromabuds/dp/B0912WJ87V/ref=sr_1_164?qid=1672923598&amp;s=kitchen&amp;sr=1-164"/>
  </r>
  <r>
    <x v="1042"/>
    <x v="1028"/>
    <x v="144"/>
    <x v="4"/>
    <s v="Heating,Cooling&amp;AirQuality"/>
    <s v="RoomHeaters"/>
    <s v="FanHeaters"/>
    <m/>
    <n v="2599"/>
    <x v="2"/>
    <n v="1599"/>
    <n v="-100000"/>
    <x v="24"/>
    <s v="51-60%"/>
    <s v="YES"/>
    <n v="4.5110000000000001"/>
    <x v="6"/>
    <x v="859"/>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x v="877"/>
    <x v="888"/>
    <s v="https://m.media-amazon.com/images/W/WEBP_402378-T1/images/I/314HwKNEFEL._SX300_SY300_QL70_FMwebp_.jpg"/>
    <s v="https://www.amazon.in/2000-Watt-Heater-White-HN-2500-India/dp/B0BMTZ4T1D/ref=sr_1_165?qid=1672923598&amp;s=kitchen&amp;sr=1-165"/>
  </r>
  <r>
    <x v="1043"/>
    <x v="1029"/>
    <x v="180"/>
    <x v="4"/>
    <s v="Kitchen&amp;HomeAppliances"/>
    <s v="Vacuum,Cleaning&amp;Ironing"/>
    <s v="Vacuums&amp;FloorCare"/>
    <s v="Vacuums"/>
    <n v="1199"/>
    <x v="2"/>
    <n v="9999"/>
    <n v="880000"/>
    <x v="32"/>
    <s v="41-50%"/>
    <s v="NO"/>
    <n v="8.1529999999999987"/>
    <x v="11"/>
    <x v="86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878"/>
    <x v="889"/>
    <s v="https://m.media-amazon.com/images/W/WEBP_402378-T1/images/I/41jJqhC9nfL._SX300_SY300_QL70_FMwebp_.jpg"/>
    <s v="https://www.amazon.in/Eureka-Forbes-Wet-Dry-Ultimo/dp/B07Z51CGGH/ref=sr_1_166?qid=1672923598&amp;s=kitchen&amp;sr=1-166"/>
  </r>
  <r>
    <x v="1044"/>
    <x v="1030"/>
    <x v="144"/>
    <x v="4"/>
    <s v="Heating,Cooling&amp;AirQuality"/>
    <s v="RoomHeaters"/>
    <s v="FanHeaters"/>
    <m/>
    <n v="5499"/>
    <x v="2"/>
    <n v="1990"/>
    <n v="-350900"/>
    <x v="10"/>
    <s v="51-60%"/>
    <s v="YES"/>
    <n v="4.2849999999999993"/>
    <x v="3"/>
    <x v="1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879"/>
    <x v="890"/>
    <s v="https://m.media-amazon.com/images/W/WEBP_402378-T1/images/I/41s6tfIVmeL._SX300_SY300_QL70_FMwebp_.jpg"/>
    <s v="https://www.amazon.in/Activa-Heat-Max-Watts-Heater-White/dp/B0BDG6QDYD/ref=sr_1_167?qid=1672923598&amp;s=kitchen&amp;sr=1-167"/>
  </r>
  <r>
    <x v="1045"/>
    <x v="1031"/>
    <x v="149"/>
    <x v="4"/>
    <s v="Kitchen&amp;HomeAppliances"/>
    <s v="SmallKitchenAppliances"/>
    <s v="HandBlenders"/>
    <m/>
    <n v="1299"/>
    <x v="2"/>
    <n v="1695"/>
    <n v="39600"/>
    <x v="26"/>
    <s v="0-10%"/>
    <s v="NO"/>
    <n v="18.489999999999998"/>
    <x v="0"/>
    <x v="861"/>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880"/>
    <x v="891"/>
    <s v="https://m.media-amazon.com/images/W/WEBP_402378-T1/images/I/31MVkjIpLiL._SX300_SY300_QL70_FMwebp_.jpg"/>
    <s v="https://www.amazon.in/Philips-Collection-HL1655-00-250-Watt/dp/B00YQLG7GK/ref=sr_1_169?qid=1672923598&amp;s=kitchen&amp;sr=1-169"/>
  </r>
  <r>
    <x v="1046"/>
    <x v="1032"/>
    <x v="150"/>
    <x v="4"/>
    <s v="Kitchen&amp;HomeAppliances"/>
    <s v="Vacuum,Cleaning&amp;Ironing"/>
    <s v="Irons,Steamers&amp;Accessories"/>
    <s v="Irons"/>
    <n v="599"/>
    <x v="2"/>
    <n v="940"/>
    <n v="34100"/>
    <x v="41"/>
    <s v="41-50%"/>
    <s v="&quot;NO"/>
    <n v="7.1359999999999992"/>
    <x v="3"/>
    <x v="86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881"/>
    <x v="892"/>
    <s v="https://m.media-amazon.com/images/W/WEBP_402378-T2/images/I/41+82+4rUCL._SX300_SY300_.jpg"/>
    <s v="https://www.amazon.in/Bajaj-DX-600-Watt-Light-Weight/dp/B00SMJPA9C/ref=sr_1_170?qid=1672923598&amp;s=kitchen&amp;sr=1-170"/>
  </r>
  <r>
    <x v="1047"/>
    <x v="1033"/>
    <x v="152"/>
    <x v="4"/>
    <s v="Heating,Cooling&amp;AirQuality"/>
    <s v="WaterHeaters&amp;Geysers"/>
    <s v="InstantWaterHeaters"/>
    <m/>
    <n v="1999"/>
    <x v="2"/>
    <n v="4700"/>
    <n v="270100"/>
    <x v="1"/>
    <s v="41-50%"/>
    <s v="NO"/>
    <n v="5.4960000000000004"/>
    <x v="0"/>
    <x v="863"/>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882"/>
    <x v="893"/>
    <s v="https://m.media-amazon.com/images/I/21ndIZtC7HL._SX300_SY300_QL70_FMwebp_.jpg"/>
    <s v="https://www.amazon.in/V-Guard-Instant-Heating-White-Blue-Warranty/dp/B0B9RN5X8B/ref=sr_1_171?qid=1672923598&amp;s=kitchen&amp;sr=1-171"/>
  </r>
  <r>
    <x v="1048"/>
    <x v="1034"/>
    <x v="152"/>
    <x v="4"/>
    <s v="Heating,Cooling&amp;AirQuality"/>
    <s v="WaterHeaters&amp;Geysers"/>
    <s v="InstantWaterHeaters"/>
    <m/>
    <n v="549"/>
    <x v="2"/>
    <n v="2999"/>
    <n v="245000"/>
    <x v="50"/>
    <s v="51-60%"/>
    <s v="YES"/>
    <n v="4.5190000000000001"/>
    <x v="6"/>
    <x v="864"/>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883"/>
    <x v="894"/>
    <s v="https://m.media-amazon.com/images/I/31dCji7nmsL._SX300_SY300_QL70_FMwebp_.jpg"/>
    <s v="https://www.amazon.in/Homeistic-Applience-Electric-bathroom-Tankless/dp/B08QW937WV/ref=sr_1_173?qid=1672923598&amp;s=kitchen&amp;sr=1-173"/>
  </r>
  <r>
    <x v="1049"/>
    <x v="1035"/>
    <x v="166"/>
    <x v="4"/>
    <s v="Kitchen&amp;HomeAppliances"/>
    <s v="SmallKitchenAppliances"/>
    <s v="VacuumSealers"/>
    <m/>
    <n v="999"/>
    <x v="2"/>
    <n v="79"/>
    <n v="-92000"/>
    <x v="26"/>
    <s v="0-10%"/>
    <s v="NO"/>
    <n v="4.0970000000000004"/>
    <x v="1"/>
    <x v="865"/>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884"/>
    <x v="895"/>
    <s v="https://m.media-amazon.com/images/W/WEBP_402378-T2/images/I/41tVoAxz0QL._SX300_SY300_QL70_FMwebp_.jpg"/>
    <s v="https://www.amazon.in/Kitchenwell-Plastic-Keeping-Kitchen-Multi-Color/dp/B0B4PPD89B/ref=sr_1_174?qid=1672923598&amp;s=kitchen&amp;sr=1-174"/>
  </r>
  <r>
    <x v="1050"/>
    <x v="1036"/>
    <x v="155"/>
    <x v="4"/>
    <s v="Heating,Cooling&amp;AirQuality"/>
    <s v="WaterHeaters&amp;Geysers"/>
    <s v="StorageWaterHeaters"/>
    <m/>
    <n v="398"/>
    <x v="0"/>
    <n v="14290"/>
    <n v="1389200"/>
    <x v="24"/>
    <s v="51-60%"/>
    <s v="YES"/>
    <n v="6.1710000000000003"/>
    <x v="5"/>
    <x v="866"/>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885"/>
    <x v="896"/>
    <s v="https://m.media-amazon.com/images/I/31-XtyZy0IL._SX300_SY300_QL70_FMwebp_.jpg"/>
    <s v="https://www.amazon.in/Havells-Instanio-Storage-Heater-installation/dp/B08GM5S4CQ/ref=sr_1_172?qid=1672923600&amp;s=kitchen&amp;sr=1-172"/>
  </r>
  <r>
    <x v="1051"/>
    <x v="1037"/>
    <x v="148"/>
    <x v="4"/>
    <s v="Kitchen&amp;HomeAppliances"/>
    <s v="SmallKitchenAppliances"/>
    <s v="InductionCooktop"/>
    <m/>
    <n v="539"/>
    <x v="2"/>
    <n v="3945"/>
    <n v="340600"/>
    <x v="44"/>
    <s v="31-40%"/>
    <s v="NO"/>
    <n v="19.033999999999999"/>
    <x v="1"/>
    <x v="867"/>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886"/>
    <x v="897"/>
    <s v="https://m.media-amazon.com/images/I/418WkmFOaTL._SX300_SY300_QL70_FMwebp_.jpg"/>
    <s v="https://www.amazon.in/Prestige-1900-Induction-Cooktop-button/dp/B00NM6MO26/ref=sr_1_173?qid=1672923600&amp;s=kitchen&amp;sr=1-173"/>
  </r>
  <r>
    <x v="1052"/>
    <x v="1038"/>
    <x v="180"/>
    <x v="4"/>
    <s v="Kitchen&amp;HomeAppliances"/>
    <s v="Vacuum,Cleaning&amp;Ironing"/>
    <s v="Vacuums&amp;FloorCare"/>
    <s v="Vacuums"/>
    <n v="699"/>
    <x v="2"/>
    <n v="5999"/>
    <n v="530000"/>
    <x v="41"/>
    <s v="41-50%"/>
    <s v="&quot;NO"/>
    <n v="7.242"/>
    <x v="1"/>
    <x v="8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887"/>
    <x v="898"/>
    <s v="https://m.media-amazon.com/images/W/WEBP_402378-T2/images/I/415f3fULh8L._SX300_SY300_QL70_FMwebp_.jpg"/>
    <s v="https://www.amazon.in/AGARO-1000-Watt-10-Litre-Cleaner-Function/dp/B083M7WPZD/ref=sr_1_174?qid=1672923600&amp;s=kitchen&amp;sr=1-174"/>
  </r>
  <r>
    <x v="1053"/>
    <x v="1039"/>
    <x v="154"/>
    <x v="4"/>
    <s v="Kitchen&amp;HomeAppliances"/>
    <s v="SmallKitchenAppliances"/>
    <s v="Kettles&amp;HotWaterDispensers"/>
    <s v="Kettle&amp;ToasterSets"/>
    <n v="2148"/>
    <x v="2"/>
    <n v="1950"/>
    <n v="-19800"/>
    <x v="17"/>
    <s v="31-40%"/>
    <s v="NO"/>
    <n v="6.7319999999999993"/>
    <x v="2"/>
    <x v="869"/>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888"/>
    <x v="899"/>
    <s v="https://m.media-amazon.com/images/W/WEBP_402378-T1/images/I/41fyxXj8N5L._SX300_SY300_QL70_FMwebp_.jpg"/>
    <s v="https://www.amazon.in/Kent-16026-1-8-Liter-Electric-Kettle/dp/B07GLSKXS1/ref=sr_1_175?qid=1672923600&amp;s=kitchen&amp;sr=1-175"/>
  </r>
  <r>
    <x v="1054"/>
    <x v="1040"/>
    <x v="164"/>
    <x v="4"/>
    <s v="Kitchen&amp;HomeAppliances"/>
    <s v="SmallKitchenAppliances"/>
    <s v="MiniFoodProcessors&amp;Choppers"/>
    <m/>
    <n v="3599"/>
    <x v="2"/>
    <n v="2799"/>
    <n v="-80000"/>
    <x v="76"/>
    <s v="41-50%"/>
    <s v="&quot;NO"/>
    <n v="5.4980000000000002"/>
    <x v="1"/>
    <x v="87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89"/>
    <x v="900"/>
    <s v="https://m.media-amazon.com/images/I/41b8AhOiYBL._SX300_SY300_QL70_FMwebp_.jpg"/>
    <s v="https://www.amazon.in/SKYTONE-Stainless-Electric-Grinders-Vegetables/dp/B09F6KL23R/ref=sr_1_178?qid=1672923600&amp;s=kitchen&amp;sr=1-178"/>
  </r>
  <r>
    <x v="1055"/>
    <x v="1041"/>
    <x v="142"/>
    <x v="4"/>
    <s v="Kitchen&amp;HomeAppliances"/>
    <s v="SmallKitchenAppliances"/>
    <s v="Kettles&amp;HotWaterDispensers"/>
    <s v="ElectricKettles"/>
    <n v="351"/>
    <x v="0"/>
    <n v="1950"/>
    <n v="159900"/>
    <x v="76"/>
    <s v="41-50%"/>
    <s v="NO"/>
    <n v="4.1049999999999995"/>
    <x v="11"/>
    <x v="37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890"/>
    <x v="901"/>
    <s v="https://m.media-amazon.com/images/W/WEBP_402378-T2/images/I/313V6v-Fj3S._SX300_SY300_QL70_FMwebp_.jpg"/>
    <s v="https://www.amazon.in/1-8Litre-Electric-Kettle-Stainless-16088/dp/B094G9L9LT/ref=sr_1_179?qid=1672923600&amp;s=kitchen&amp;sr=1-179"/>
  </r>
  <r>
    <x v="1056"/>
    <x v="1042"/>
    <x v="168"/>
    <x v="4"/>
    <s v="Kitchen&amp;HomeAppliances"/>
    <s v="Vacuum,Cleaning&amp;Ironing"/>
    <s v="Vacuums&amp;FloorCare"/>
    <s v="Vacuums"/>
    <n v="1614"/>
    <x v="2"/>
    <n v="9999"/>
    <n v="838500"/>
    <x v="54"/>
    <s v="31-40%"/>
    <s v="&quot;NO"/>
    <n v="5.391"/>
    <x v="0"/>
    <x v="87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891"/>
    <x v="902"/>
    <s v="https://m.media-amazon.com/images/W/WEBP_402378-T1/images/I/31ixn2s6IbL._SX300_SY300_QL70_FMwebp_.jpg"/>
    <s v="https://www.amazon.in/Eureka-Forbes-Powerful-Technology-GFCDSFSVL00000/dp/B09FZ89DK6/ref=sr_1_180?qid=1672923600&amp;s=kitchen&amp;sr=1-180"/>
  </r>
  <r>
    <x v="1057"/>
    <x v="1043"/>
    <x v="181"/>
    <x v="4"/>
    <s v="Heating,Cooling&amp;AirQuality"/>
    <s v="AirPurifiers"/>
    <s v="HEPAAirPurifiers"/>
    <m/>
    <n v="719"/>
    <x v="2"/>
    <n v="12999"/>
    <n v="1228000"/>
    <x v="7"/>
    <s v="21-30%"/>
    <s v="NO"/>
    <n v="8.3490000000000002"/>
    <x v="4"/>
    <x v="87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892"/>
    <x v="903"/>
    <s v="https://m.media-amazon.com/images/W/WEBP_402378-T2/images/I/41Mktp5hVIL._SX300_SY300_QL70_FMwebp_.jpg"/>
    <s v="https://www.amazon.in/Mi-Purifier-Filter-Smart-Connectivity/dp/B0811VCGL5/ref=sr_1_182?qid=1672923600&amp;s=kitchen&amp;sr=1-182"/>
  </r>
  <r>
    <x v="1058"/>
    <x v="1044"/>
    <x v="182"/>
    <x v="4"/>
    <s v="Kitchen&amp;HomeAppliances"/>
    <s v="WaterPurifiers&amp;Accessories"/>
    <s v="WaterFilters&amp;Purifiers"/>
    <m/>
    <n v="678"/>
    <x v="2"/>
    <n v="699"/>
    <n v="2100"/>
    <x v="26"/>
    <s v="0-10%"/>
    <s v="&quot;NO"/>
    <n v="7.36"/>
    <x v="0"/>
    <x v="873"/>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893"/>
    <x v="904"/>
    <s v="https://m.media-amazon.com/images/I/31N5vx+L1KL._SY300_SX300_.jpg"/>
    <s v="https://www.amazon.in/Tata-Swach-Bulb-6000-Litre-Cartridge/dp/B07FXLC2G2/ref=sr_1_183?qid=1672923600&amp;s=kitchen&amp;sr=1-183"/>
  </r>
  <r>
    <x v="1059"/>
    <x v="1045"/>
    <x v="167"/>
    <x v="4"/>
    <s v="Heating,Cooling&amp;AirQuality"/>
    <s v="Fans"/>
    <s v="CeilingFans"/>
    <m/>
    <n v="809"/>
    <x v="2"/>
    <n v="3190"/>
    <n v="238100"/>
    <x v="39"/>
    <s v="31-40%"/>
    <s v="NO"/>
    <n v="13.95"/>
    <x v="4"/>
    <x v="874"/>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894"/>
    <x v="905"/>
    <s v="https://m.media-amazon.com/images/W/WEBP_402378-T2/images/I/31CM9HiuvRL._SX300_SY300_QL70_FMwebp_.jpg"/>
    <s v="https://www.amazon.in/Havells-Ambrose-1200mm-Ceiling-Gold/dp/B01LYU3BZF/ref=sr_1_187?qid=1672923600&amp;s=kitchen&amp;sr=1-187"/>
  </r>
  <r>
    <x v="1060"/>
    <x v="1046"/>
    <x v="183"/>
    <x v="4"/>
    <s v="HomeStorage&amp;Organization"/>
    <s v="LaundryOrganization"/>
    <s v="LaundryBags"/>
    <m/>
    <n v="1969"/>
    <x v="2"/>
    <n v="799"/>
    <n v="-117000"/>
    <x v="13"/>
    <s v="51-60%"/>
    <s v="YES"/>
    <n v="8.0459999999999994"/>
    <x v="0"/>
    <x v="87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895"/>
    <x v="906"/>
    <s v="https://m.media-amazon.com/images/I/51zhY6X2NqL._SX300_SY300_QL70_FMwebp_.jpg"/>
    <s v="https://www.amazon.in/PrettyKrafts-Canvas-Laundry-Storage-Black/dp/B083RC4WFJ/ref=sr_1_188?qid=1672923600&amp;s=kitchen&amp;sr=1-188"/>
  </r>
  <r>
    <x v="1061"/>
    <x v="1047"/>
    <x v="145"/>
    <x v="4"/>
    <s v="Kitchen&amp;HomeAppliances"/>
    <s v="Vacuum,Cleaning&amp;Ironing"/>
    <s v="Irons,Steamers&amp;Accessories"/>
    <s v="LintShavers"/>
    <n v="1490"/>
    <x v="2"/>
    <n v="499"/>
    <n v="-99100"/>
    <x v="54"/>
    <s v="31-40%"/>
    <s v="NO"/>
    <n v="4.6900000000000004"/>
    <x v="5"/>
    <x v="8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896"/>
    <x v="907"/>
    <s v="https://m.media-amazon.com/images/W/WEBP_402378-T2/images/I/31kDhgD+VYL._SX300_SY300_.jpg"/>
    <s v="https://www.amazon.in/FABWARE-Lint-Remover-Clothes-Furniture/dp/B09SFRNKSR/ref=sr_1_189?qid=1672923600&amp;s=kitchen&amp;sr=1-189"/>
  </r>
  <r>
    <x v="1062"/>
    <x v="1048"/>
    <x v="160"/>
    <x v="4"/>
    <s v="Kitchen&amp;HomeAppliances"/>
    <s v="SmallKitchenAppliances"/>
    <s v="JuicerMixerGrinders"/>
    <m/>
    <n v="2499"/>
    <x v="2"/>
    <n v="1499"/>
    <n v="-100000"/>
    <x v="52"/>
    <s v="11-20%"/>
    <s v="&quot;NO"/>
    <n v="6.0060000000000002"/>
    <x v="11"/>
    <x v="877"/>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897"/>
    <x v="908"/>
    <s v="https://m.media-amazon.com/images/W/WEBP_402378-T2/images/I/31SFYZqCSeL._SX300_SY300_QL70_FMwebp_.jpg"/>
    <s v="https://www.amazon.in/Brayden-Portable-Smoothie-Blender-Rechargeable/dp/B07NRTCDS5/ref=sr_1_190?qid=1672923600&amp;s=kitchen&amp;sr=1-190"/>
  </r>
  <r>
    <x v="1063"/>
    <x v="1049"/>
    <x v="167"/>
    <x v="4"/>
    <s v="Heating,Cooling&amp;AirQuality"/>
    <s v="Fans"/>
    <s v="CeilingFans"/>
    <m/>
    <n v="1665"/>
    <x v="2"/>
    <n v="2660"/>
    <n v="99500"/>
    <x v="41"/>
    <s v="41-50%"/>
    <s v="NO"/>
    <n v="13.449"/>
    <x v="3"/>
    <x v="878"/>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898"/>
    <x v="909"/>
    <s v="https://m.media-amazon.com/images/I/21qojQDoKWL._SX300_SY300_QL70_FMwebp_.jpg"/>
    <s v="https://www.amazon.in/Bajaj-Frore-1200-Brown-Ceiling/dp/B07SPVMSC6/ref=sr_1_192?qid=1672923600&amp;s=kitchen&amp;sr=1-192"/>
  </r>
  <r>
    <x v="1064"/>
    <x v="1050"/>
    <x v="146"/>
    <x v="4"/>
    <s v="Kitchen&amp;HomeAppliances"/>
    <s v="SmallKitchenAppliances"/>
    <s v="DigitalKitchenScales"/>
    <m/>
    <n v="3229"/>
    <x v="2"/>
    <n v="2799"/>
    <n v="-43000"/>
    <x v="72"/>
    <s v="71-80%"/>
    <s v="YES"/>
    <n v="4.4779999999999998"/>
    <x v="2"/>
    <x v="879"/>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899"/>
    <x v="910"/>
    <s v="https://m.media-amazon.com/images/W/WEBP_402378-T1/images/I/31hgpO4BxQL._SY445_SX342_QL70_FMwebp_.jpg"/>
    <s v="https://www.amazon.in/Venus-Weighing-Warranty-Included-Capacity/dp/B09H3BXWTK/ref=sr_1_193?qid=1672923600&amp;s=kitchen&amp;sr=1-193"/>
  </r>
  <r>
    <x v="1065"/>
    <x v="1051"/>
    <x v="171"/>
    <x v="4"/>
    <s v="Kitchen&amp;HomeAppliances"/>
    <s v="SmallKitchenAppliances"/>
    <s v="Pop-upToasters"/>
    <m/>
    <n v="1799"/>
    <x v="2"/>
    <n v="1499"/>
    <n v="-30000"/>
    <x v="26"/>
    <s v="0-10%"/>
    <s v="NO"/>
    <n v="13.631"/>
    <x v="4"/>
    <x v="88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900"/>
    <x v="911"/>
    <s v="https://m.media-amazon.com/images/W/WEBP_402378-T2/images/I/313jBpnrJVL._SX300_SY300_QL70_FMwebp_.jpg"/>
    <s v="https://www.amazon.in/Bajaj-ATX-750-Watt-Pop-up-Toaster/dp/B0073QGKAS/ref=sr_1_194?qid=1672923600&amp;s=kitchen&amp;sr=1-194"/>
  </r>
  <r>
    <x v="1066"/>
    <x v="1052"/>
    <x v="181"/>
    <x v="4"/>
    <s v="Heating,Cooling&amp;AirQuality"/>
    <s v="AirPurifiers"/>
    <s v="HEPAAirPurifiers"/>
    <m/>
    <n v="1260"/>
    <x v="2"/>
    <n v="59900"/>
    <n v="5864000"/>
    <x v="60"/>
    <s v="71-80%"/>
    <s v="YES"/>
    <n v="8.2370000000000001"/>
    <x v="5"/>
    <x v="88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901"/>
    <x v="912"/>
    <s v="https://m.media-amazon.com/images/I/51b5sh94f7L._SX300_SY300_QL70_FMwebp_.jpg"/>
    <s v="https://www.amazon.in/Coway-Professional-Purifier-Anti-Virus-AP-1019C/dp/B08GJ57MKL/ref=sr_1_195?qid=1672923600&amp;s=kitchen&amp;sr=1-195"/>
  </r>
  <r>
    <x v="1067"/>
    <x v="1053"/>
    <x v="182"/>
    <x v="4"/>
    <s v="Kitchen&amp;HomeAppliances"/>
    <s v="WaterPurifiers&amp;Accessories"/>
    <s v="WaterFilters&amp;Purifiers"/>
    <m/>
    <n v="749"/>
    <x v="2"/>
    <n v="1900"/>
    <n v="115100"/>
    <x v="68"/>
    <s v="11-20%"/>
    <s v="NO"/>
    <n v="15.055999999999999"/>
    <x v="9"/>
    <x v="882"/>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902"/>
    <x v="913"/>
    <s v="https://m.media-amazon.com/images/W/WEBP_402378-T1/images/I/31A-v4dVHmL._SX300_SY300_QL70_FMwebp_.jpg"/>
    <s v="https://www.amazon.in/Gold-Optima-10-Litres-Non-electric-Purifier/dp/B009DA69W6/ref=sr_1_196?qid=1672923600&amp;s=kitchen&amp;sr=1-196"/>
  </r>
  <r>
    <x v="1068"/>
    <x v="1054"/>
    <x v="143"/>
    <x v="4"/>
    <s v="Heating,Cooling&amp;AirQuality"/>
    <s v="RoomHeaters"/>
    <s v="ElectricHeaters"/>
    <m/>
    <n v="3499"/>
    <x v="2"/>
    <n v="999"/>
    <n v="-250000"/>
    <x v="31"/>
    <s v="31-40%"/>
    <s v="&quot;NO"/>
    <n v="3.8489999999999998"/>
    <x v="11"/>
    <x v="883"/>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903"/>
    <x v="914"/>
    <s v="https://m.media-amazon.com/images/I/41WPlte6OmL._SY300_SX300_QL70_FMwebp_.jpg"/>
    <s v="https://www.amazon.in/HOMEPACK%C2%AE-Radiant-Office-Heaters-Portable/dp/B099PR2GQJ/ref=sr_1_197?qid=1672923600&amp;s=kitchen&amp;sr=1-197"/>
  </r>
  <r>
    <x v="1069"/>
    <x v="1055"/>
    <x v="151"/>
    <x v="4"/>
    <s v="Kitchen&amp;HomeAppliances"/>
    <s v="SmallKitchenAppliances"/>
    <s v="MixerGrinders"/>
    <m/>
    <n v="379"/>
    <x v="0"/>
    <n v="6375"/>
    <n v="599600"/>
    <x v="76"/>
    <s v="41-50%"/>
    <s v="NO"/>
    <n v="8.9779999999999998"/>
    <x v="1"/>
    <x v="884"/>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904"/>
    <x v="915"/>
    <s v="https://m.media-amazon.com/images/W/WEBP_402378-T2/images/I/316VkpDJItL._SX300_SY300_QL70_FMwebp_.jpg"/>
    <s v="https://www.amazon.in/Bajaj-Rex-Mixer-Grinder-White/dp/B08G8H8DPL/ref=sr_1_198?qid=1672923600&amp;s=kitchen&amp;sr=1-198"/>
  </r>
  <r>
    <x v="1070"/>
    <x v="1056"/>
    <x v="158"/>
    <x v="4"/>
    <s v="HomeStorage&amp;Organization"/>
    <s v="LaundryOrganization"/>
    <s v="LaundryBaskets"/>
    <m/>
    <n v="1099"/>
    <x v="2"/>
    <n v="499"/>
    <n v="-60000"/>
    <x v="13"/>
    <s v="51-60%"/>
    <s v="YES"/>
    <n v="6.0960000000000001"/>
    <x v="3"/>
    <x v="885"/>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905"/>
    <x v="916"/>
    <s v="https://m.media-amazon.com/images/I/41VQTjrYaCL._SX300_SY300_QL70_FMwebp_.jpg"/>
    <s v="https://www.amazon.in/Heart-Home-Foldable-Organiser-HEARTXY11447/dp/B08VGM3YMF/ref=sr_1_196?qid=1672923601&amp;s=kitchen&amp;sr=1-196"/>
  </r>
  <r>
    <x v="1071"/>
    <x v="1057"/>
    <x v="162"/>
    <x v="4"/>
    <s v="Kitchen&amp;HomeAppliances"/>
    <s v="SmallKitchenAppliances"/>
    <s v="EggBoilers"/>
    <m/>
    <n v="749"/>
    <x v="2"/>
    <n v="1899"/>
    <n v="115000"/>
    <x v="21"/>
    <s v="41-50%"/>
    <s v="NO"/>
    <n v="6.1109999999999998"/>
    <x v="4"/>
    <x v="886"/>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906"/>
    <x v="917"/>
    <s v="https://m.media-amazon.com/images/I/41yrqUum9EL._SY300_SX300_QL70_FMwebp_.jpg"/>
    <s v="https://www.amazon.in/MILTON-Smart-Egg-Boiler-Transparent/dp/B08TTRVWKY/ref=sr_1_197?qid=1672923601&amp;s=kitchen&amp;sr=1-197"/>
  </r>
  <r>
    <x v="1072"/>
    <x v="1058"/>
    <x v="142"/>
    <x v="4"/>
    <s v="Kitchen&amp;HomeAppliances"/>
    <s v="SmallKitchenAppliances"/>
    <s v="Kettles&amp;HotWaterDispensers"/>
    <s v="ElectricKettles"/>
    <n v="1299"/>
    <x v="2"/>
    <n v="1490"/>
    <n v="19100"/>
    <x v="10"/>
    <s v="51-60%"/>
    <s v="YES"/>
    <n v="6.1980000000000004"/>
    <x v="1"/>
    <x v="887"/>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907"/>
    <x v="918"/>
    <s v="https://m.media-amazon.com/images/W/WEBP_402378-T1/images/I/415pqPUbDVL._SX300_SY300_QL70_FMwebp_.jpg"/>
    <s v="https://www.amazon.in/Premium-Stainless-Electric-Cut-Off-Feature/dp/B07T4D9FNY/ref=sr_1_199?qid=1672923601&amp;s=kitchen&amp;sr=1-199"/>
  </r>
  <r>
    <x v="1073"/>
    <x v="1059"/>
    <x v="163"/>
    <x v="4"/>
    <s v="Kitchen&amp;HomeAppliances"/>
    <s v="SmallKitchenAppliances"/>
    <s v="SandwichMakers"/>
    <m/>
    <n v="549"/>
    <x v="2"/>
    <n v="350"/>
    <n v="-19900"/>
    <x v="55"/>
    <s v="21-30%"/>
    <s v="NO"/>
    <n v="17.027000000000001"/>
    <x v="2"/>
    <x v="888"/>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908"/>
    <x v="919"/>
    <s v="https://m.media-amazon.com/images/I/31PzyH4N9xL._SX300_SY300_QL70_FMwebp_.jpg"/>
    <s v="https://www.amazon.in/Tosaa-Nonstick-Sandwich-Toaster-Regular/dp/B07RX42D3D/ref=sr_1_200?qid=1672923601&amp;s=kitchen&amp;sr=1-200"/>
  </r>
  <r>
    <x v="1074"/>
    <x v="1060"/>
    <x v="155"/>
    <x v="4"/>
    <s v="Heating,Cooling&amp;AirQuality"/>
    <s v="WaterHeaters&amp;Geysers"/>
    <s v="StorageWaterHeaters"/>
    <m/>
    <n v="899"/>
    <x v="2"/>
    <n v="8500"/>
    <n v="760100"/>
    <x v="66"/>
    <s v="21-30%"/>
    <s v="&quot;NO"/>
    <n v="10.265000000000001"/>
    <x v="5"/>
    <x v="88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909"/>
    <x v="920"/>
    <s v="https://m.media-amazon.com/images/W/WEBP_402378-T1/images/I/31DXRMiRYLL._SX300_SY300_QL70_FMwebp_.jpg"/>
    <s v="https://www.amazon.in/V-Guard-Divino-Storage-15-Vertical/dp/B08WRKSF9D/ref=sr_1_201?qid=1672923601&amp;s=kitchen&amp;sr=1-201"/>
  </r>
  <r>
    <x v="1075"/>
    <x v="1061"/>
    <x v="184"/>
    <x v="4"/>
    <s v="Kitchen&amp;HomeAppliances"/>
    <s v="SewingMachines&amp;Accessories"/>
    <s v="Sewing&amp;EmbroideryMachines"/>
    <m/>
    <n v="1321"/>
    <x v="2"/>
    <n v="2499"/>
    <n v="117800"/>
    <x v="19"/>
    <s v="41-50%"/>
    <s v="NO"/>
    <n v="4.7670000000000003"/>
    <x v="7"/>
    <x v="890"/>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910"/>
    <x v="921"/>
    <s v="https://m.media-amazon.com/images/W/WEBP_402378-T1/images/I/51oZKPP1qhL._SY300_SX300_QL70_FMwebp_.jpg"/>
    <s v="https://www.amazon.in/akiara-Machine-Stitching-extension-adapter/dp/B09R83SFYV/ref=sr_1_202?qid=1672923601&amp;s=kitchen&amp;sr=1-202"/>
  </r>
  <r>
    <x v="1076"/>
    <x v="1062"/>
    <x v="159"/>
    <x v="4"/>
    <s v="Kitchen&amp;HomeAppliances"/>
    <s v="Vacuum,Cleaning&amp;Ironing"/>
    <s v="Irons,Steamers&amp;Accessories"/>
    <s v="Irons"/>
    <n v="1099"/>
    <x v="2"/>
    <n v="1560"/>
    <n v="46100"/>
    <x v="63"/>
    <s v="31-40%"/>
    <s v="&quot;NO"/>
    <n v="8.4809999999999999"/>
    <x v="9"/>
    <x v="89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911"/>
    <x v="922"/>
    <s v="https://m.media-amazon.com/images/W/WEBP_402378-T1/images/I/41TMMpVWKqL._SY300_SX300_QL70_FMwebp_.jpg"/>
    <s v="https://www.amazon.in/Usha-Steam-3713-1300-Watt-White/dp/B07989VV5K/ref=sr_1_203?qid=1672923601&amp;s=kitchen&amp;sr=1-203"/>
  </r>
  <r>
    <x v="1077"/>
    <x v="1063"/>
    <x v="160"/>
    <x v="4"/>
    <s v="Kitchen&amp;HomeAppliances"/>
    <s v="SmallKitchenAppliances"/>
    <s v="JuicerMixerGrinders"/>
    <m/>
    <n v="775"/>
    <x v="2"/>
    <n v="6500"/>
    <n v="572500"/>
    <x v="76"/>
    <s v="41-50%"/>
    <s v="NO"/>
    <n v="14.917000000000002"/>
    <x v="7"/>
    <x v="89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912"/>
    <x v="923"/>
    <s v="https://m.media-amazon.com/images/I/414eE-M+gfL._SY300_SX300_.jpg"/>
    <s v="https://www.amazon.in/Wonderchef-Nutri-Blend-CKM-Jars-Black/dp/B07FL3WRX5/ref=sr_1_204?qid=1672923601&amp;s=kitchen&amp;sr=1-204"/>
  </r>
  <r>
    <x v="1078"/>
    <x v="1064"/>
    <x v="149"/>
    <x v="4"/>
    <s v="Kitchen&amp;HomeAppliances"/>
    <s v="SmallKitchenAppliances"/>
    <s v="HandBlenders"/>
    <m/>
    <n v="6299"/>
    <x v="2"/>
    <n v="999"/>
    <n v="-530000"/>
    <x v="82"/>
    <s v="71-80%"/>
    <s v="YES"/>
    <n v="4.0430000000000001"/>
    <x v="1"/>
    <x v="89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913"/>
    <x v="924"/>
    <s v="https://m.media-amazon.com/images/I/41sJ4KQa5xL._SX300_SY300_QL70_FMwebp_.jpg"/>
    <s v="https://www.amazon.in/WIDEWINGS-Electric-Handheld-Frother-Blender/dp/B0BPCJM7TB/ref=sr_1_205?qid=1672923601&amp;s=kitchen&amp;sr=1-205"/>
  </r>
  <r>
    <x v="1079"/>
    <x v="1065"/>
    <x v="151"/>
    <x v="4"/>
    <s v="Kitchen&amp;HomeAppliances"/>
    <s v="SmallKitchenAppliances"/>
    <s v="MixerGrinders"/>
    <m/>
    <n v="3190"/>
    <x v="2"/>
    <n v="7795"/>
    <n v="460500"/>
    <x v="30"/>
    <s v="51-60%"/>
    <s v="YES"/>
    <n v="8.8640000000000008"/>
    <x v="0"/>
    <x v="89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914"/>
    <x v="925"/>
    <s v="https://m.media-amazon.com/images/I/417XNLkkFRL._SX300_SY300_QL70_FMwebp_.jpg"/>
    <s v="https://www.amazon.in/Morphy-Richards-Icon-Superb-Grinder/dp/B08H673XKN/ref=sr_1_206?qid=1672923601&amp;s=kitchen&amp;sr=1-206"/>
  </r>
  <r>
    <x v="1080"/>
    <x v="1066"/>
    <x v="159"/>
    <x v="4"/>
    <s v="Kitchen&amp;HomeAppliances"/>
    <s v="Vacuum,Cleaning&amp;Ironing"/>
    <s v="Irons,Steamers&amp;Accessories"/>
    <s v="Irons"/>
    <n v="799"/>
    <x v="2"/>
    <n v="5995"/>
    <n v="519600"/>
    <x v="56"/>
    <s v="21-30%"/>
    <s v="&quot;NO"/>
    <n v="5.9119999999999999"/>
    <x v="11"/>
    <x v="895"/>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915"/>
    <x v="926"/>
    <s v="https://m.media-amazon.com/images/I/31JaiYt3IRL._SX300_SY300_QL70_FMwebp_.jpg"/>
    <s v="https://www.amazon.in/Philips-Handheld-Garment-Steamer-Purple/dp/B07DXRGWDJ/ref=sr_1_207?qid=1672923601&amp;s=kitchen&amp;sr=1-207"/>
  </r>
  <r>
    <x v="1081"/>
    <x v="1067"/>
    <x v="185"/>
    <x v="4"/>
    <s v="HomeStorage&amp;Organization"/>
    <s v="LaundryOrganization"/>
    <s v="IroningAccessories"/>
    <s v="SprayBottles"/>
    <n v="2699"/>
    <x v="2"/>
    <n v="299"/>
    <n v="-240000"/>
    <x v="42"/>
    <s v="31-40%"/>
    <s v="NO"/>
    <n v="6.9370000000000003"/>
    <x v="0"/>
    <x v="896"/>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916"/>
    <x v="927"/>
    <s v="https://m.media-amazon.com/images/W/WEBP_402378-T2/images/I/41cAIdLrGPL._SX300_SY300_QL70_FMwebp_.jpg"/>
    <s v="https://www.amazon.in/Vedini-Refillable-Spray-Bottle-Transparent/dp/B08243SKCK/ref=sr_1_212?qid=1672923601&amp;s=kitchen&amp;sr=1-212"/>
  </r>
  <r>
    <x v="1082"/>
    <x v="1068"/>
    <x v="167"/>
    <x v="4"/>
    <s v="Heating,Cooling&amp;AirQuality"/>
    <s v="Fans"/>
    <s v="CeilingFans"/>
    <m/>
    <n v="599"/>
    <x v="2"/>
    <n v="2349"/>
    <n v="175000"/>
    <x v="16"/>
    <s v="31-40%"/>
    <s v="&quot;NO"/>
    <n v="12.919"/>
    <x v="2"/>
    <x v="897"/>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917"/>
    <x v="928"/>
    <s v="https://m.media-amazon.com/images/W/WEBP_402378-T1/images/I/31pRaPCFqVL._SX300_SY300_QL70_FMwebp_.jpg"/>
    <s v="https://www.amazon.in/CROMPTON-Sapphira-Ultra-Ceiling-Lustre/dp/B09SPTNG58/ref=sr_1_213?qid=1672923601&amp;s=kitchen&amp;sr=1-213"/>
  </r>
  <r>
    <x v="1083"/>
    <x v="1069"/>
    <x v="158"/>
    <x v="4"/>
    <s v="HomeStorage&amp;Organization"/>
    <s v="LaundryOrganization"/>
    <s v="LaundryBaskets"/>
    <m/>
    <n v="749"/>
    <x v="2"/>
    <n v="499"/>
    <n v="-25000"/>
    <x v="13"/>
    <s v="51-60%"/>
    <s v="YES"/>
    <n v="14.234"/>
    <x v="1"/>
    <x v="898"/>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918"/>
    <x v="929"/>
    <s v="https://m.media-amazon.com/images/I/51YNXPOgNML._SX300_SY300_QL70_FMwebp_.jpg"/>
    <s v="https://www.amazon.in/Kuber-Industries-Waterproof-Organizer-CTKTC034616/dp/B083J64CBB/ref=sr_1_214?qid=1672923601&amp;s=kitchen&amp;sr=1-214"/>
  </r>
  <r>
    <x v="1084"/>
    <x v="1070"/>
    <x v="186"/>
    <x v="4"/>
    <s v="Kitchen&amp;HomeAppliances"/>
    <s v="SmallKitchenAppliances"/>
    <s v="HandMixers"/>
    <m/>
    <n v="6199"/>
    <x v="2"/>
    <n v="1299"/>
    <n v="-490000"/>
    <x v="0"/>
    <s v="61-70%"/>
    <s v="YES"/>
    <n v="4.6499999999999995"/>
    <x v="3"/>
    <x v="899"/>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919"/>
    <x v="930"/>
    <s v="https://m.media-amazon.com/images/W/WEBP_402378-T1/images/I/41V4DpKc7sL._SX300_SY300_QL70_FMwebp_.jpg"/>
    <s v="https://www.amazon.in/JM-SELLER-Electric-Beater-180-Watt/dp/B08JV91JTK/ref=sr_1_215?qid=1672923601&amp;s=kitchen&amp;sr=1-215"/>
  </r>
  <r>
    <x v="1085"/>
    <x v="1071"/>
    <x v="149"/>
    <x v="4"/>
    <s v="Kitchen&amp;HomeAppliances"/>
    <s v="SmallKitchenAppliances"/>
    <s v="HandBlenders"/>
    <m/>
    <n v="1819"/>
    <x v="2"/>
    <n v="499"/>
    <n v="-132000"/>
    <x v="15"/>
    <s v="41-50%"/>
    <s v="NO"/>
    <n v="4.8279999999999994"/>
    <x v="20"/>
    <x v="900"/>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920"/>
    <x v="931"/>
    <s v="https://m.media-amazon.com/images/W/WEBP_402378-T2/images/I/41t3WVUlRmL._SX300_SY300_QL70_FMwebp_.jpg"/>
    <s v="https://www.amazon.in/Oratech-electric-cappuccino-Mocktail-Multicolour/dp/B0BQ3K23Y1/ref=sr_1_216?qid=1672923601&amp;s=kitchen&amp;sr=1-216"/>
  </r>
  <r>
    <x v="1086"/>
    <x v="1072"/>
    <x v="167"/>
    <x v="4"/>
    <s v="Heating,Cooling&amp;AirQuality"/>
    <s v="Fans"/>
    <s v="CeilingFans"/>
    <m/>
    <n v="1199"/>
    <x v="2"/>
    <n v="4775"/>
    <n v="357600"/>
    <x v="30"/>
    <s v="51-60%"/>
    <s v="YES"/>
    <n v="5.5529999999999999"/>
    <x v="0"/>
    <x v="901"/>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921"/>
    <x v="932"/>
    <s v="https://m.media-amazon.com/images/W/WEBP_402378-T2/images/I/21SHZOWOynL._SX300_SY300_QL70_FMwebp_.jpg"/>
    <s v="https://www.amazon.in/Havells-Glaze-Pearl-Ivory-Ceiling/dp/B09MT94QLL/ref=sr_1_217?qid=1672923601&amp;s=kitchen&amp;sr=1-217"/>
  </r>
  <r>
    <x v="1087"/>
    <x v="1073"/>
    <x v="145"/>
    <x v="4"/>
    <s v="Kitchen&amp;HomeAppliances"/>
    <s v="Vacuum,Cleaning&amp;Ironing"/>
    <s v="Irons,Steamers&amp;Accessories"/>
    <s v="LintShavers"/>
    <n v="3249"/>
    <x v="2"/>
    <n v="1230"/>
    <n v="-201900"/>
    <x v="31"/>
    <s v="31-40%"/>
    <s v="NO"/>
    <n v="6.2379999999999995"/>
    <x v="3"/>
    <x v="902"/>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922"/>
    <x v="933"/>
    <s v="https://m.media-amazon.com/images/I/419vF7uEFEL._SX300_SY300_QL70_FMwebp_.jpg"/>
    <s v="https://www.amazon.in/Ur-NeedsTM-Rocklight-Remover-Fabric/dp/B07NKNBTT3/ref=sr_1_218?qid=1672923601&amp;s=kitchen&amp;sr=1-218"/>
  </r>
  <r>
    <x v="1088"/>
    <x v="1074"/>
    <x v="164"/>
    <x v="4"/>
    <s v="Kitchen&amp;HomeAppliances"/>
    <s v="SmallKitchenAppliances"/>
    <s v="MiniFoodProcessors&amp;Choppers"/>
    <m/>
    <n v="349"/>
    <x v="0"/>
    <n v="1999"/>
    <n v="165000"/>
    <x v="3"/>
    <s v="51-60%"/>
    <s v="YES"/>
    <n v="5.6790000000000003"/>
    <x v="1"/>
    <x v="9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923"/>
    <x v="934"/>
    <s v="https://m.media-amazon.com/images/W/WEBP_402378-T1/images/I/41JnGOKI2dL._SX300_SY300_QL70_FMwebp_.jpg"/>
    <s v="https://www.amazon.in/Rico-Japanese-Technology-Rechargeable-Replacement/dp/B09KPXTZXN/ref=sr_1_220?qid=1672923601&amp;s=kitchen&amp;sr=1-220"/>
  </r>
  <r>
    <x v="1089"/>
    <x v="1075"/>
    <x v="187"/>
    <x v="4"/>
    <s v="Kitchen&amp;HomeAppliances"/>
    <s v="SmallKitchenAppliances"/>
    <s v="Mills&amp;Grinders"/>
    <s v="WetGrinders"/>
    <n v="1049"/>
    <x v="2"/>
    <n v="5156"/>
    <n v="410700"/>
    <x v="56"/>
    <s v="21-30%"/>
    <s v="NO"/>
    <n v="16.736999999999998"/>
    <x v="2"/>
    <x v="904"/>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924"/>
    <x v="935"/>
    <s v="https://m.media-amazon.com/images/I/414JLnTlLnL._SY300_SX300_QL70_FMwebp_.jpg"/>
    <s v="https://www.amazon.in/Butterfly-150-Watt-Grinder-Scrapper-Attachment/dp/B078HG2ZPS/ref=sr_1_221?qid=1672923601&amp;s=kitchen&amp;sr=1-221"/>
  </r>
  <r>
    <x v="1090"/>
    <x v="1076"/>
    <x v="188"/>
    <x v="4"/>
    <s v="Kitchen&amp;HomeAppliances"/>
    <s v="SmallKitchenAppliances"/>
    <s v="OvenToasterGrills"/>
    <m/>
    <n v="799"/>
    <x v="2"/>
    <n v="1999"/>
    <n v="120000"/>
    <x v="59"/>
    <s v="11-20%"/>
    <s v="&quot;NO"/>
    <n v="12.972999999999999"/>
    <x v="3"/>
    <x v="905"/>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925"/>
    <x v="936"/>
    <s v="https://m.media-amazon.com/images/W/WEBP_402378-T1/images/I/41LKiR8QpwL._SX300_SY300_QL70_FMwebp_.jpg"/>
    <s v="https://www.amazon.in/AGARO-Marvel-Litre-Toaster-Griller/dp/B07N2MGB3G/ref=sr_1_222?qid=1672923601&amp;s=kitchen&amp;sr=1-222"/>
  </r>
  <r>
    <x v="1091"/>
    <x v="1077"/>
    <x v="159"/>
    <x v="4"/>
    <s v="Kitchen&amp;HomeAppliances"/>
    <s v="Vacuum,Cleaning&amp;Ironing"/>
    <s v="Irons,Steamers&amp;Accessories"/>
    <s v="Irons"/>
    <n v="4999"/>
    <x v="2"/>
    <n v="2095"/>
    <n v="-290400"/>
    <x v="89"/>
    <s v="11-20%"/>
    <s v="NO"/>
    <n v="11.981"/>
    <x v="4"/>
    <x v="906"/>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926"/>
    <x v="937"/>
    <s v="https://m.media-amazon.com/images/W/WEBP_402378-T1/images/I/41sKyiPWzAL._SX300_SY300_QL70_FMwebp_.jpg"/>
    <s v="https://www.amazon.in/Philips-GC1920-28-1440-Watt-Non-Stick/dp/B008LN8KDM/ref=sr_1_220?qid=1672923603&amp;s=kitchen&amp;sr=1-220"/>
  </r>
  <r>
    <x v="1092"/>
    <x v="1078"/>
    <x v="144"/>
    <x v="4"/>
    <s v="Heating,Cooling&amp;AirQuality"/>
    <s v="RoomHeaters"/>
    <s v="FanHeaters"/>
    <m/>
    <n v="6999"/>
    <x v="2"/>
    <n v="19825"/>
    <n v="1282600"/>
    <x v="42"/>
    <s v="31-40%"/>
    <s v="&quot;NO"/>
    <n v="4.4219999999999997"/>
    <x v="3"/>
    <x v="90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927"/>
    <x v="938"/>
    <s v="https://m.media-amazon.com/images/I/41Dp3g8y8sL._SX300_SY300_QL70_FMwebp_.jpg"/>
    <s v="https://www.amazon.in/Havells-OFR-13-Wave-Fin/dp/B08MZNT7GP/ref=sr_1_221?qid=1672923603&amp;s=kitchen&amp;sr=1-221"/>
  </r>
  <r>
    <x v="1093"/>
    <x v="1079"/>
    <x v="150"/>
    <x v="4"/>
    <s v="Kitchen&amp;HomeAppliances"/>
    <s v="Vacuum,Cleaning&amp;Ironing"/>
    <s v="Irons,Steamers&amp;Accessories"/>
    <s v="Irons"/>
    <n v="799"/>
    <x v="2"/>
    <n v="1920"/>
    <n v="112100"/>
    <x v="1"/>
    <s v="41-50%"/>
    <s v="NO"/>
    <n v="13.972000000000001"/>
    <x v="0"/>
    <x v="90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928"/>
    <x v="939"/>
    <s v="https://m.media-amazon.com/images/W/WEBP_402378-T2/images/I/411ZPXAMTlL._SY300_SX300_QL70_FMwebp_.jpg"/>
    <s v="https://www.amazon.in/Bajaj-DHX-1000-Watt-Ivory-Color/dp/B009P2L7CO/ref=sr_1_222?qid=1672923603&amp;s=kitchen&amp;sr=1-222"/>
  </r>
  <r>
    <x v="1094"/>
    <x v="1080"/>
    <x v="182"/>
    <x v="4"/>
    <s v="Kitchen&amp;HomeAppliances"/>
    <s v="WaterPurifiers&amp;Accessories"/>
    <s v="WaterFilters&amp;Purifiers"/>
    <m/>
    <n v="89"/>
    <x v="1"/>
    <n v="16000"/>
    <n v="1591100"/>
    <x v="76"/>
    <s v="41-50%"/>
    <s v="&quot;NO"/>
    <n v="22.396999999999998"/>
    <x v="2"/>
    <x v="909"/>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929"/>
    <x v="940"/>
    <s v="https://m.media-amazon.com/images/I/31Gulp0B-0L._SX300_SY300_QL70_FMwebp_.jpg"/>
    <s v="https://www.amazon.in/Eureka-Forbes-Amaze-RO-MTDS/dp/B07YC8JHMB/ref=sr_1_223?qid=1672923603&amp;s=kitchen&amp;sr=1-223"/>
  </r>
  <r>
    <x v="1095"/>
    <x v="1081"/>
    <x v="160"/>
    <x v="4"/>
    <s v="Kitchen&amp;HomeAppliances"/>
    <s v="SmallKitchenAppliances"/>
    <s v="JuicerMixerGrinders"/>
    <m/>
    <n v="1400"/>
    <x v="2"/>
    <n v="2199"/>
    <n v="79900"/>
    <x v="36"/>
    <s v="71-80%"/>
    <s v="YES"/>
    <n v="3.7530000000000001"/>
    <x v="7"/>
    <x v="910"/>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930"/>
    <x v="941"/>
    <s v="https://m.media-amazon.com/images/I/519LLyO+jtL._SY300_SX300_.jpg"/>
    <s v="https://www.amazon.in/ROYAL-STEP-Portable-Electric-Rechargeable/dp/B0BNQMF152/ref=sr_1_224?qid=1672923603&amp;s=kitchen&amp;sr=1-224"/>
  </r>
  <r>
    <x v="1096"/>
    <x v="1082"/>
    <x v="161"/>
    <x v="4"/>
    <s v="Kitchen&amp;HomeAppliances"/>
    <s v="Vacuum,Cleaning&amp;Ironing"/>
    <s v="Vacuums&amp;FloorCare"/>
    <s v="Vacuums"/>
    <n v="355"/>
    <x v="0"/>
    <n v="14999"/>
    <n v="1464400"/>
    <x v="3"/>
    <s v="51-60%"/>
    <s v="YES"/>
    <n v="5.8279999999999994"/>
    <x v="3"/>
    <x v="911"/>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931"/>
    <x v="942"/>
    <s v="https://m.media-amazon.com/images/I/31B24fjfiTL._SX300_SY300_QL70_FMwebp_.jpg"/>
    <s v="https://www.amazon.in/Kent-Zoom-Vacuum-Cleaner-16068/dp/B08J7VCT12/ref=sr_1_225?qid=1672923603&amp;s=kitchen&amp;sr=1-225"/>
  </r>
  <r>
    <x v="1097"/>
    <x v="1083"/>
    <x v="166"/>
    <x v="4"/>
    <s v="Kitchen&amp;HomeAppliances"/>
    <s v="SmallKitchenAppliances"/>
    <s v="VacuumSealers"/>
    <m/>
    <n v="2169"/>
    <x v="2"/>
    <n v="1799"/>
    <n v="-37000"/>
    <x v="68"/>
    <s v="11-20%"/>
    <s v="NO"/>
    <n v="6.8769999999999998"/>
    <x v="1"/>
    <x v="912"/>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932"/>
    <x v="943"/>
    <s v="https://m.media-amazon.com/images/W/WEBP_402378-T2/images/I/418ML1Yn1cL._SX300_SY300_QL70_FMwebp_.jpg"/>
    <s v="https://www.amazon.in/Sealing-Machine-Warranty-Function-Plastic/dp/B0989W6J2F/ref=sr_1_226?qid=1672923603&amp;s=kitchen&amp;sr=1-226"/>
  </r>
  <r>
    <x v="1098"/>
    <x v="1084"/>
    <x v="150"/>
    <x v="4"/>
    <s v="Kitchen&amp;HomeAppliances"/>
    <s v="Vacuum,Cleaning&amp;Ironing"/>
    <s v="Irons,Steamers&amp;Accessories"/>
    <s v="Irons"/>
    <n v="2799"/>
    <x v="2"/>
    <n v="1950"/>
    <n v="-84900"/>
    <x v="18"/>
    <s v="41-50%"/>
    <s v="&quot;NO"/>
    <n v="4.05"/>
    <x v="11"/>
    <x v="913"/>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933"/>
    <x v="944"/>
    <s v="https://m.media-amazon.com/images/I/41+HYuF5ToL._SY300_SX300_.jpg"/>
    <s v="https://www.amazon.in/Heavyweight-Automatic-bacterial-Weilburger-Soleplate/dp/B0B84KSH3X/ref=sr_1_227?qid=1672923603&amp;s=kitchen&amp;sr=1-227"/>
  </r>
  <r>
    <x v="1099"/>
    <x v="1085"/>
    <x v="154"/>
    <x v="4"/>
    <s v="Kitchen&amp;HomeAppliances"/>
    <s v="SmallKitchenAppliances"/>
    <s v="Kettles&amp;HotWaterDispensers"/>
    <s v="Kettle&amp;ToasterSets"/>
    <n v="899"/>
    <x v="2"/>
    <n v="2995"/>
    <n v="209600"/>
    <x v="4"/>
    <s v="61-70%"/>
    <s v="YES"/>
    <n v="9.3780000000000001"/>
    <x v="0"/>
    <x v="914"/>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934"/>
    <x v="945"/>
    <s v="https://m.media-amazon.com/images/I/41FTyQVamFL._SX300_SY300_QL70_FMwebp_.jpg"/>
    <s v="https://www.amazon.in/Inalsa-Electric-Kettle-Prism-Inox/dp/B08HLC7Z3G/ref=sr_1_229?qid=1672923603&amp;s=kitchen&amp;sr=1-229"/>
  </r>
  <r>
    <x v="1100"/>
    <x v="1086"/>
    <x v="145"/>
    <x v="4"/>
    <s v="Kitchen&amp;HomeAppliances"/>
    <s v="Vacuum,Cleaning&amp;Ironing"/>
    <s v="Irons,Steamers&amp;Accessories"/>
    <s v="LintShavers"/>
    <n v="2499"/>
    <x v="2"/>
    <n v="999"/>
    <n v="-150000"/>
    <x v="8"/>
    <s v="41-50%"/>
    <s v="YES"/>
    <n v="4.6789999999999994"/>
    <x v="13"/>
    <x v="91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935"/>
    <x v="946"/>
    <s v="https://m.media-amazon.com/images/W/WEBP_402378-T2/images/I/51qZekzGLxL._SX300_SY300_QL70_FMwebp_.jpg"/>
    <s v="https://www.amazon.in/VRPRIME-Remover-Reusable-Easy-Tear-Furniture/dp/B0BN6M3TCM/ref=sr_1_230?qid=1672923603&amp;s=kitchen&amp;sr=1-230"/>
  </r>
  <r>
    <x v="1101"/>
    <x v="1087"/>
    <x v="181"/>
    <x v="4"/>
    <s v="Heating,Cooling&amp;AirQuality"/>
    <s v="AirPurifiers"/>
    <s v="HEPAAirPurifiers"/>
    <m/>
    <n v="3599"/>
    <x v="2"/>
    <n v="11995"/>
    <n v="839600"/>
    <x v="35"/>
    <s v="21-30%"/>
    <s v="NO"/>
    <n v="8.2569999999999997"/>
    <x v="3"/>
    <x v="916"/>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936"/>
    <x v="947"/>
    <s v="https://m.media-amazon.com/images/W/WEBP_402378-T1/images/I/41YlkgRwHVL._SX300_SY300_QL70_FMwebp_.jpg"/>
    <s v="https://www.amazon.in/Philips-AC1215-20-Purifier-White/dp/B01L6MT7E0/ref=sr_1_231?qid=1672923603&amp;s=kitchen&amp;sr=1-231"/>
  </r>
  <r>
    <x v="1102"/>
    <x v="1088"/>
    <x v="143"/>
    <x v="4"/>
    <s v="Heating,Cooling&amp;AirQuality"/>
    <s v="RoomHeaters"/>
    <s v="ElectricHeaters"/>
    <m/>
    <n v="499"/>
    <x v="0"/>
    <n v="2999"/>
    <n v="250000"/>
    <x v="76"/>
    <s v="41-50%"/>
    <s v="&quot;NO"/>
    <n v="3.3289999999999997"/>
    <x v="8"/>
    <x v="91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937"/>
    <x v="948"/>
    <s v="https://m.media-amazon.com/images/I/41C6ocE26pL._SX300_SY300_QL70_FMwebp_.jpg"/>
    <s v="https://www.amazon.in/Eopora-Ceramic-Heating-Bedroom-Electric/dp/B0B9F9PT8R/ref=sr_1_235?qid=1672923603&amp;s=kitchen&amp;sr=1-235"/>
  </r>
  <r>
    <x v="1103"/>
    <x v="1089"/>
    <x v="150"/>
    <x v="4"/>
    <s v="Kitchen&amp;HomeAppliances"/>
    <s v="Vacuum,Cleaning&amp;Ironing"/>
    <s v="Irons,Steamers&amp;Accessories"/>
    <s v="Irons"/>
    <n v="653"/>
    <x v="2"/>
    <n v="1690"/>
    <n v="103700"/>
    <x v="56"/>
    <s v="21-30%"/>
    <s v="NO"/>
    <n v="8.7800000000000011"/>
    <x v="0"/>
    <x v="918"/>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938"/>
    <x v="949"/>
    <s v="https://m.media-amazon.com/images/I/31XPVmD8gUL._SX300_SY300_QL70_FMwebp_.jpg"/>
    <s v="https://www.amazon.in/Goliath-GO1200WG-Weight-1200-Watt-Maroon/dp/B0883LQJ6B/ref=sr_1_236?qid=1672923603&amp;s=kitchen&amp;sr=1-236"/>
  </r>
  <r>
    <x v="1104"/>
    <x v="1090"/>
    <x v="162"/>
    <x v="4"/>
    <s v="Kitchen&amp;HomeAppliances"/>
    <s v="SmallKitchenAppliances"/>
    <s v="EggBoilers"/>
    <m/>
    <n v="4789"/>
    <x v="2"/>
    <n v="1790"/>
    <n v="-299900"/>
    <x v="19"/>
    <s v="41-50%"/>
    <s v="&quot;NO"/>
    <n v="5.7039999999999997"/>
    <x v="4"/>
    <x v="919"/>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939"/>
    <x v="950"/>
    <s v="https://m.media-amazon.com/images/W/WEBP_402378-T1/images/I/31qZm3DyDhL._SX300_SY300_QL70_FMwebp_.jpg"/>
    <s v="https://www.amazon.in/Wipro-Electric-Stainless-Automatic-VB021070/dp/B099Z83VRC/ref=sr_1_237?qid=1672923603&amp;s=kitchen&amp;sr=1-237"/>
  </r>
  <r>
    <x v="1105"/>
    <x v="1091"/>
    <x v="189"/>
    <x v="4"/>
    <s v="Kitchen&amp;HomeAppliances"/>
    <s v="SmallKitchenAppliances"/>
    <s v="Juicers"/>
    <m/>
    <n v="1409"/>
    <x v="2"/>
    <n v="8995"/>
    <n v="758600"/>
    <x v="28"/>
    <s v="21-30%"/>
    <s v="NO"/>
    <n v="7.1099999999999994"/>
    <x v="4"/>
    <x v="92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940"/>
    <x v="951"/>
    <s v="https://m.media-amazon.com/images/W/WEBP_402378-T2/images/I/31-jt474B1L._SX300_SY300_QL70_FMwebp_.jpg"/>
    <s v="https://www.amazon.in/Philips-Viva-Collection-HR1832-1-5-Litre400-Watt/dp/B00S9BSJC8/ref=sr_1_238?qid=1672923603&amp;s=kitchen&amp;sr=1-238"/>
  </r>
  <r>
    <x v="1106"/>
    <x v="1092"/>
    <x v="165"/>
    <x v="4"/>
    <s v="Kitchen&amp;HomeAppliances"/>
    <s v="SmallKitchenAppliances"/>
    <s v="DigitalKitchenScales"/>
    <s v="DigitalScales"/>
    <n v="753"/>
    <x v="2"/>
    <n v="239"/>
    <n v="-51400"/>
    <x v="26"/>
    <s v="0-10%"/>
    <s v="&quot;NO"/>
    <n v="4.3069999999999995"/>
    <x v="4"/>
    <x v="22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941"/>
    <x v="952"/>
    <s v="https://m.media-amazon.com/images/I/319gn5l2NSL._SX300_SY300_QL70_FMwebp_.jpg"/>
    <s v="https://www.amazon.in/Kitchenwell-Multipurpose-Portable-Electronic-Scale/dp/B0B4SJKRDF/ref=sr_1_239?qid=1672923603&amp;s=kitchen&amp;sr=1-239"/>
  </r>
  <r>
    <x v="1107"/>
    <x v="1093"/>
    <x v="149"/>
    <x v="4"/>
    <s v="Kitchen&amp;HomeAppliances"/>
    <s v="SmallKitchenAppliances"/>
    <s v="HandBlenders"/>
    <m/>
    <n v="353"/>
    <x v="0"/>
    <n v="1599"/>
    <n v="124600"/>
    <x v="37"/>
    <s v="51-60%"/>
    <s v="YES"/>
    <n v="6.4290000000000003"/>
    <x v="16"/>
    <x v="92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942"/>
    <x v="953"/>
    <s v="https://m.media-amazon.com/images/I/51oN+8Zs5YL._SY300_SX300_.jpg"/>
    <s v="https://www.amazon.in/FIGMENT-Rechargeable-Decoration-ENTERPRISES-A1/dp/B0BM4KTNL1/ref=sr_1_240?qid=1672923603&amp;s=kitchen&amp;sr=1-240"/>
  </r>
  <r>
    <x v="1108"/>
    <x v="1094"/>
    <x v="190"/>
    <x v="4"/>
    <s v="Kitchen&amp;HomeAppliances"/>
    <s v="SmallKitchenAppliances"/>
    <m/>
    <m/>
    <n v="1099"/>
    <x v="2"/>
    <n v="4290"/>
    <n v="319100"/>
    <x v="17"/>
    <s v="31-40%"/>
    <s v="&quot;NO"/>
    <n v="6.516"/>
    <x v="5"/>
    <x v="922"/>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943"/>
    <x v="954"/>
    <s v="https://m.media-amazon.com/images/W/WEBP_402378-T2/images/I/41+pYgFJpBL._SY300_SX300_.jpg"/>
    <s v="https://www.amazon.in/Balzano-Speed-Nutri-Blender-Smoothie/dp/B08S6RKT4L/ref=sr_1_241?qid=1672923603&amp;s=kitchen&amp;sr=1-241"/>
  </r>
  <r>
    <x v="1109"/>
    <x v="1095"/>
    <x v="161"/>
    <x v="4"/>
    <s v="Kitchen&amp;HomeAppliances"/>
    <s v="Vacuum,Cleaning&amp;Ironing"/>
    <s v="Vacuums&amp;FloorCare"/>
    <s v="Vacuums"/>
    <n v="8799"/>
    <x v="2"/>
    <n v="2890"/>
    <n v="-590900"/>
    <x v="18"/>
    <s v="41-50%"/>
    <s v="NO"/>
    <n v="4.3629999999999995"/>
    <x v="2"/>
    <x v="92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944"/>
    <x v="955"/>
    <s v="https://m.media-amazon.com/images/W/WEBP_402378-T2/images/I/418x3St8EAL._SX300_SY300_QL70_FMwebp_.jpg"/>
    <s v="https://www.amazon.in/Swiss-Military-VC03-Wireless-Collection/dp/B09SZ5TWHW/ref=sr_1_242?qid=1672923603&amp;s=kitchen&amp;sr=1-242"/>
  </r>
  <r>
    <x v="1110"/>
    <x v="1096"/>
    <x v="149"/>
    <x v="4"/>
    <s v="Kitchen&amp;HomeAppliances"/>
    <s v="SmallKitchenAppliances"/>
    <s v="HandBlenders"/>
    <m/>
    <n v="1345"/>
    <x v="2"/>
    <n v="1299"/>
    <n v="-4600"/>
    <x v="33"/>
    <s v="61-70%"/>
    <s v="YES"/>
    <n v="4.7540000000000004"/>
    <x v="16"/>
    <x v="92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945"/>
    <x v="956"/>
    <s v="https://m.media-amazon.com/images/I/41714O1hnmS._SY300_SX300_QL70_FMwebp_.jpg"/>
    <s v="https://www.amazon.in/Zuvexa-Rechargeable-Electric-Foam-Maker/dp/B0BLC2BYPX/ref=sr_1_243?qid=1672923603&amp;s=kitchen&amp;sr=1-243"/>
  </r>
  <r>
    <x v="1111"/>
    <x v="1097"/>
    <x v="156"/>
    <x v="4"/>
    <s v="Heating,Cooling&amp;AirQuality"/>
    <s v="WaterHeaters&amp;Geysers"/>
    <s v="ImmersionRods"/>
    <m/>
    <n v="2095"/>
    <x v="2"/>
    <n v="640"/>
    <n v="-145500"/>
    <x v="52"/>
    <s v="11-20%"/>
    <s v="NO"/>
    <n v="11.329000000000001"/>
    <x v="3"/>
    <x v="925"/>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946"/>
    <x v="957"/>
    <s v="https://m.media-amazon.com/images/I/41a-huLVEIL._SX300_SY300_QL70_FMwebp_.jpg"/>
    <s v="https://www.amazon.in/Usha-IH2415-1500-Watt-Immersion-Heater/dp/B00P0R95EA/ref=sr_1_244?qid=1672923603&amp;s=kitchen&amp;sr=1-244"/>
  </r>
  <r>
    <x v="1112"/>
    <x v="1098"/>
    <x v="152"/>
    <x v="4"/>
    <s v="Heating,Cooling&amp;AirQuality"/>
    <s v="WaterHeaters&amp;Geysers"/>
    <s v="InstantWaterHeaters"/>
    <m/>
    <n v="1498"/>
    <x v="2"/>
    <n v="3790"/>
    <n v="229200"/>
    <x v="8"/>
    <s v="41-50%"/>
    <s v="YES"/>
    <n v="7.6419999999999995"/>
    <x v="11"/>
    <x v="926"/>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947"/>
    <x v="958"/>
    <s v="https://m.media-amazon.com/images/W/WEBP_402378-T1/images/I/31RwSnyZZ+L._SY300_SX300_.jpg"/>
    <s v="https://www.amazon.in/ACTIVA-Instant-SPCEIAL-Warranty-Premium/dp/B07W4HTS8Q/ref=sr_1_245?qid=1672923603&amp;s=kitchen&amp;sr=1-245"/>
  </r>
  <r>
    <x v="1113"/>
    <x v="1099"/>
    <x v="152"/>
    <x v="4"/>
    <s v="Heating,Cooling&amp;AirQuality"/>
    <s v="WaterHeaters&amp;Geysers"/>
    <s v="InstantWaterHeaters"/>
    <m/>
    <n v="2199"/>
    <x v="2"/>
    <n v="4560"/>
    <n v="236100"/>
    <x v="1"/>
    <s v="41-50%"/>
    <s v="NO"/>
    <n v="5.0460000000000003"/>
    <x v="5"/>
    <x v="927"/>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948"/>
    <x v="959"/>
    <s v="https://m.media-amazon.com/images/W/WEBP_402378-T1/images/I/31991seDfcL._SY300_SX300_QL70_FMwebp_.jpg"/>
    <s v="https://www.amazon.in/Havells-Instanio-1-Litre-Instant-Geyser/dp/B078JBK4GX/ref=sr_1_244?qid=1672923605&amp;s=kitchen&amp;sr=1-244"/>
  </r>
  <r>
    <x v="1114"/>
    <x v="1100"/>
    <x v="162"/>
    <x v="4"/>
    <s v="Kitchen&amp;HomeAppliances"/>
    <s v="SmallKitchenAppliances"/>
    <s v="EggBoilers"/>
    <m/>
    <n v="3699"/>
    <x v="2"/>
    <n v="3500"/>
    <n v="-19900"/>
    <x v="46"/>
    <s v="61-70%"/>
    <s v="YES"/>
    <n v="6.1020000000000003"/>
    <x v="4"/>
    <x v="928"/>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949"/>
    <x v="960"/>
    <s v="https://m.media-amazon.com/images/W/WEBP_402378-T2/images/I/41LLX-A7eTL._SX300_SY300_QL70_FMwebp_.jpg"/>
    <s v="https://www.amazon.in/Lifelong-Boiler-Poacher-500-Watt-Transparent/dp/B08S7V8YTN/ref=sr_1_245?qid=1672923605&amp;s=kitchen&amp;sr=1-245"/>
  </r>
  <r>
    <x v="1115"/>
    <x v="1101"/>
    <x v="152"/>
    <x v="4"/>
    <s v="Heating,Cooling&amp;AirQuality"/>
    <s v="WaterHeaters&amp;Geysers"/>
    <s v="InstantWaterHeaters"/>
    <m/>
    <n v="177"/>
    <x v="1"/>
    <n v="2600"/>
    <n v="242300"/>
    <x v="33"/>
    <s v="61-70%"/>
    <s v="YES"/>
    <n v="3.6520000000000001"/>
    <x v="10"/>
    <x v="929"/>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950"/>
    <x v="961"/>
    <s v="https://m.media-amazon.com/images/I/41OXzplcjtL._SX300_SY300_QL70_FMwebp_.jpg"/>
    <s v="https://www.amazon.in/Indias-Instant-Bathroom-Kitchen-Hospital/dp/B07H5PBN54/ref=sr_1_246?qid=1672923605&amp;s=kitchen&amp;sr=1-246"/>
  </r>
  <r>
    <x v="1116"/>
    <x v="1102"/>
    <x v="148"/>
    <x v="4"/>
    <s v="Kitchen&amp;HomeAppliances"/>
    <s v="SmallKitchenAppliances"/>
    <s v="InductionCooktop"/>
    <m/>
    <n v="1149"/>
    <x v="2"/>
    <n v="3300"/>
    <n v="215100"/>
    <x v="17"/>
    <s v="31-40%"/>
    <s v="&quot;NO"/>
    <n v="4.9800000000000004"/>
    <x v="0"/>
    <x v="93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951"/>
    <x v="962"/>
    <s v="https://m.media-amazon.com/images/I/4153SQc2VYL._SX300_SY300_QL70_FMwebp_.jpg"/>
    <s v="https://www.amazon.in/AmazonBasics-Induction-Cooktop-1600-Watt/dp/B07YCBSCYB/ref=sr_1_247?qid=1672923605&amp;s=kitchen&amp;sr=1-247"/>
  </r>
  <r>
    <x v="1117"/>
    <x v="1103"/>
    <x v="149"/>
    <x v="4"/>
    <s v="Kitchen&amp;HomeAppliances"/>
    <s v="SmallKitchenAppliances"/>
    <s v="HandBlenders"/>
    <m/>
    <n v="244"/>
    <x v="0"/>
    <n v="699"/>
    <n v="45500"/>
    <x v="20"/>
    <s v="61-70%"/>
    <s v="YES"/>
    <n v="3.774"/>
    <x v="7"/>
    <x v="66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952"/>
    <x v="963"/>
    <s v="https://m.media-amazon.com/images/W/WEBP_402378-T1/images/I/21UJ6oKwnoL._SY300_SX300_QL70_FMwebp_.jpg"/>
    <s v="https://www.amazon.in/Sui-Generis-Frother-Electric-Blender/dp/B098T9CJVQ/ref=sr_1_248?qid=1672923605&amp;s=kitchen&amp;sr=1-248"/>
  </r>
  <r>
    <x v="1118"/>
    <x v="1104"/>
    <x v="181"/>
    <x v="4"/>
    <s v="Heating,Cooling&amp;AirQuality"/>
    <s v="AirPurifiers"/>
    <s v="HEPAAirPurifiers"/>
    <m/>
    <n v="1959"/>
    <x v="2"/>
    <n v="23559"/>
    <n v="2160000"/>
    <x v="16"/>
    <s v="31-40%"/>
    <s v="&quot;NO"/>
    <n v="6.3259999999999996"/>
    <x v="4"/>
    <x v="931"/>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953"/>
    <x v="964"/>
    <s v="https://m.media-amazon.com/images/W/WEBP_402378-T2/images/I/317ja9m3iHL._SX300_SY300_QL70_FMwebp_.jpg"/>
    <s v="https://www.amazon.in/Philips-AeraSense-AC2887-20-Purifier/dp/B01KCSGBU2/ref=sr_1_249?qid=1672923605&amp;s=kitchen&amp;sr=1-249"/>
  </r>
  <r>
    <x v="1119"/>
    <x v="1105"/>
    <x v="158"/>
    <x v="4"/>
    <s v="HomeStorage&amp;Organization"/>
    <s v="LaundryOrganization"/>
    <s v="LaundryBaskets"/>
    <m/>
    <n v="319"/>
    <x v="0"/>
    <n v="1599"/>
    <n v="128000"/>
    <x v="19"/>
    <s v="41-50%"/>
    <s v="NO"/>
    <n v="10.210999999999999"/>
    <x v="4"/>
    <x v="932"/>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954"/>
    <x v="965"/>
    <s v="https://m.media-amazon.com/images/W/WEBP_402378-T2/images/I/41svI04SS1L._SX300_SY300_QL70_FMwebp_.jpg"/>
    <s v="https://www.amazon.in/Esquire-Elite-Laundry-Basket-Colour/dp/B095XCRDQW/ref=sr_1_250?qid=1672923605&amp;s=kitchen&amp;sr=1-250"/>
  </r>
  <r>
    <x v="1120"/>
    <x v="1106"/>
    <x v="157"/>
    <x v="4"/>
    <s v="Kitchen&amp;HomeAppliances"/>
    <s v="SmallKitchenAppliances"/>
    <s v="DeepFatFryers"/>
    <s v="AirFryers"/>
    <n v="1499"/>
    <x v="2"/>
    <n v="9995"/>
    <n v="849600"/>
    <x v="28"/>
    <s v="21-30%"/>
    <s v="&quot;NO"/>
    <n v="6.3640000000000008"/>
    <x v="5"/>
    <x v="933"/>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955"/>
    <x v="966"/>
    <s v="https://m.media-amazon.com/images/I/31rniMTmdkL._SX300_SY300_QL70_FMwebp_.jpg"/>
    <s v="https://www.amazon.in/PHILIPS-Fryer-HD9200-90-Technology/dp/B09CTWFV5W/ref=sr_1_251?qid=1672923605&amp;s=kitchen&amp;sr=1-251"/>
  </r>
  <r>
    <x v="1121"/>
    <x v="1107"/>
    <x v="143"/>
    <x v="4"/>
    <s v="Heating,Cooling&amp;AirQuality"/>
    <s v="RoomHeaters"/>
    <s v="ElectricHeaters"/>
    <m/>
    <n v="469"/>
    <x v="0"/>
    <n v="2545"/>
    <n v="207600"/>
    <x v="83"/>
    <s v="0-10%"/>
    <s v="NO"/>
    <n v="4.125"/>
    <x v="3"/>
    <x v="223"/>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x v="956"/>
    <x v="967"/>
    <s v="https://m.media-amazon.com/images/I/41EQwIB-rKL._SX300_SY300_QL70_FMwebp_.jpg"/>
    <s v="https://www.amazon.in/Havells-Quartz-Settings-Product-Warranty/dp/B0B7NWGXS6/ref=sr_1_252?qid=1672923605&amp;s=kitchen&amp;sr=1-252"/>
  </r>
  <r>
    <x v="1122"/>
    <x v="1108"/>
    <x v="159"/>
    <x v="4"/>
    <s v="Kitchen&amp;HomeAppliances"/>
    <s v="Vacuum,Cleaning&amp;Ironing"/>
    <s v="Irons,Steamers&amp;Accessories"/>
    <s v="Irons"/>
    <n v="1099"/>
    <x v="2"/>
    <n v="8995"/>
    <n v="789600"/>
    <x v="14"/>
    <s v="11-20%"/>
    <s v="&quot;NO"/>
    <n v="7.16"/>
    <x v="1"/>
    <x v="873"/>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957"/>
    <x v="968"/>
    <s v="https://m.media-amazon.com/images/I/318JzFxYqtL._SX300_SY300_QL70_FMwebp_.jpg"/>
    <s v="https://www.amazon.in/Philips-Garment-Steamer-GC523-60/dp/B07DZ986Q2/ref=sr_1_253?qid=1672923605&amp;s=kitchen&amp;sr=1-253"/>
  </r>
  <r>
    <x v="1123"/>
    <x v="1109"/>
    <x v="164"/>
    <x v="4"/>
    <s v="Kitchen&amp;HomeAppliances"/>
    <s v="SmallKitchenAppliances"/>
    <s v="MiniFoodProcessors&amp;Choppers"/>
    <m/>
    <n v="9590"/>
    <x v="2"/>
    <n v="1999"/>
    <n v="-759100"/>
    <x v="52"/>
    <s v="11-20%"/>
    <s v="NO"/>
    <n v="5.9580000000000002"/>
    <x v="5"/>
    <x v="81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958"/>
    <x v="969"/>
    <s v="https://m.media-amazon.com/images/I/31GXpZTtghL._SX300_SY300_QL70_FMwebp_.jpg"/>
    <s v="https://www.amazon.in/Brayden-Plastic-Express-Bi-Level-Stainless/dp/B07KKJPTWB/ref=sr_1_254?qid=1672923605&amp;s=kitchen&amp;sr=1-254"/>
  </r>
  <r>
    <x v="1124"/>
    <x v="1110"/>
    <x v="151"/>
    <x v="4"/>
    <s v="Kitchen&amp;HomeAppliances"/>
    <s v="SmallKitchenAppliances"/>
    <s v="MixerGrinders"/>
    <m/>
    <n v="999"/>
    <x v="2"/>
    <n v="5500"/>
    <n v="450100"/>
    <x v="41"/>
    <s v="41-50%"/>
    <s v="&quot;NO"/>
    <n v="12.757999999999999"/>
    <x v="11"/>
    <x v="934"/>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959"/>
    <x v="970"/>
    <s v="https://m.media-amazon.com/images/I/51i84+E-LgL._SY300_SX300_.jpg"/>
    <s v="https://www.amazon.in/Wonderchef-Nutri-Blend-63152293-400-Watt-Grinder/dp/B071R3LHFM/ref=sr_1_255?qid=1672923605&amp;s=kitchen&amp;sr=1-255"/>
  </r>
  <r>
    <x v="1125"/>
    <x v="1111"/>
    <x v="184"/>
    <x v="4"/>
    <s v="Kitchen&amp;HomeAppliances"/>
    <s v="SewingMachines&amp;Accessories"/>
    <s v="Sewing&amp;EmbroideryMachines"/>
    <m/>
    <n v="1299"/>
    <x v="2"/>
    <n v="12150"/>
    <n v="1085100"/>
    <x v="71"/>
    <s v="11-20%"/>
    <s v="NO"/>
    <n v="17.550999999999998"/>
    <x v="4"/>
    <x v="935"/>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960"/>
    <x v="971"/>
    <s v="https://m.media-amazon.com/images/W/WEBP_402378-T1/images/I/417iICYt3IL._SX300_SY300_QL70_FMwebp_.jpg"/>
    <s v="https://www.amazon.in/Usha-Janome-Dream-Stitch-Automatic/dp/B086X18Q71/ref=sr_1_259?qid=1672923605&amp;s=kitchen&amp;sr=1-259"/>
  </r>
  <r>
    <x v="1126"/>
    <x v="1112"/>
    <x v="159"/>
    <x v="4"/>
    <s v="Kitchen&amp;HomeAppliances"/>
    <s v="Vacuum,Cleaning&amp;Ironing"/>
    <s v="Irons,Steamers&amp;Accessories"/>
    <s v="Irons"/>
    <n v="292"/>
    <x v="0"/>
    <n v="4995"/>
    <n v="470300"/>
    <x v="67"/>
    <s v="31-40%"/>
    <s v="&quot;NO"/>
    <n v="5.1929999999999996"/>
    <x v="11"/>
    <x v="93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961"/>
    <x v="972"/>
    <s v="https://m.media-amazon.com/images/I/41CsMm+ZCgL._SY300_SX300_.jpg"/>
    <s v="https://www.amazon.in/BXGS1501IN-Handheld-Portable-Garment-Steamer/dp/B07WVQG8WZ/ref=sr_1_260?qid=1672923605&amp;s=kitchen&amp;sr=1-260"/>
  </r>
  <r>
    <x v="1127"/>
    <x v="1113"/>
    <x v="149"/>
    <x v="4"/>
    <s v="Kitchen&amp;HomeAppliances"/>
    <s v="SmallKitchenAppliances"/>
    <s v="HandBlenders"/>
    <m/>
    <n v="160"/>
    <x v="1"/>
    <n v="1499"/>
    <n v="133900"/>
    <x v="10"/>
    <s v="51-60%"/>
    <s v="YES"/>
    <n v="2.3129999999999997"/>
    <x v="21"/>
    <x v="93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x v="962"/>
    <x v="973"/>
    <s v="https://m.media-amazon.com/images/I/417TQs3uroL._SX300_SY300_QL70_FMwebp_.jpg"/>
    <s v="https://www.amazon.in/Personal-Blender-Portable-Battery-Smoothies/dp/B0BFBNXS94/ref=sr_1_261_mod_primary_new?qid=1672923605&amp;s=kitchen&amp;sbo=RZvfv%2F%2FHxDF%2BO5021pAnSA%3D%3D&amp;sr=1-261"/>
  </r>
  <r>
    <x v="1128"/>
    <x v="1114"/>
    <x v="160"/>
    <x v="4"/>
    <s v="Kitchen&amp;HomeAppliances"/>
    <s v="SmallKitchenAppliances"/>
    <s v="JuicerMixerGrinders"/>
    <m/>
    <n v="600"/>
    <x v="2"/>
    <n v="7506"/>
    <n v="690600"/>
    <x v="47"/>
    <s v="21-30%"/>
    <s v="&quot;NO"/>
    <n v="11.741"/>
    <x v="6"/>
    <x v="502"/>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963"/>
    <x v="974"/>
    <s v="https://m.media-amazon.com/images/W/WEBP_402378-T1/images/I/413KQ6Ch61L._SX300_SY300_QL70_FMwebp_.jpg"/>
    <s v="https://www.amazon.in/Sujata-Powermatic-Watts-Juicer-Grinder/dp/B071113J7M/ref=sr_1_262?qid=1672923605&amp;s=kitchen&amp;sr=1-262"/>
  </r>
  <r>
    <x v="1129"/>
    <x v="1115"/>
    <x v="182"/>
    <x v="4"/>
    <s v="Kitchen&amp;HomeAppliances"/>
    <s v="WaterPurifiers&amp;Accessories"/>
    <s v="WaterFilters&amp;Purifiers"/>
    <m/>
    <n v="1130"/>
    <x v="2"/>
    <n v="18000"/>
    <n v="1687000"/>
    <x v="76"/>
    <s v="41-50%"/>
    <s v="NO"/>
    <n v="20.02"/>
    <x v="1"/>
    <x v="938"/>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964"/>
    <x v="975"/>
    <s v="https://m.media-amazon.com/images/I/31Anei7Di0L._SX300_SY300_QL70_FMwebp_.jpg"/>
    <s v="https://www.amazon.in/Aquaguard-purification-municipal-Eureka-Forbes/dp/B09YLWT89W/ref=sr_1_263?qid=1672923605&amp;s=kitchen&amp;sr=1-263"/>
  </r>
  <r>
    <x v="1130"/>
    <x v="1116"/>
    <x v="158"/>
    <x v="4"/>
    <s v="HomeStorage&amp;Organization"/>
    <s v="LaundryOrganization"/>
    <s v="LaundryBaskets"/>
    <m/>
    <n v="3249"/>
    <x v="2"/>
    <n v="1099"/>
    <n v="-215000"/>
    <x v="45"/>
    <s v="61-70%"/>
    <s v="YES"/>
    <n v="5.17"/>
    <x v="7"/>
    <x v="93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965"/>
    <x v="976"/>
    <s v="https://m.media-amazon.com/images/I/31vN7I58EHL._SX300_SY300_QL70_FMwebp_.jpg"/>
    <s v="https://www.amazon.in/PrettyKrafts-Laundry-Basket-Clothes-Handles/dp/B0814LP6S9/ref=sr_1_264?qid=1672923605&amp;s=kitchen&amp;sr=1-264"/>
  </r>
  <r>
    <x v="1131"/>
    <x v="1117"/>
    <x v="191"/>
    <x v="8"/>
    <s v="HomeMedicalSupplies&amp;Equipment"/>
    <s v="HealthMonitors"/>
    <s v="WeighingScales"/>
    <s v="DigitalBathroomScales"/>
    <n v="3599"/>
    <x v="2"/>
    <n v="1900"/>
    <n v="-169900"/>
    <x v="3"/>
    <s v="51-60%"/>
    <s v="YES"/>
    <n v="7.6630000000000003"/>
    <x v="1"/>
    <x v="94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x v="966"/>
    <x v="977"/>
    <s v="https://m.media-amazon.com/images/I/41csvHnDvES._SX300_SY300_QL70_FMwebp_.jpg"/>
    <s v="https://www.amazon.in/Dr-Trust-Electronic-Kitchen-Weighing/dp/B07BKSSDR2/ref=sr_1_265?qid=1672923605&amp;s=kitchen&amp;sr=1-265"/>
  </r>
  <r>
    <x v="1132"/>
    <x v="1118"/>
    <x v="154"/>
    <x v="4"/>
    <s v="Kitchen&amp;HomeAppliances"/>
    <s v="SmallKitchenAppliances"/>
    <s v="Kettles&amp;HotWaterDispensers"/>
    <s v="Kettle&amp;ToasterSets"/>
    <n v="368"/>
    <x v="0"/>
    <n v="1850"/>
    <n v="148200"/>
    <x v="35"/>
    <s v="21-30%"/>
    <s v="&quot;NO"/>
    <n v="5.0380000000000003"/>
    <x v="5"/>
    <x v="94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967"/>
    <x v="978"/>
    <s v="https://m.media-amazon.com/images/W/WEBP_402378-T1/images/I/31qaROshXhL._SX300_SY300_QL70_FMwebp_.jpg"/>
    <s v="https://www.amazon.in/Tesora-Electric-Stainless-Protection-White/dp/B09VGS66FV/ref=sr_1_266?qid=1672923605&amp;s=kitchen&amp;sr=1-266"/>
  </r>
  <r>
    <x v="1133"/>
    <x v="1119"/>
    <x v="180"/>
    <x v="4"/>
    <s v="Kitchen&amp;HomeAppliances"/>
    <s v="Vacuum,Cleaning&amp;Ironing"/>
    <s v="Vacuums&amp;FloorCare"/>
    <s v="Vacuums"/>
    <n v="3199"/>
    <x v="2"/>
    <n v="9999"/>
    <n v="680000"/>
    <x v="16"/>
    <s v="31-40%"/>
    <s v="NO"/>
    <n v="7.6519999999999992"/>
    <x v="3"/>
    <x v="94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968"/>
    <x v="979"/>
    <s v="https://m.media-amazon.com/images/W/WEBP_402378-T2/images/I/41--5lc96UL._SX300_SY300_QL70_FMwebp_.jpg"/>
    <s v="https://www.amazon.in/Ace-1600-Watt-21-Litre-Stainless-Function/dp/B07RCGTZ4M/ref=sr_1_268?qid=1672923605&amp;s=kitchen&amp;sr=1-268"/>
  </r>
  <r>
    <x v="1134"/>
    <x v="1120"/>
    <x v="149"/>
    <x v="4"/>
    <s v="Kitchen&amp;HomeAppliances"/>
    <s v="SmallKitchenAppliances"/>
    <s v="HandBlenders"/>
    <m/>
    <n v="1599"/>
    <x v="2"/>
    <n v="3995"/>
    <n v="239600"/>
    <x v="39"/>
    <s v="31-40%"/>
    <s v="&quot;NO"/>
    <n v="15.548"/>
    <x v="5"/>
    <x v="943"/>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969"/>
    <x v="980"/>
    <s v="https://m.media-amazon.com/images/W/WEBP_402378-T2/images/I/41QEK7WRJbL._SX300_SY300_QL70_FMwebp_.jpg"/>
    <s v="https://www.amazon.in/Inalsa-Robot-1000-800-Watt-Blender/dp/B0747VDH9L/ref=sr_1_269?qid=1672923605&amp;s=kitchen&amp;sr=1-269"/>
  </r>
  <r>
    <x v="1135"/>
    <x v="1121"/>
    <x v="184"/>
    <x v="4"/>
    <s v="Kitchen&amp;HomeAppliances"/>
    <s v="SewingMachines&amp;Accessories"/>
    <s v="Sewing&amp;EmbroideryMachines"/>
    <m/>
    <n v="1999"/>
    <x v="2"/>
    <n v="1499"/>
    <n v="-50000"/>
    <x v="50"/>
    <s v="51-60%"/>
    <s v="YES"/>
    <n v="5.5489999999999995"/>
    <x v="19"/>
    <x v="944"/>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970"/>
    <x v="981"/>
    <s v="https://m.media-amazon.com/images/I/519Sexv76CL._SY300_SX300_QL70_FMwebp_.jpg"/>
    <s v="https://www.amazon.in/Akiara-Electric-Handheld-Cordless-Tailoring/dp/B08XLR6DSB/ref=sr_1_270?qid=1672923605&amp;s=kitchen&amp;sr=1-270"/>
  </r>
  <r>
    <x v="1136"/>
    <x v="1122"/>
    <x v="159"/>
    <x v="4"/>
    <s v="Kitchen&amp;HomeAppliances"/>
    <s v="Vacuum,Cleaning&amp;Ironing"/>
    <s v="Irons,Steamers&amp;Accessories"/>
    <s v="Irons"/>
    <n v="616"/>
    <x v="2"/>
    <n v="3295"/>
    <n v="267900"/>
    <x v="89"/>
    <s v="11-20%"/>
    <s v="&quot;NO"/>
    <n v="6.5990000000000002"/>
    <x v="4"/>
    <x v="94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971"/>
    <x v="982"/>
    <s v="https://m.media-amazon.com/images/I/41iBNm2ivFL._SX300_SY300_QL70_FMwebp_.jpg"/>
    <s v="https://www.amazon.in/EasySpeed-GC2145-Resistant-Soleplate-Drip-Stop/dp/B08H6CZSHT/ref=sr_1_268?qid=1672923606&amp;s=kitchen&amp;sr=1-268"/>
  </r>
  <r>
    <x v="1137"/>
    <x v="1123"/>
    <x v="164"/>
    <x v="4"/>
    <s v="Kitchen&amp;HomeAppliances"/>
    <s v="SmallKitchenAppliances"/>
    <s v="MiniFoodProcessors&amp;Choppers"/>
    <m/>
    <n v="1499"/>
    <x v="2"/>
    <n v="2695"/>
    <n v="119600"/>
    <x v="17"/>
    <s v="31-40%"/>
    <s v="NO"/>
    <n v="10.427"/>
    <x v="5"/>
    <x v="946"/>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972"/>
    <x v="983"/>
    <s v="https://m.media-amazon.com/images/I/413w7idJYKL._SX300_SY300_QL70_FMwebp_.jpg"/>
    <s v="https://www.amazon.in/Inalsa-Bullet-400-Watt-Technology-Chopper/dp/B07CVR2L5K/ref=sr_1_269?qid=1672923606&amp;s=kitchen&amp;sr=1-269"/>
  </r>
  <r>
    <x v="1138"/>
    <x v="1124"/>
    <x v="162"/>
    <x v="4"/>
    <s v="Kitchen&amp;HomeAppliances"/>
    <s v="SmallKitchenAppliances"/>
    <s v="EggBoilers"/>
    <m/>
    <n v="199"/>
    <x v="1"/>
    <n v="2290"/>
    <n v="209100"/>
    <x v="17"/>
    <s v="31-40%"/>
    <s v="&quot;NO"/>
    <n v="4.8610000000000007"/>
    <x v="5"/>
    <x v="94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973"/>
    <x v="984"/>
    <s v="https://m.media-amazon.com/images/W/WEBP_402378-T1/images/I/41MJ2hsq4LL._SX300_SY300_QL70_FMwebp_.jpg"/>
    <s v="https://www.amazon.in/Borosil-Electric-Vegetables-Transparent-Stainless/dp/B09J4YQYX3/ref=sr_1_270?qid=1672923606&amp;s=kitchen&amp;sr=1-270"/>
  </r>
  <r>
    <x v="1139"/>
    <x v="1125"/>
    <x v="163"/>
    <x v="4"/>
    <s v="Kitchen&amp;HomeAppliances"/>
    <s v="SmallKitchenAppliances"/>
    <s v="SandwichMakers"/>
    <m/>
    <n v="610"/>
    <x v="2"/>
    <n v="3099"/>
    <n v="248900"/>
    <x v="9"/>
    <s v="31-40%"/>
    <s v="NO"/>
    <n v="4.3819999999999997"/>
    <x v="3"/>
    <x v="20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974"/>
    <x v="985"/>
    <s v="https://m.media-amazon.com/images/I/31nbqS8FhKL._SX300_SY300_QL70_FMwebp_.jpg"/>
    <s v="https://www.amazon.in/Wipro-Sandwich-function-SW-warranty-Standard/dp/B0B2DD8BQ8/ref=sr_1_271?qid=1672923606&amp;s=kitchen&amp;sr=1-271"/>
  </r>
  <r>
    <x v="1140"/>
    <x v="1126"/>
    <x v="156"/>
    <x v="4"/>
    <s v="Heating,Cooling&amp;AirQuality"/>
    <s v="WaterHeaters&amp;Geysers"/>
    <s v="ImmersionRods"/>
    <m/>
    <n v="999"/>
    <x v="2"/>
    <n v="1075"/>
    <n v="7600"/>
    <x v="70"/>
    <s v="0-10%"/>
    <s v="&quot;NO"/>
    <n v="13.375"/>
    <x v="3"/>
    <x v="436"/>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975"/>
    <x v="986"/>
    <s v="https://m.media-amazon.com/images/W/WEBP_402378-T1/images/I/51mvimcd7EL._SY445_SX342_QL70_FMwebp_.jpg"/>
    <s v="https://www.amazon.in/Rico-1500-W-immersion-water-heater/dp/B0123P3PWE/ref=sr_1_272?qid=1672923606&amp;s=kitchen&amp;sr=1-272"/>
  </r>
  <r>
    <x v="1141"/>
    <x v="1127"/>
    <x v="161"/>
    <x v="4"/>
    <s v="Kitchen&amp;HomeAppliances"/>
    <s v="Vacuum,Cleaning&amp;Ironing"/>
    <s v="Vacuums&amp;FloorCare"/>
    <s v="Vacuums"/>
    <n v="8999"/>
    <x v="2"/>
    <n v="6999"/>
    <n v="-200000"/>
    <x v="10"/>
    <s v="51-60%"/>
    <s v="YES"/>
    <n v="4.7430000000000003"/>
    <x v="1"/>
    <x v="948"/>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976"/>
    <x v="987"/>
    <s v="https://m.media-amazon.com/images/I/41zqeckaQtS._SY300_SX300_QL70_FMwebp_.jpg"/>
    <s v="https://www.amazon.in/Eureka-Forbes-Active-Cleaner-washable/dp/B08HDCWDXD/ref=sr_1_273?qid=1672923606&amp;s=kitchen&amp;sr=1-273"/>
  </r>
  <r>
    <x v="1142"/>
    <x v="1128"/>
    <x v="152"/>
    <x v="4"/>
    <s v="Heating,Cooling&amp;AirQuality"/>
    <s v="WaterHeaters&amp;Geysers"/>
    <s v="InstantWaterHeaters"/>
    <m/>
    <n v="453"/>
    <x v="0"/>
    <n v="2499"/>
    <n v="204600"/>
    <x v="30"/>
    <s v="51-60%"/>
    <s v="YES"/>
    <n v="3.9279999999999999"/>
    <x v="9"/>
    <x v="94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977"/>
    <x v="988"/>
    <s v="https://m.media-amazon.com/images/W/WEBP_402378-T2/images/I/41AQNOLe6GL._SX300_SY300_QL70_FMwebp_.jpg"/>
    <s v="https://www.amazon.in/CSI-INTERNATIONAL%C2%AE-Instant-portable-Plastic/dp/B0836JGZ74/ref=sr_1_274?qid=1672923606&amp;s=kitchen&amp;sr=1-274"/>
  </r>
  <r>
    <x v="1143"/>
    <x v="1129"/>
    <x v="152"/>
    <x v="4"/>
    <s v="Heating,Cooling&amp;AirQuality"/>
    <s v="WaterHeaters&amp;Geysers"/>
    <s v="InstantWaterHeaters"/>
    <m/>
    <n v="2464"/>
    <x v="2"/>
    <n v="7290"/>
    <n v="482600"/>
    <x v="24"/>
    <s v="51-60%"/>
    <s v="YES"/>
    <n v="4.8419999999999996"/>
    <x v="2"/>
    <x v="95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978"/>
    <x v="989"/>
    <s v="https://m.media-amazon.com/images/W/WEBP_402378-T1/images/I/31i-KNZeKML._SX300_SY300_QL70_FMwebp_.jpg"/>
    <s v="https://www.amazon.in/Hindware-Atlantic-Instant-Heating-Stainless/dp/B0BCKJJN8R/ref=sr_1_275?qid=1672923606&amp;s=kitchen&amp;sr=1-275"/>
  </r>
  <r>
    <x v="1144"/>
    <x v="1130"/>
    <x v="192"/>
    <x v="4"/>
    <s v="Kitchen&amp;HomeAppliances"/>
    <s v="Coffee,Tea&amp;Espresso"/>
    <s v="EspressoMachines"/>
    <m/>
    <n v="2719"/>
    <x v="2"/>
    <n v="5795"/>
    <n v="307600"/>
    <x v="49"/>
    <s v="11-20%"/>
    <s v="&quot;NO"/>
    <n v="7.7149999999999999"/>
    <x v="2"/>
    <x v="951"/>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979"/>
    <x v="990"/>
    <s v="https://m.media-amazon.com/images/W/WEBP_402378-T1/images/I/31M+TYWPdQL._SY300_SX300_.jpg"/>
    <s v="https://www.amazon.in/Morphy-Richards-Europa-Espresso-Cappuccino/dp/B008P7IF02/ref=sr_1_276?qid=1672923606&amp;s=kitchen&amp;sr=1-276"/>
  </r>
  <r>
    <x v="1145"/>
    <x v="1131"/>
    <x v="151"/>
    <x v="4"/>
    <s v="Kitchen&amp;HomeAppliances"/>
    <s v="SmallKitchenAppliances"/>
    <s v="MixerGrinders"/>
    <m/>
    <n v="1439"/>
    <x v="2"/>
    <n v="3398"/>
    <n v="195900"/>
    <x v="8"/>
    <s v="41-50%"/>
    <s v="YES"/>
    <n v="11.788"/>
    <x v="11"/>
    <x v="95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980"/>
    <x v="991"/>
    <s v="https://m.media-amazon.com/images/W/WEBP_402378-T1/images/I/41q7gsgB+gL._SY300_SX300_.jpg"/>
    <s v="https://www.amazon.in/Lifelong-PowerPro-Mixer-Grinder-Super/dp/B08CNLYKW5/ref=sr_1_277?qid=1672923606&amp;s=kitchen&amp;sr=1-277"/>
  </r>
  <r>
    <x v="1146"/>
    <x v="1132"/>
    <x v="154"/>
    <x v="4"/>
    <s v="Kitchen&amp;HomeAppliances"/>
    <s v="SmallKitchenAppliances"/>
    <s v="Kettles&amp;HotWaterDispensers"/>
    <s v="Kettle&amp;ToasterSets"/>
    <n v="2799"/>
    <x v="2"/>
    <n v="1490"/>
    <n v="-130900"/>
    <x v="10"/>
    <s v="51-60%"/>
    <s v="YES"/>
    <n v="5.0249999999999995"/>
    <x v="3"/>
    <x v="953"/>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981"/>
    <x v="992"/>
    <s v="https://m.media-amazon.com/images/I/41VG2A4BrbL._SX300_SY300_QL70_FMwebp_.jpg"/>
    <s v="https://www.amazon.in/CTEK15L-Premium-Stainless-Electric-Cut-Off/dp/B08C7TYHPB/ref=sr_1_278?qid=1672923606&amp;s=kitchen&amp;sr=1-278"/>
  </r>
  <r>
    <x v="1147"/>
    <x v="1133"/>
    <x v="193"/>
    <x v="4"/>
    <s v="Heating,Cooling&amp;AirQuality"/>
    <s v="Fans"/>
    <s v="TableFans"/>
    <m/>
    <n v="2088"/>
    <x v="2"/>
    <n v="1620"/>
    <n v="-46800"/>
    <x v="19"/>
    <s v="41-50%"/>
    <s v="NO"/>
    <n v="8.4699999999999989"/>
    <x v="3"/>
    <x v="954"/>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982"/>
    <x v="993"/>
    <s v="https://m.media-amazon.com/images/I/51OQUmSwngL._SX300_SY300_QL70_FMwebp_.jpg"/>
    <s v="https://www.amazon.in/OPERATION-CHARGING-MULTI-CLIP-FUNCTION-PERSONAL/dp/B08VJFYH6N/ref=sr_1_279?qid=1672923606&amp;s=kitchen&amp;sr=1-279"/>
  </r>
  <r>
    <x v="1148"/>
    <x v="1134"/>
    <x v="150"/>
    <x v="4"/>
    <s v="Kitchen&amp;HomeAppliances"/>
    <s v="Vacuum,Cleaning&amp;Ironing"/>
    <s v="Irons,Steamers&amp;Accessories"/>
    <s v="Irons"/>
    <n v="2399"/>
    <x v="2"/>
    <n v="1000"/>
    <n v="-139900"/>
    <x v="59"/>
    <s v="11-20%"/>
    <s v="&quot;NO"/>
    <n v="11.718999999999999"/>
    <x v="3"/>
    <x v="955"/>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983"/>
    <x v="994"/>
    <s v="https://m.media-amazon.com/images/I/31TSknJ2JbL._SY300_SX300_QL70_FMwebp_.jpg"/>
    <s v="https://www.amazon.in/Crompton-InstaGlide-Certified-Dry-Iron/dp/B08235JZFB/ref=sr_1_283?qid=1672923606&amp;s=kitchen&amp;sr=1-283"/>
  </r>
  <r>
    <x v="1149"/>
    <x v="1135"/>
    <x v="177"/>
    <x v="4"/>
    <s v="Kitchen&amp;HomeAppliances"/>
    <s v="WaterPurifiers&amp;Accessories"/>
    <s v="WaterCartridges"/>
    <m/>
    <n v="308"/>
    <x v="0"/>
    <n v="640"/>
    <n v="33200"/>
    <x v="80"/>
    <s v="0-10%"/>
    <s v="NO"/>
    <n v="6.3929999999999998"/>
    <x v="11"/>
    <x v="956"/>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984"/>
    <x v="995"/>
    <s v="https://m.media-amazon.com/images/I/313Cd59228L._SX300_SY300_QL70_FMwebp_.jpg"/>
    <s v="https://www.amazon.in/Prestige-PSWP-2-0-Purifier-Cartridge/dp/B078XFKBZL/ref=sr_1_284_mod_primary_new?qid=1672923606&amp;s=kitchen&amp;sbo=RZvfv%2F%2FHxDF%2BO5021pAnSA%3D%3D&amp;sr=1-284"/>
  </r>
  <r>
    <x v="1150"/>
    <x v="1136"/>
    <x v="143"/>
    <x v="4"/>
    <s v="Heating,Cooling&amp;AirQuality"/>
    <s v="RoomHeaters"/>
    <s v="ElectricHeaters"/>
    <m/>
    <n v="2599"/>
    <x v="2"/>
    <n v="4495"/>
    <n v="189600"/>
    <x v="49"/>
    <s v="11-20%"/>
    <s v="&quot;NO"/>
    <n v="4.6559999999999997"/>
    <x v="4"/>
    <x v="16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985"/>
    <x v="996"/>
    <s v="https://m.media-amazon.com/images/W/WEBP_402378-T2/images/I/41nYaR0z9fL._SX300_SY300_QL70_FMwebp_.jpg"/>
    <s v="https://www.amazon.in/Morphy-Richards-Aristo-PTC-Heater/dp/B01M265AAK/ref=sr_1_285?qid=1672923606&amp;s=kitchen&amp;sr=1-285"/>
  </r>
  <r>
    <x v="1151"/>
    <x v="1137"/>
    <x v="146"/>
    <x v="4"/>
    <s v="Kitchen&amp;HomeAppliances"/>
    <s v="SmallKitchenAppliances"/>
    <s v="DigitalKitchenScales"/>
    <m/>
    <n v="479"/>
    <x v="0"/>
    <n v="2999"/>
    <n v="252000"/>
    <x v="25"/>
    <s v="71-80%"/>
    <s v="YES"/>
    <n v="4.5629999999999997"/>
    <x v="6"/>
    <x v="95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986"/>
    <x v="997"/>
    <s v="https://m.media-amazon.com/images/W/WEBP_402378-T1/images/I/61Vt5Egqf4L._SY445_SX342_QL70_FMwebp_.jpg"/>
    <s v="https://www.amazon.in/Gadgetronics-Weighing-Warranty-Batteries-Included/dp/B0B694PXQJ/ref=sr_1_286?qid=1672923606&amp;s=kitchen&amp;sr=1-286"/>
  </r>
  <r>
    <x v="1152"/>
    <x v="1138"/>
    <x v="176"/>
    <x v="4"/>
    <s v="Kitchen&amp;HomeAppliances"/>
    <s v="WaterPurifiers&amp;Accessories"/>
    <s v="WaterPurifierAccessories"/>
    <m/>
    <n v="245"/>
    <x v="0"/>
    <n v="980"/>
    <n v="73500"/>
    <x v="26"/>
    <s v="0-10%"/>
    <s v="&quot;NO"/>
    <n v="8.9400000000000013"/>
    <x v="0"/>
    <x v="367"/>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987"/>
    <x v="998"/>
    <s v="https://m.media-amazon.com/images/I/51G5KRUKOgL._SX300_SY300_QL70_FMwebp_.jpg"/>
    <s v="https://www.amazon.in/HUL-Pureit-Germkill-Advanced-Purifier/dp/B00B3VFJY2/ref=sr_1_287?qid=1672923606&amp;s=kitchen&amp;sr=1-287"/>
  </r>
  <r>
    <x v="1153"/>
    <x v="1139"/>
    <x v="158"/>
    <x v="4"/>
    <s v="HomeStorage&amp;Organization"/>
    <s v="LaundryOrganization"/>
    <s v="LaundryBaskets"/>
    <m/>
    <n v="179"/>
    <x v="1"/>
    <n v="899"/>
    <n v="72000"/>
    <x v="4"/>
    <s v="61-70%"/>
    <s v="YES"/>
    <n v="4.1959999999999997"/>
    <x v="2"/>
    <x v="958"/>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988"/>
    <x v="999"/>
    <s v="https://m.media-amazon.com/images/I/41nfxayjM9L._SX300_SY300_QL70_FMwebp_.jpg"/>
    <s v="https://www.amazon.in/PrettyKrafts-Folding-Laundry-Clothes-Organiser/dp/B08W9BK4MD/ref=sr_1_288?qid=1672923606&amp;s=kitchen&amp;sr=1-288"/>
  </r>
  <r>
    <x v="1154"/>
    <x v="1140"/>
    <x v="194"/>
    <x v="4"/>
    <s v="Kitchen&amp;HomeAppliances"/>
    <s v="Coffee,Tea&amp;Espresso"/>
    <s v="MilkFrothers"/>
    <m/>
    <n v="3569"/>
    <x v="2"/>
    <n v="499"/>
    <n v="-307000"/>
    <x v="34"/>
    <s v="51-60%"/>
    <s v="YES"/>
    <n v="3.6850000000000001"/>
    <x v="12"/>
    <x v="189"/>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989"/>
    <x v="1000"/>
    <s v="https://m.media-amazon.com/images/I/21OPu5-M3qL._SX300_SY300_QL70_FMwebp_.jpg"/>
    <s v="https://www.amazon.in/Ikea-PRODUKT-Milk-frother-Frother-Handheld/dp/B09X5HD5T1/ref=sr_1_289_mod_primary_new?qid=1672923606&amp;s=kitchen&amp;sbo=RZvfv%2F%2FHxDF%2BO5021pAnSA%3D%3D&amp;sr=1-289"/>
  </r>
  <r>
    <x v="1155"/>
    <x v="1141"/>
    <x v="159"/>
    <x v="4"/>
    <s v="Kitchen&amp;HomeAppliances"/>
    <s v="Vacuum,Cleaning&amp;Ironing"/>
    <s v="Irons,Steamers&amp;Accessories"/>
    <s v="Irons"/>
    <n v="699"/>
    <x v="2"/>
    <n v="3995"/>
    <n v="329600"/>
    <x v="85"/>
    <s v="11-20%"/>
    <s v="NO"/>
    <n v="6.2539999999999996"/>
    <x v="4"/>
    <x v="95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990"/>
    <x v="1001"/>
    <s v="https://m.media-amazon.com/images/W/WEBP_402378-T2/images/I/4145oJH-y0L._SX300_SY300_QL70_FMwebp_.jpg"/>
    <s v="https://www.amazon.in/EasySpeed-GC2147-30-Resistant-Soleplate/dp/B08H6B3G96/ref=sr_1_290?qid=1672923606&amp;s=kitchen&amp;sr=1-290"/>
  </r>
  <r>
    <x v="1156"/>
    <x v="1142"/>
    <x v="155"/>
    <x v="4"/>
    <s v="Heating,Cooling&amp;AirQuality"/>
    <s v="WaterHeaters&amp;Geysers"/>
    <s v="StorageWaterHeaters"/>
    <m/>
    <n v="2089"/>
    <x v="2"/>
    <n v="11500"/>
    <n v="941100"/>
    <x v="50"/>
    <s v="51-60%"/>
    <s v="YES"/>
    <n v="4.859"/>
    <x v="2"/>
    <x v="96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991"/>
    <x v="1002"/>
    <s v="https://m.media-amazon.com/images/W/WEBP_402378-T2/images/I/31U-ACCgQ1L._SX300_SY300_QL70_FMwebp_.jpg"/>
    <s v="https://www.amazon.in/Bajaj-New-Shakti-Neo-Storage/dp/B09N3BFP4M/ref=sr_1_291?qid=1672923606&amp;s=kitchen&amp;sr=1-291"/>
  </r>
  <r>
    <x v="1157"/>
    <x v="1143"/>
    <x v="145"/>
    <x v="4"/>
    <s v="Kitchen&amp;HomeAppliances"/>
    <s v="Vacuum,Cleaning&amp;Ironing"/>
    <s v="Irons,Steamers&amp;Accessories"/>
    <s v="LintShavers"/>
    <n v="2339"/>
    <x v="2"/>
    <n v="499"/>
    <n v="-184000"/>
    <x v="54"/>
    <s v="31-40%"/>
    <s v="NO"/>
    <n v="4.915"/>
    <x v="2"/>
    <x v="961"/>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992"/>
    <x v="1003"/>
    <s v="https://m.media-amazon.com/images/I/31t6ATbG1jL._SX300_SY300_QL70_FMwebp_.jpg"/>
    <s v="https://www.amazon.in/House-Quirk-Reusable-Easy-Tear-Multicolour/dp/B09DSQXCM8/ref=sr_1_292?qid=1672923606&amp;s=kitchen&amp;sr=1-292"/>
  </r>
  <r>
    <x v="1158"/>
    <x v="1144"/>
    <x v="195"/>
    <x v="4"/>
    <s v="Heating,Cooling&amp;AirQuality"/>
    <s v="Humidifiers"/>
    <m/>
    <m/>
    <n v="784"/>
    <x v="2"/>
    <n v="3550"/>
    <n v="276600"/>
    <x v="42"/>
    <s v="31-40%"/>
    <s v="&quot;NO"/>
    <n v="7.9729999999999999"/>
    <x v="1"/>
    <x v="96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993"/>
    <x v="1004"/>
    <s v="https://m.media-amazon.com/images/W/WEBP_402378-T2/images/I/21Kb8kWuKTL._SX300_SY300_QL70_FMwebp_.jpg"/>
    <s v="https://www.amazon.in/Allin-Exporters-Ultrasonic-Humidifier-Purifier/dp/B01M69WCZ6/ref=sr_1_293?qid=1672923606&amp;s=kitchen&amp;sr=1-293"/>
  </r>
  <r>
    <x v="1159"/>
    <x v="1145"/>
    <x v="162"/>
    <x v="4"/>
    <s v="Kitchen&amp;HomeAppliances"/>
    <s v="SmallKitchenAppliances"/>
    <s v="EggBoilers"/>
    <m/>
    <n v="5499"/>
    <x v="2"/>
    <n v="1599"/>
    <n v="-390000"/>
    <x v="37"/>
    <s v="51-60%"/>
    <s v="YES"/>
    <n v="7"/>
    <x v="16"/>
    <x v="963"/>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994"/>
    <x v="1005"/>
    <s v="https://m.media-amazon.com/images/W/WEBP_402378-T1/images/I/51IE+nI0KGL._SY300_SX300_.jpg"/>
    <s v="https://www.amazon.in/Multifunctional-Electric-Automatic-Non-Stick-Pan-Tiger/dp/B0BM9H2NY9/ref=sr_1_294?qid=1672923606&amp;s=kitchen&amp;sr=1-294"/>
  </r>
  <r>
    <x v="1160"/>
    <x v="1146"/>
    <x v="143"/>
    <x v="4"/>
    <s v="Heating,Cooling&amp;AirQuality"/>
    <s v="RoomHeaters"/>
    <s v="ElectricHeaters"/>
    <m/>
    <n v="899"/>
    <x v="2"/>
    <n v="1499"/>
    <n v="60000"/>
    <x v="75"/>
    <s v="11-20%"/>
    <s v="&quot;NO"/>
    <n v="4.3029999999999999"/>
    <x v="3"/>
    <x v="964"/>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995"/>
    <x v="1006"/>
    <s v="https://m.media-amazon.com/images/I/41XrOa1+-PL._SY300_SX300_.jpg"/>
    <s v="https://www.amazon.in/Maharaja-Whiteline-Carbon-Standard-5200100986/dp/B099FDW2ZF/ref=sr_1_292?qid=1672923607&amp;s=kitchen&amp;sr=1-292"/>
  </r>
  <r>
    <x v="1161"/>
    <x v="1147"/>
    <x v="164"/>
    <x v="4"/>
    <s v="Kitchen&amp;HomeAppliances"/>
    <s v="SmallKitchenAppliances"/>
    <s v="MiniFoodProcessors&amp;Choppers"/>
    <m/>
    <n v="1695"/>
    <x v="2"/>
    <n v="2999"/>
    <n v="130400"/>
    <x v="10"/>
    <s v="51-60%"/>
    <s v="YES"/>
    <n v="4.2409999999999997"/>
    <x v="11"/>
    <x v="83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996"/>
    <x v="1007"/>
    <s v="https://m.media-amazon.com/images/I/41VM+D8AGWL._SY300_SX300_.jpg"/>
    <s v="https://www.amazon.in/KENT-Chopper-B-Stainless-Transparent-Anti-Skid/dp/B0B935YNR7/ref=sr_1_293?qid=1672923607&amp;s=kitchen&amp;sr=1-293"/>
  </r>
  <r>
    <x v="1162"/>
    <x v="1148"/>
    <x v="155"/>
    <x v="4"/>
    <s v="Heating,Cooling&amp;AirQuality"/>
    <s v="WaterHeaters&amp;Geysers"/>
    <s v="StorageWaterHeaters"/>
    <m/>
    <n v="499"/>
    <x v="0"/>
    <n v="11500"/>
    <n v="1100100"/>
    <x v="19"/>
    <s v="41-50%"/>
    <s v="&quot;NO"/>
    <n v="14.407999999999999"/>
    <x v="3"/>
    <x v="965"/>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997"/>
    <x v="1008"/>
    <s v="https://m.media-amazon.com/images/W/WEBP_402378-T2/images/I/31RWtNDo6EL._SX300_SY300_QL70_FMwebp_.jpg"/>
    <s v="https://www.amazon.in/Crompton-Greaves-ASWH-2015-15-Litre-Storage/dp/B07JGCGNDG/ref=sr_1_294_mod_primary_new?qid=1672923607&amp;s=kitchen&amp;sbo=RZvfv%2F%2FHxDF%2BO5021pAnSA%3D%3D&amp;sr=1-294"/>
  </r>
  <r>
    <x v="1163"/>
    <x v="1149"/>
    <x v="163"/>
    <x v="4"/>
    <s v="Kitchen&amp;HomeAppliances"/>
    <s v="SmallKitchenAppliances"/>
    <s v="SandwichMakers"/>
    <m/>
    <n v="2699"/>
    <x v="2"/>
    <n v="1975"/>
    <n v="-72400"/>
    <x v="81"/>
    <s v="11-20%"/>
    <s v="NO"/>
    <n v="8.8159999999999989"/>
    <x v="3"/>
    <x v="96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998"/>
    <x v="1009"/>
    <s v="https://m.media-amazon.com/images/W/WEBP_402378-T2/images/I/41mtYvY3VdS._SX300_SY300_QL70_FMwebp_.jpg"/>
    <s v="https://www.amazon.in/Kent-16025-700-Watt-Sandwich-Grill/dp/B07GWTWFS2/ref=sr_1_296?qid=1672923607&amp;s=kitchen&amp;sr=1-296"/>
  </r>
  <r>
    <x v="1164"/>
    <x v="1150"/>
    <x v="144"/>
    <x v="4"/>
    <s v="Heating,Cooling&amp;AirQuality"/>
    <s v="RoomHeaters"/>
    <s v="FanHeaters"/>
    <m/>
    <n v="1448"/>
    <x v="2"/>
    <n v="1699"/>
    <n v="25100"/>
    <x v="42"/>
    <s v="31-40%"/>
    <s v="&quot;NO"/>
    <n v="4.2130000000000001"/>
    <x v="2"/>
    <x v="135"/>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999"/>
    <x v="1010"/>
    <s v="https://m.media-amazon.com/images/I/41IJvfYMaZL._SY300_SX300_QL70_FMwebp_.jpg"/>
    <s v="https://www.amazon.in/Candes-Gloster-Silent-Blower-Heater/dp/B09KRHXTLN/ref=sr_1_297?qid=1672923607&amp;s=kitchen&amp;sr=1-297"/>
  </r>
  <r>
    <x v="1165"/>
    <x v="1151"/>
    <x v="144"/>
    <x v="4"/>
    <s v="Heating,Cooling&amp;AirQuality"/>
    <s v="RoomHeaters"/>
    <s v="FanHeaters"/>
    <m/>
    <n v="79"/>
    <x v="1"/>
    <n v="2495"/>
    <n v="241600"/>
    <x v="18"/>
    <s v="41-50%"/>
    <s v="NO"/>
    <n v="3.9659999999999997"/>
    <x v="11"/>
    <x v="967"/>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1000"/>
    <x v="1011"/>
    <s v="https://m.media-amazon.com/images/W/WEBP_402378-T2/images/I/411uVIJr+QL._SY300_SX300_.jpg"/>
    <s v="https://www.amazon.in/Inalsa-Electric-Heater-Hotty-Certification/dp/B09H34V36W/ref=sr_1_298_mod_primary_new?qid=1672923607&amp;s=kitchen&amp;sbo=RZvfv%2F%2FHxDF%2BO5021pAnSA%3D%3D&amp;sr=1-298"/>
  </r>
  <r>
    <x v="1166"/>
    <x v="1152"/>
    <x v="156"/>
    <x v="4"/>
    <s v="Heating,Cooling&amp;AirQuality"/>
    <s v="WaterHeaters&amp;Geysers"/>
    <s v="ImmersionRods"/>
    <m/>
    <n v="6990"/>
    <x v="2"/>
    <n v="3500"/>
    <n v="-349000"/>
    <x v="48"/>
    <s v="51-60%"/>
    <s v="YES"/>
    <n v="4.4029999999999996"/>
    <x v="3"/>
    <x v="968"/>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1001"/>
    <x v="1012"/>
    <s v="https://m.media-amazon.com/images/I/21TQo2rZRbL._SX300_SY300_QL70_FMwebp_.jpg"/>
    <s v="https://www.amazon.in/Havells-Zella-Immersion-Watts-White/dp/B09J2QCKKM/ref=sr_1_299?qid=1672923607&amp;s=kitchen&amp;sr=1-299"/>
  </r>
  <r>
    <x v="1167"/>
    <x v="1153"/>
    <x v="163"/>
    <x v="4"/>
    <s v="Kitchen&amp;HomeAppliances"/>
    <s v="SmallKitchenAppliances"/>
    <s v="SandwichMakers"/>
    <m/>
    <n v="2698"/>
    <x v="2"/>
    <n v="4600"/>
    <n v="190200"/>
    <x v="10"/>
    <s v="51-60%"/>
    <s v="YES"/>
    <n v="4.8620000000000001"/>
    <x v="4"/>
    <x v="969"/>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1002"/>
    <x v="1013"/>
    <s v="https://m.media-amazon.com/images/I/41iHB-nmy8L._SX300_SY300_QL70_FMwebp_.jpg"/>
    <s v="https://www.amazon.in/SM1301-Sandwich-Detachable-Plates-Waffle/dp/B09XRBJ94N/ref=sr_1_300?qid=1672923607&amp;s=kitchen&amp;sr=1-300"/>
  </r>
  <r>
    <x v="1168"/>
    <x v="1154"/>
    <x v="180"/>
    <x v="4"/>
    <s v="Kitchen&amp;HomeAppliances"/>
    <s v="Vacuum,Cleaning&amp;Ironing"/>
    <s v="Vacuums&amp;FloorCare"/>
    <s v="Vacuums"/>
    <n v="3199"/>
    <x v="2"/>
    <n v="10295"/>
    <n v="709600"/>
    <x v="11"/>
    <s v="61-70%"/>
    <s v="YES"/>
    <n v="11.995000000000001"/>
    <x v="2"/>
    <x v="97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1003"/>
    <x v="1014"/>
    <s v="https://m.media-amazon.com/images/W/WEBP_402378-T1/images/I/414PLTPvJBL._SX300_SY300_QL70_FMwebp_.jpg"/>
    <s v="https://www.amazon.in/Inalsa-Micro-WD10-1000W-Multifunction-Resistant/dp/B07SLNG3LW/ref=sr_1_301?qid=1672923607&amp;s=kitchen&amp;sr=1-301"/>
  </r>
  <r>
    <x v="1169"/>
    <x v="1155"/>
    <x v="160"/>
    <x v="4"/>
    <s v="Kitchen&amp;HomeAppliances"/>
    <s v="SmallKitchenAppliances"/>
    <s v="JuicerMixerGrinders"/>
    <m/>
    <n v="1199"/>
    <x v="2"/>
    <n v="2199"/>
    <n v="100000"/>
    <x v="36"/>
    <s v="71-80%"/>
    <s v="YES"/>
    <n v="2.9089999999999998"/>
    <x v="18"/>
    <x v="97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1004"/>
    <x v="1015"/>
    <s v="https://m.media-amazon.com/images/I/51pFS9lDzML._SY300_SX300_QL70_FMwebp_.jpg"/>
    <s v="https://www.amazon.in/MR-BRAND-Portable-Electric-Rechargeable/dp/B0BNDGL26T/ref=sr_1_302?qid=1672923607&amp;s=kitchen&amp;sr=1-302"/>
  </r>
  <r>
    <x v="1170"/>
    <x v="1156"/>
    <x v="167"/>
    <x v="4"/>
    <s v="Heating,Cooling&amp;AirQuality"/>
    <s v="Fans"/>
    <s v="CeilingFans"/>
    <m/>
    <n v="1414"/>
    <x v="2"/>
    <n v="2380"/>
    <n v="96600"/>
    <x v="66"/>
    <s v="21-30%"/>
    <s v="&quot;NO"/>
    <n v="19.381999999999998"/>
    <x v="1"/>
    <x v="97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005"/>
    <x v="1016"/>
    <s v="https://m.media-amazon.com/images/W/WEBP_402378-T2/images/I/31uAkMaOShS._SX300_SY300_QL70_FMwebp_.jpg"/>
    <s v="https://www.amazon.in/Crompton-1200mm-Designer-Ceiling-Smoked/dp/B095PWLLY6/ref=sr_1_303?qid=1672923607&amp;s=kitchen&amp;sr=1-303"/>
  </r>
  <r>
    <x v="1171"/>
    <x v="1157"/>
    <x v="160"/>
    <x v="4"/>
    <s v="Kitchen&amp;HomeAppliances"/>
    <s v="SmallKitchenAppliances"/>
    <s v="JuicerMixerGrinders"/>
    <m/>
    <n v="999"/>
    <x v="2"/>
    <n v="8820"/>
    <n v="782100"/>
    <x v="55"/>
    <s v="21-30%"/>
    <s v="NO"/>
    <n v="9.6370000000000005"/>
    <x v="6"/>
    <x v="973"/>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1006"/>
    <x v="1017"/>
    <s v="https://m.media-amazon.com/images/I/41yPeG8kXxL._SX300_SY300_QL70_FMwebp_.jpg"/>
    <s v="https://www.amazon.in/Plastic-Powermatic-Jar-Juicer-Grinder-Chutney/dp/B07Y9PY6Y1/ref=sr_1_307?qid=1672923607&amp;s=kitchen&amp;sr=1-307"/>
  </r>
  <r>
    <x v="1172"/>
    <x v="1158"/>
    <x v="182"/>
    <x v="4"/>
    <s v="Kitchen&amp;HomeAppliances"/>
    <s v="WaterPurifiers&amp;Accessories"/>
    <s v="WaterFilters&amp;Purifiers"/>
    <m/>
    <n v="5999"/>
    <x v="2"/>
    <n v="24999"/>
    <n v="1900000"/>
    <x v="27"/>
    <s v="71-80%"/>
    <s v="YES"/>
    <n v="4.7239999999999993"/>
    <x v="13"/>
    <x v="8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007"/>
    <x v="1018"/>
    <s v="https://m.media-amazon.com/images/W/WEBP_402378-T1/images/I/41ZvKRULvDL._SY445_SX342_QL70_FMwebp_.jpg"/>
    <s v="https://www.amazon.in/Aquadpure-Copper-ADJUSTER-Purifier-Technology/dp/B0BJ966M5K/ref=sr_1_308?qid=1672923607&amp;s=kitchen&amp;sr=1-308"/>
  </r>
  <r>
    <x v="1173"/>
    <x v="1159"/>
    <x v="175"/>
    <x v="4"/>
    <s v="Kitchen&amp;HomeAppliances"/>
    <s v="Coffee,Tea&amp;Espresso"/>
    <s v="DripCoffeeMachines"/>
    <m/>
    <n v="9970"/>
    <x v="2"/>
    <n v="2400"/>
    <n v="-757000"/>
    <x v="8"/>
    <s v="41-50%"/>
    <s v="YES"/>
    <n v="4.718"/>
    <x v="3"/>
    <x v="974"/>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008"/>
    <x v="1019"/>
    <s v="https://m.media-amazon.com/images/I/41EuzetRjTL._SX300_SY300_QL70_FMwebp_.jpg"/>
    <s v="https://www.amazon.in/AmazonBasics-Drip-Coffee-Maker-Black/dp/B086GVRP63/ref=sr_1_309?qid=1672923607&amp;s=kitchen&amp;sr=1-309"/>
  </r>
  <r>
    <x v="1174"/>
    <x v="1160"/>
    <x v="144"/>
    <x v="4"/>
    <s v="Heating,Cooling&amp;AirQuality"/>
    <s v="RoomHeaters"/>
    <s v="FanHeaters"/>
    <m/>
    <n v="698"/>
    <x v="2"/>
    <n v="4200"/>
    <n v="350200"/>
    <x v="16"/>
    <s v="31-40%"/>
    <s v="&quot;NO"/>
    <n v="4.1629999999999994"/>
    <x v="3"/>
    <x v="957"/>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1009"/>
    <x v="1020"/>
    <s v="https://m.media-amazon.com/images/I/31vL9-jaaJL._SX300_SY300_QL70_FMwebp_.jpg"/>
    <s v="https://www.amazon.in/Crompton-Delight-Circulator-Heater-Settings/dp/B08MVXPTDG/ref=sr_1_311?qid=1672923607&amp;s=kitchen&amp;sr=1-311"/>
  </r>
  <r>
    <x v="1175"/>
    <x v="1161"/>
    <x v="144"/>
    <x v="4"/>
    <s v="Heating,Cooling&amp;AirQuality"/>
    <s v="RoomHeaters"/>
    <s v="FanHeaters"/>
    <m/>
    <n v="2199"/>
    <x v="2"/>
    <n v="1599"/>
    <n v="-60000"/>
    <x v="15"/>
    <s v="41-50%"/>
    <s v="NO"/>
    <n v="3.415"/>
    <x v="10"/>
    <x v="97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010"/>
    <x v="1021"/>
    <s v="https://m.media-amazon.com/images/I/41OZjIUftuL._SX300_SY300_QL70_FMwebp_.jpg"/>
    <s v="https://www.amazon.in/HANEUL-2000-Watt-Heater-HN-2500-Thermoset/dp/B0BMZ6SY89/ref=sr_1_312?qid=1672923607&amp;s=kitchen&amp;sr=1-312"/>
  </r>
  <r>
    <x v="1176"/>
    <x v="1162"/>
    <x v="144"/>
    <x v="4"/>
    <s v="Heating,Cooling&amp;AirQuality"/>
    <s v="RoomHeaters"/>
    <s v="FanHeaters"/>
    <m/>
    <n v="320"/>
    <x v="0"/>
    <n v="2999"/>
    <n v="267900"/>
    <x v="29"/>
    <s v="61-70%"/>
    <s v="YES"/>
    <n v="4.609"/>
    <x v="13"/>
    <x v="976"/>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1011"/>
    <x v="1022"/>
    <s v="https://m.media-amazon.com/images/I/41xLjSyJtYL._SX300_SY300_QL70_FMwebp_.jpg"/>
    <s v="https://www.amazon.in/Melbon-Blower-Heater-2000-Watt-White/dp/B09P1MFKG1/ref=sr_1_313?qid=1672923607&amp;s=kitchen&amp;sr=1-313"/>
  </r>
  <r>
    <x v="1177"/>
    <x v="1163"/>
    <x v="158"/>
    <x v="4"/>
    <s v="HomeStorage&amp;Organization"/>
    <s v="LaundryOrganization"/>
    <s v="LaundryBaskets"/>
    <m/>
    <n v="298"/>
    <x v="0"/>
    <n v="1282"/>
    <n v="98400"/>
    <x v="47"/>
    <s v="21-30%"/>
    <s v="NO"/>
    <n v="11.474"/>
    <x v="0"/>
    <x v="977"/>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1012"/>
    <x v="1023"/>
    <s v="https://m.media-amazon.com/images/I/51CyJ9dUiWL._SX300_SY300_QL70_FMwebp_.jpg"/>
    <s v="https://www.amazon.in/Plastic-Laundry-Basket-Light-Grey/dp/B01LY9W8AF/ref=sr_1_314?qid=1672923607&amp;s=kitchen&amp;sr=1-314"/>
  </r>
  <r>
    <x v="1178"/>
    <x v="1164"/>
    <x v="167"/>
    <x v="4"/>
    <s v="Heating,Cooling&amp;AirQuality"/>
    <s v="Fans"/>
    <s v="CeilingFans"/>
    <m/>
    <n v="1199"/>
    <x v="2"/>
    <n v="1990"/>
    <n v="79100"/>
    <x v="32"/>
    <s v="41-50%"/>
    <s v="&quot;NO"/>
    <n v="9.8109999999999999"/>
    <x v="2"/>
    <x v="932"/>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013"/>
    <x v="1024"/>
    <s v="https://m.media-amazon.com/images/I/31hXo964hqL._SY300_SX300_QL70_FMwebp_.jpg"/>
    <s v="https://www.amazon.in/ACTIVA-APSRA-Approved-Ceiling-Warranty/dp/B07ZJND9B9/ref=sr_1_315?qid=1672923607&amp;s=kitchen&amp;sr=1-315"/>
  </r>
  <r>
    <x v="1179"/>
    <x v="1165"/>
    <x v="169"/>
    <x v="4"/>
    <s v="Kitchen&amp;HomeAppliances"/>
    <s v="Vacuum,Cleaning&amp;Ironing"/>
    <s v="PressureWashers,Steam&amp;WindowCleaners"/>
    <m/>
    <n v="1399"/>
    <x v="2"/>
    <n v="9999"/>
    <n v="860000"/>
    <x v="54"/>
    <s v="31-40%"/>
    <s v="NO"/>
    <n v="4.37"/>
    <x v="0"/>
    <x v="978"/>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1014"/>
    <x v="1025"/>
    <s v="https://m.media-amazon.com/images/I/51RQbF6ZuLL._SX300_SY300_QL70_FMwebp_.jpg"/>
    <s v="https://www.amazon.in/Shakti-Technology-S5-Pressure-Machine/dp/B0B2CWRDB1/ref=sr_1_316?qid=1672923607&amp;s=kitchen&amp;sr=1-316"/>
  </r>
  <r>
    <x v="1180"/>
    <x v="1166"/>
    <x v="180"/>
    <x v="4"/>
    <s v="Kitchen&amp;HomeAppliances"/>
    <s v="Vacuum,Cleaning&amp;Ironing"/>
    <s v="Vacuums&amp;FloorCare"/>
    <s v="Vacuums"/>
    <n v="599"/>
    <x v="2"/>
    <n v="11850"/>
    <n v="1125100"/>
    <x v="23"/>
    <s v="21-30%"/>
    <s v="&quot;NO"/>
    <n v="7.2650000000000006"/>
    <x v="0"/>
    <x v="979"/>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1015"/>
    <x v="1026"/>
    <s v="https://m.media-amazon.com/images/W/WEBP_402378-T1/images/I/41tcKYuBPSL._SX300_SY300_QL70_FMwebp_.jpg"/>
    <s v="https://www.amazon.in/American-Micronic-AMI-VCD21-1600WDx-Wet-1600Watts-21-litres-Stainless/dp/B072NCN9M4/ref=sr_1_317?qid=1672923607&amp;s=kitchen&amp;sr=1-317"/>
  </r>
  <r>
    <x v="1181"/>
    <x v="1167"/>
    <x v="145"/>
    <x v="4"/>
    <s v="Kitchen&amp;HomeAppliances"/>
    <s v="Vacuum,Cleaning&amp;Ironing"/>
    <s v="Irons,Steamers&amp;Accessories"/>
    <s v="LintShavers"/>
    <n v="1499"/>
    <x v="2"/>
    <n v="999"/>
    <n v="-50000"/>
    <x v="50"/>
    <s v="51-60%"/>
    <s v="YES"/>
    <n v="5.1209999999999996"/>
    <x v="3"/>
    <x v="98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016"/>
    <x v="1027"/>
    <s v="https://m.media-amazon.com/images/W/WEBP_402378-T1/images/I/41Xg2TPKwyL._SX300_SY300_QL70_FMwebp_.jpg"/>
    <s v="https://www.amazon.in/Demokrazy-Remover-Woolens-Sweaters-Blankets/dp/B08SKZ2RMG/ref=sr_1_318?qid=1672923607&amp;s=kitchen&amp;sr=1-318"/>
  </r>
  <r>
    <x v="1182"/>
    <x v="1168"/>
    <x v="157"/>
    <x v="4"/>
    <s v="Kitchen&amp;HomeAppliances"/>
    <s v="SmallKitchenAppliances"/>
    <s v="DeepFatFryers"/>
    <s v="AirFryers"/>
    <n v="14400"/>
    <x v="2"/>
    <n v="20049"/>
    <n v="564900"/>
    <x v="43"/>
    <s v="71-80%"/>
    <s v="YES"/>
    <n v="8.7639999999999993"/>
    <x v="20"/>
    <x v="981"/>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1017"/>
    <x v="1028"/>
    <s v="https://m.media-amazon.com/images/W/WEBP_402378-T1/images/I/313WfOy8VSL._SX300_SY300_QL70_FMwebp_.jpg"/>
    <s v="https://www.amazon.in/Instant-Vortex-2QT-EvenCrispTM-Technology/dp/B0B53DS4TF/ref=sr_1_316?qid=1672923609&amp;s=kitchen&amp;sr=1-316"/>
  </r>
  <r>
    <x v="1183"/>
    <x v="1169"/>
    <x v="182"/>
    <x v="4"/>
    <s v="Kitchen&amp;HomeAppliances"/>
    <s v="WaterPurifiers&amp;Accessories"/>
    <s v="WaterFilters&amp;Purifiers"/>
    <m/>
    <n v="1699"/>
    <x v="2"/>
    <n v="24850"/>
    <n v="2315100"/>
    <x v="15"/>
    <s v="41-50%"/>
    <s v="NO"/>
    <n v="13.348000000000001"/>
    <x v="5"/>
    <x v="98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1018"/>
    <x v="1029"/>
    <s v="https://m.media-amazon.com/images/W/WEBP_402378-T2/images/I/41ut+j+REdL._SY300_SX300_.jpg"/>
    <s v="https://www.amazon.in/HUL-Pureit-Mineral-mounted-Purifier/dp/B08BJN4MP3/ref=sr_1_317?qid=1672923609&amp;s=kitchen&amp;sr=1-317"/>
  </r>
  <r>
    <x v="1184"/>
    <x v="1170"/>
    <x v="182"/>
    <x v="4"/>
    <s v="Kitchen&amp;HomeAppliances"/>
    <s v="WaterPurifiers&amp;Accessories"/>
    <s v="WaterFilters&amp;Purifiers"/>
    <m/>
    <n v="649"/>
    <x v="2"/>
    <n v="16490"/>
    <n v="1584100"/>
    <x v="61"/>
    <s v="41-50%"/>
    <s v="&quot;NO"/>
    <n v="4.3970000000000002"/>
    <x v="4"/>
    <x v="865"/>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019"/>
    <x v="1030"/>
    <s v="https://m.media-amazon.com/images/I/319t03ZuOML._SX300_SY300_QL70_FMwebp_.jpg"/>
    <s v="https://www.amazon.in/Livpure-Glo-Star-RO-Mineraliser/dp/B0BCYQY9X5/ref=sr_1_318?qid=1672923609&amp;s=kitchen&amp;sr=1-318"/>
  </r>
  <r>
    <x v="1185"/>
    <x v="1171"/>
    <x v="150"/>
    <x v="4"/>
    <s v="Kitchen&amp;HomeAppliances"/>
    <s v="Vacuum,Cleaning&amp;Ironing"/>
    <s v="Irons,Steamers&amp;Accessories"/>
    <s v="Irons"/>
    <n v="3249"/>
    <x v="2"/>
    <n v="975"/>
    <n v="-227400"/>
    <x v="90"/>
    <s v="0-10%"/>
    <s v="NO"/>
    <n v="11.523"/>
    <x v="4"/>
    <x v="98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1020"/>
    <x v="1031"/>
    <s v="https://images-na.ssl-images-amazon.com/images/W/WEBP_402378-T1/images/I/41EK0QNFSUL._SX300_SY300_QL70_FMwebp_.jpg"/>
    <s v="https://www.amazon.in/Philips-HI113-1000-Watt-Plastic-Coating/dp/B009UORDX4/ref=sr_1_319?qid=1672923609&amp;s=kitchen&amp;sr=1-319"/>
  </r>
  <r>
    <x v="1186"/>
    <x v="1172"/>
    <x v="158"/>
    <x v="4"/>
    <s v="HomeStorage&amp;Organization"/>
    <s v="LaundryOrganization"/>
    <s v="LaundryBaskets"/>
    <m/>
    <n v="199"/>
    <x v="1"/>
    <n v="499"/>
    <n v="30000"/>
    <x v="73"/>
    <s v="21-30%"/>
    <s v="&quot;NO"/>
    <n v="4.33"/>
    <x v="1"/>
    <x v="984"/>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1021"/>
    <x v="1032"/>
    <s v="https://m.media-amazon.com/images/I/41FQI5F2OiL._SX300_SY300_QL70_FMwebp_.jpg"/>
    <s v="https://www.amazon.in/Kuber-Industries-Foldable-Laundry-KUBMART11446/dp/B08VGDBF3B/ref=sr_1_320?qid=1672923609&amp;s=kitchen&amp;sr=1-320"/>
  </r>
  <r>
    <x v="1187"/>
    <x v="1173"/>
    <x v="196"/>
    <x v="4"/>
    <s v="Kitchen&amp;HomeAppliances"/>
    <s v="SmallKitchenAppliances"/>
    <s v="SmallApplianceParts&amp;Accessories"/>
    <s v="StandMixerAccessories"/>
    <n v="1099"/>
    <x v="2"/>
    <n v="635"/>
    <n v="-46400"/>
    <x v="26"/>
    <s v="0-10%"/>
    <s v="NO"/>
    <n v="8.870000000000001"/>
    <x v="4"/>
    <x v="985"/>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022"/>
    <x v="1033"/>
    <s v="https://m.media-amazon.com/images/I/414iVhwacbL._SX300_SY300_QL70_FMwebp_.jpg"/>
    <s v="https://www.amazon.in/Preethi-MGA-502-0-4-Litre-Grind-Store/dp/B012ELCYUG/ref=sr_1_321?qid=1672923609&amp;s=kitchen&amp;sr=1-321"/>
  </r>
  <r>
    <x v="1188"/>
    <x v="1174"/>
    <x v="150"/>
    <x v="4"/>
    <s v="Kitchen&amp;HomeAppliances"/>
    <s v="Vacuum,Cleaning&amp;Ironing"/>
    <s v="Irons,Steamers&amp;Accessories"/>
    <s v="Irons"/>
    <n v="664"/>
    <x v="2"/>
    <n v="1390"/>
    <n v="72600"/>
    <x v="61"/>
    <s v="41-50%"/>
    <s v="&quot;NO"/>
    <n v="8.8670000000000009"/>
    <x v="1"/>
    <x v="986"/>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023"/>
    <x v="1034"/>
    <s v="https://m.media-amazon.com/images/I/31W1xfnsOPL._SY300_SX300_QL70_FMwebp_.jpg"/>
    <s v="https://www.amazon.in/Usha-Aurora-Iron-1000-Light/dp/B07S9M8YTY/ref=sr_1_322?qid=1672923609&amp;s=kitchen&amp;sr=1-322"/>
  </r>
  <r>
    <x v="1189"/>
    <x v="1175"/>
    <x v="197"/>
    <x v="4"/>
    <s v="Kitchen&amp;HomeAppliances"/>
    <s v="Vacuum,Cleaning&amp;Ironing"/>
    <s v="Vacuums&amp;FloorCare"/>
    <s v="Vacuums"/>
    <n v="260"/>
    <x v="0"/>
    <n v="59900"/>
    <n v="5964000"/>
    <x v="3"/>
    <s v="51-60%"/>
    <s v="YES"/>
    <n v="9.6980000000000004"/>
    <x v="5"/>
    <x v="987"/>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x v="1024"/>
    <x v="1035"/>
    <s v="https://m.media-amazon.com/images/W/WEBP_402378-T2/images/I/31Ly7OehCGL._SX300_SY300_QL70_FMwebp_.jpg"/>
    <s v="https://www.amazon.in/ECOVACS-Robotic-Powerful-Advanced-Technology/dp/B0B19VJXQZ/ref=sr_1_323?qid=1672923609&amp;s=kitchen&amp;sr=1-323"/>
  </r>
  <r>
    <x v="1190"/>
    <x v="1176"/>
    <x v="177"/>
    <x v="4"/>
    <s v="Kitchen&amp;HomeAppliances"/>
    <s v="WaterPurifiers&amp;Accessories"/>
    <s v="WaterCartridges"/>
    <m/>
    <n v="6499"/>
    <x v="2"/>
    <n v="670"/>
    <n v="-582900"/>
    <x v="90"/>
    <s v="0-10%"/>
    <s v="&quot;NO"/>
    <n v="11.885999999999999"/>
    <x v="3"/>
    <x v="988"/>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1025"/>
    <x v="1036"/>
    <s v="https://m.media-amazon.com/images/W/WEBP_402378-T2/images/I/41emm+fTJmL._SX300_SY300_.jpg"/>
    <s v="https://www.amazon.in/Kent-Gold-Optima-Spare-Kit/dp/B00SMFPJG0/ref=sr_1_324?qid=1672923609&amp;s=kitchen&amp;sr=1-324"/>
  </r>
  <r>
    <x v="1191"/>
    <x v="1177"/>
    <x v="176"/>
    <x v="4"/>
    <s v="Kitchen&amp;HomeAppliances"/>
    <s v="WaterPurifiers&amp;Accessories"/>
    <s v="WaterPurifierAccessories"/>
    <m/>
    <n v="1484"/>
    <x v="2"/>
    <n v="399"/>
    <n v="-108500"/>
    <x v="50"/>
    <s v="51-60%"/>
    <s v="YES"/>
    <n v="3.637"/>
    <x v="9"/>
    <x v="95"/>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026"/>
    <x v="1037"/>
    <s v="https://m.media-amazon.com/images/I/41jJsvzPK0L._SY445_SX342_QL70_FMwebp_.jpg"/>
    <s v="https://www.amazon.in/AVNISH-Water-Filter-Layer-Filtration/dp/B0BHYLCL19/ref=sr_1_325?qid=1672923609&amp;s=kitchen&amp;sr=1-325"/>
  </r>
  <r>
    <x v="1192"/>
    <x v="1178"/>
    <x v="144"/>
    <x v="4"/>
    <s v="Heating,Cooling&amp;AirQuality"/>
    <s v="RoomHeaters"/>
    <s v="FanHeaters"/>
    <m/>
    <n v="999"/>
    <x v="2"/>
    <n v="2495"/>
    <n v="149600"/>
    <x v="61"/>
    <s v="41-50%"/>
    <s v="&quot;NO"/>
    <n v="2.0019999999999998"/>
    <x v="22"/>
    <x v="989"/>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x v="1027"/>
    <x v="1038"/>
    <s v="https://m.media-amazon.com/images/W/WEBP_402378-T1/images/I/31B8Pd1SmLL._SX300_SY300_QL70_FMwebp_.jpg"/>
    <s v="https://www.amazon.in/Khaitan-ORFin-heater-Home-kitchen-K0/dp/B0BPJBTB3F/ref=sr_1_326?qid=1672923609&amp;s=kitchen&amp;sr=1-326"/>
  </r>
  <r>
    <x v="1193"/>
    <x v="1179"/>
    <x v="151"/>
    <x v="4"/>
    <s v="Kitchen&amp;HomeAppliances"/>
    <s v="SmallKitchenAppliances"/>
    <s v="MixerGrinders"/>
    <m/>
    <n v="3299"/>
    <x v="2"/>
    <n v="3390"/>
    <n v="9100"/>
    <x v="28"/>
    <s v="21-30%"/>
    <s v="NO"/>
    <n v="9.2059999999999995"/>
    <x v="1"/>
    <x v="99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1028"/>
    <x v="1039"/>
    <s v="https://m.media-amazon.com/images/W/WEBP_402378-T2/images/I/41-76LhAc4S._SX300_SY300_QL70_FMwebp_.jpg"/>
    <s v="https://www.amazon.in/USHA-RapidMix-500-Watt-Copper-Grinder/dp/B08MXJYB2V/ref=sr_1_331?qid=1672923609&amp;s=kitchen&amp;sr=1-331"/>
  </r>
  <r>
    <x v="1194"/>
    <x v="1180"/>
    <x v="152"/>
    <x v="4"/>
    <s v="Heating,Cooling&amp;AirQuality"/>
    <s v="WaterHeaters&amp;Geysers"/>
    <s v="InstantWaterHeaters"/>
    <m/>
    <n v="259"/>
    <x v="0"/>
    <n v="2499"/>
    <n v="224000"/>
    <x v="30"/>
    <s v="51-60%"/>
    <s v="YES"/>
    <n v="4.3380000000000001"/>
    <x v="7"/>
    <x v="94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029"/>
    <x v="1040"/>
    <s v="https://m.media-amazon.com/images/I/41NJizePolL._SX300_SY300_QL70_FMwebp_.jpg"/>
    <s v="https://www.amazon.in/CSI-INTERNATIONAL%C2%AE-Instant-portable-Plastic/dp/B081B1JL35/ref=sr_1_332?qid=1672923609&amp;s=kitchen&amp;sr=1-332"/>
  </r>
  <r>
    <x v="1195"/>
    <x v="1181"/>
    <x v="193"/>
    <x v="4"/>
    <s v="Heating,Cooling&amp;AirQuality"/>
    <s v="Fans"/>
    <s v="TableFans"/>
    <m/>
    <n v="3249"/>
    <x v="2"/>
    <n v="4200"/>
    <n v="95100"/>
    <x v="1"/>
    <s v="41-50%"/>
    <s v="NO"/>
    <n v="4.1970000000000001"/>
    <x v="11"/>
    <x v="99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1030"/>
    <x v="1041"/>
    <s v="https://m.media-amazon.com/images/I/31jWfV8N6+L._SY300_SX300_.jpg"/>
    <s v="https://www.amazon.in/Havells-Gatik-400mm-Pedestal-White/dp/B09VL9KFDB/ref=sr_1_333?qid=1672923609&amp;s=kitchen&amp;sr=1-333"/>
  </r>
  <r>
    <x v="1196"/>
    <x v="1182"/>
    <x v="161"/>
    <x v="4"/>
    <s v="Kitchen&amp;HomeAppliances"/>
    <s v="Vacuum,Cleaning&amp;Ironing"/>
    <s v="Vacuums&amp;FloorCare"/>
    <s v="Vacuums"/>
    <n v="4280"/>
    <x v="2"/>
    <n v="4495"/>
    <n v="21500"/>
    <x v="76"/>
    <s v="41-50%"/>
    <s v="&quot;NO"/>
    <n v="4.226"/>
    <x v="2"/>
    <x v="992"/>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031"/>
    <x v="1042"/>
    <s v="https://m.media-amazon.com/images/I/31RLcOp57gL._SX300_SY300_QL70_FMwebp_.jpg"/>
    <s v="https://www.amazon.in/Dura-Clean-Plus-Filtration-Accessories/dp/B0B1MDZV9C/ref=sr_1_334?qid=1672923609&amp;s=kitchen&amp;sr=1-334"/>
  </r>
  <r>
    <x v="1197"/>
    <x v="1183"/>
    <x v="189"/>
    <x v="4"/>
    <s v="Kitchen&amp;HomeAppliances"/>
    <s v="SmallKitchenAppliances"/>
    <s v="Juicers"/>
    <m/>
    <n v="189"/>
    <x v="1"/>
    <n v="2199"/>
    <n v="201000"/>
    <x v="36"/>
    <s v="71-80%"/>
    <s v="YES"/>
    <n v="6.6270000000000007"/>
    <x v="19"/>
    <x v="993"/>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1032"/>
    <x v="1043"/>
    <s v="https://m.media-amazon.com/images/W/WEBP_402378-T2/images/I/51ngprQwafL._SY300_SX300_QL70_FMwebp_.jpg"/>
    <s v="https://www.amazon.in/ROYAL-STEP-Portable-Electric-Rechargeable/dp/B08TT63N58/ref=sr_1_337?qid=1672923609&amp;s=kitchen&amp;sr=1-337"/>
  </r>
  <r>
    <x v="1198"/>
    <x v="1184"/>
    <x v="166"/>
    <x v="4"/>
    <s v="Kitchen&amp;HomeAppliances"/>
    <s v="SmallKitchenAppliances"/>
    <s v="VacuumSealers"/>
    <m/>
    <n v="1449"/>
    <x v="2"/>
    <n v="999"/>
    <n v="-45000"/>
    <x v="48"/>
    <s v="51-60%"/>
    <s v="YES"/>
    <n v="3.617"/>
    <x v="17"/>
    <x v="994"/>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033"/>
    <x v="1044"/>
    <s v="https://m.media-amazon.com/images/W/WEBP_402378-T2/images/I/21rLuqop7cL._SY300_SX300_QL70_FMwebp_.jpg"/>
    <s v="https://www.amazon.in/Nirdambhay-Handheld-Portable-Resealer-Including/dp/B08YK7BBD2/ref=sr_1_338?qid=1672923609&amp;s=kitchen&amp;sr=1-338"/>
  </r>
  <r>
    <x v="1199"/>
    <x v="1185"/>
    <x v="163"/>
    <x v="4"/>
    <s v="Kitchen&amp;HomeAppliances"/>
    <s v="SmallKitchenAppliances"/>
    <s v="SandwichMakers"/>
    <m/>
    <n v="199"/>
    <x v="1"/>
    <n v="595"/>
    <n v="39600"/>
    <x v="8"/>
    <s v="41-50%"/>
    <s v="YES"/>
    <n v="4.3140000000000001"/>
    <x v="1"/>
    <x v="4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1034"/>
    <x v="1045"/>
    <s v="https://m.media-amazon.com/images/W/WEBP_402378-T1/images/I/318oSoMwjsL._SX300_SY300_QL70_FMwebp_.jpg"/>
    <s v="https://www.amazon.in/Cello-Non-Stick-Aluminium-Sandwich-Toaster/dp/B07YQ5SN4H/ref=sr_1_339?qid=1672923609&amp;s=kitchen&amp;sr=1-339"/>
  </r>
  <r>
    <x v="1200"/>
    <x v="1186"/>
    <x v="182"/>
    <x v="4"/>
    <s v="Kitchen&amp;HomeAppliances"/>
    <s v="WaterPurifiers&amp;Accessories"/>
    <s v="WaterFilters&amp;Purifiers"/>
    <m/>
    <n v="474"/>
    <x v="0"/>
    <n v="19990"/>
    <n v="1951600"/>
    <x v="25"/>
    <s v="71-80%"/>
    <s v="YES"/>
    <n v="4.9350000000000005"/>
    <x v="5"/>
    <x v="99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035"/>
    <x v="1046"/>
    <s v="https://m.media-amazon.com/images/I/41EzVyKoA0L._SY445_SX342_QL70_FMwebp_.jpg"/>
    <s v="https://www.amazon.in/Proven%C2%AE-Copper-ADJUSTER-Purifier-Technology/dp/B0B7FJNSZR/ref=sr_1_340?qid=1672923609&amp;s=kitchen&amp;sr=1-340"/>
  </r>
  <r>
    <x v="1201"/>
    <x v="1187"/>
    <x v="150"/>
    <x v="4"/>
    <s v="Kitchen&amp;HomeAppliances"/>
    <s v="Vacuum,Cleaning&amp;Ironing"/>
    <s v="Irons,Steamers&amp;Accessories"/>
    <s v="Irons"/>
    <n v="279"/>
    <x v="0"/>
    <n v="1010"/>
    <n v="73100"/>
    <x v="32"/>
    <s v="41-50%"/>
    <s v="NO"/>
    <n v="21.424999999999997"/>
    <x v="3"/>
    <x v="996"/>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036"/>
    <x v="1047"/>
    <s v="https://m.media-amazon.com/images/W/WEBP_402378-T1/images/I/31+mSNSzKXL._SY300_SX300_.jpg"/>
    <s v="https://www.amazon.in/Morphy-Richards-Daisy-1000-Watt-White/dp/B01N6IJG0F/ref=sr_1_341?qid=1672923609&amp;s=kitchen&amp;sr=1-341"/>
  </r>
  <r>
    <x v="1202"/>
    <x v="1188"/>
    <x v="150"/>
    <x v="4"/>
    <s v="Kitchen&amp;HomeAppliances"/>
    <s v="Vacuum,Cleaning&amp;Ironing"/>
    <s v="Irons,Steamers&amp;Accessories"/>
    <s v="Irons"/>
    <n v="1999"/>
    <x v="2"/>
    <n v="1100"/>
    <n v="-89900"/>
    <x v="54"/>
    <s v="31-40%"/>
    <s v="&quot;NO"/>
    <n v="3.6910000000000003"/>
    <x v="9"/>
    <x v="997"/>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1037"/>
    <x v="1048"/>
    <s v="https://m.media-amazon.com/images/I/314V87LweLL._SX300_SY300_QL70_FMwebp_.jpg"/>
    <s v="https://www.amazon.in/Lightweight-Automatic-bacterial-Weilburger-Soleplate/dp/B0B84QN4CN/ref=sr_1_342?qid=1672923609&amp;s=kitchen&amp;sr=1-342"/>
  </r>
  <r>
    <x v="1203"/>
    <x v="1189"/>
    <x v="162"/>
    <x v="4"/>
    <s v="Kitchen&amp;HomeAppliances"/>
    <s v="SmallKitchenAppliances"/>
    <s v="EggBoilers"/>
    <m/>
    <n v="799"/>
    <x v="2"/>
    <n v="999"/>
    <n v="20000"/>
    <x v="30"/>
    <s v="51-60%"/>
    <s v="YES"/>
    <n v="4.6270000000000007"/>
    <x v="5"/>
    <x v="23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038"/>
    <x v="1049"/>
    <s v="https://m.media-amazon.com/images/W/WEBP_402378-T1/images/I/31RZz5dsEVL._SX300_SY300_QL70_FMwebp_.jpg"/>
    <s v="https://www.amazon.in/Zuvexa-Poacher-Automatic-Steaming-Multicolor/dp/B0B8ZM9RVV/ref=sr_1_340?qid=1672923610&amp;s=kitchen&amp;sr=1-340"/>
  </r>
  <r>
    <x v="1204"/>
    <x v="1190"/>
    <x v="155"/>
    <x v="4"/>
    <s v="Heating,Cooling&amp;AirQuality"/>
    <s v="WaterHeaters&amp;Geysers"/>
    <s v="StorageWaterHeaters"/>
    <m/>
    <n v="949"/>
    <x v="2"/>
    <n v="10900"/>
    <n v="995100"/>
    <x v="9"/>
    <s v="31-40%"/>
    <s v="&quot;NO"/>
    <n v="16.157"/>
    <x v="0"/>
    <x v="998"/>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1039"/>
    <x v="1050"/>
    <s v="https://m.media-amazon.com/images/I/316y4IIKD6L._SX300_SY300_QL70_FMwebp_.jpg"/>
    <s v="https://www.amazon.in/AO-Smith-HSE-VAS-15-Litre-Storage/dp/B01892MIPA/ref=sr_1_341?qid=1672923610&amp;s=kitchen&amp;sr=1-341"/>
  </r>
  <r>
    <x v="1205"/>
    <x v="1191"/>
    <x v="167"/>
    <x v="4"/>
    <s v="Heating,Cooling&amp;AirQuality"/>
    <s v="Fans"/>
    <s v="CeilingFans"/>
    <m/>
    <n v="3657.66"/>
    <x v="2"/>
    <n v="4005"/>
    <n v="34734.000000000015"/>
    <x v="28"/>
    <s v="21-30%"/>
    <s v="NO"/>
    <n v="11.44"/>
    <x v="4"/>
    <x v="999"/>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1040"/>
    <x v="1051"/>
    <s v="https://m.media-amazon.com/images/I/21954ou6hSL._SX300_SY300_QL70_FMwebp_.jpg"/>
    <s v="https://www.amazon.in/Havells-Festiva-1200mm-Resistant-Ceiling/dp/B08ZHYNTM1/ref=sr_1_342?qid=1672923610&amp;s=kitchen&amp;sr=1-342"/>
  </r>
  <r>
    <x v="1206"/>
    <x v="1192"/>
    <x v="161"/>
    <x v="4"/>
    <s v="Kitchen&amp;HomeAppliances"/>
    <s v="Vacuum,Cleaning&amp;Ironing"/>
    <s v="Vacuums&amp;FloorCare"/>
    <s v="Vacuums"/>
    <n v="1699"/>
    <x v="2"/>
    <n v="3295"/>
    <n v="159600"/>
    <x v="32"/>
    <s v="41-50%"/>
    <s v="&quot;NO"/>
    <n v="4.4870000000000001"/>
    <x v="11"/>
    <x v="1000"/>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041"/>
    <x v="1052"/>
    <s v="https://m.media-amazon.com/images/W/WEBP_402378-T1/images/I/41MrcJcvi3L._SX300_SY300_QL70_FMwebp_.jpg"/>
    <s v="https://www.amazon.in/Handheld-Powerful-Filtration-Lightweight-Accessories/dp/B09SDDQQKP/ref=sr_1_343?qid=1672923610&amp;s=kitchen&amp;sr=1-343"/>
  </r>
  <r>
    <x v="1207"/>
    <x v="1193"/>
    <x v="163"/>
    <x v="4"/>
    <s v="Kitchen&amp;HomeAppliances"/>
    <s v="SmallKitchenAppliances"/>
    <s v="SandwichMakers"/>
    <m/>
    <n v="1849"/>
    <x v="2"/>
    <n v="4650"/>
    <n v="280100"/>
    <x v="45"/>
    <s v="61-70%"/>
    <s v="YES"/>
    <n v="5.1449999999999996"/>
    <x v="3"/>
    <x v="79"/>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1042"/>
    <x v="1053"/>
    <s v="https://m.media-amazon.com/images/I/51SvK5l5JRL._SX300_SY300_QL70_FMwebp_.jpg"/>
    <s v="https://www.amazon.in/SM1515NEW-Sandwich-Floating-Hinges-1000Watt/dp/B0B5RP43VN/ref=sr_1_345?qid=1672923610&amp;s=kitchen&amp;sr=1-345"/>
  </r>
  <r>
    <x v="1208"/>
    <x v="1194"/>
    <x v="182"/>
    <x v="4"/>
    <s v="Kitchen&amp;HomeAppliances"/>
    <s v="WaterPurifiers&amp;Accessories"/>
    <s v="WaterFilters&amp;Purifiers"/>
    <m/>
    <n v="12499"/>
    <x v="2"/>
    <n v="24500"/>
    <n v="1200100"/>
    <x v="31"/>
    <s v="31-40%"/>
    <s v="&quot;NO"/>
    <n v="15.206"/>
    <x v="1"/>
    <x v="1001"/>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1043"/>
    <x v="1054"/>
    <s v="https://m.media-amazon.com/images/I/31TnmukIucL._SX300_SY300_QL70_FMwebp_.jpg"/>
    <s v="https://www.amazon.in/Eureka-Forbes-Aquaguard-boiling-Technology/dp/B096NTB9XT/ref=sr_1_346?qid=1672923610&amp;s=kitchen&amp;sr=1-346"/>
  </r>
  <r>
    <x v="1209"/>
    <x v="1195"/>
    <x v="152"/>
    <x v="4"/>
    <s v="Heating,Cooling&amp;AirQuality"/>
    <s v="WaterHeaters&amp;Geysers"/>
    <s v="InstantWaterHeaters"/>
    <m/>
    <n v="1099"/>
    <x v="2"/>
    <n v="6070"/>
    <n v="497100"/>
    <x v="54"/>
    <s v="31-40%"/>
    <s v="NO"/>
    <n v="4.7610000000000001"/>
    <x v="0"/>
    <x v="1002"/>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1044"/>
    <x v="1055"/>
    <s v="https://m.media-amazon.com/images/W/WEBP_402378-T2/images/I/31991seDfcL._SY300_SX300_QL70_FMwebp_.jpg"/>
    <s v="https://www.amazon.in/Havells-Instanio-3-Litre-Instant-Geyser/dp/B078JF6X9B/ref=sr_1_347?qid=1672923610&amp;s=kitchen&amp;sr=1-347"/>
  </r>
  <r>
    <x v="1210"/>
    <x v="1196"/>
    <x v="149"/>
    <x v="4"/>
    <s v="Kitchen&amp;HomeAppliances"/>
    <s v="SmallKitchenAppliances"/>
    <s v="HandBlenders"/>
    <m/>
    <n v="8199"/>
    <x v="2"/>
    <n v="999"/>
    <n v="-720000"/>
    <x v="33"/>
    <s v="61-70%"/>
    <s v="YES"/>
    <n v="5.5880000000000001"/>
    <x v="9"/>
    <x v="1003"/>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1045"/>
    <x v="1056"/>
    <s v="https://m.media-amazon.com/images/W/WEBP_402378-T1/images/I/41875hbgKyL._SY300_SX300_QL70_FMwebp_.jpg"/>
    <s v="https://www.amazon.in/Rechargeable-whisks%EF%BC%8C3-Speed-Adjustable-Cappuccino-Bulletproof/dp/B08CGW4GYR/ref=sr_1_348?qid=1672923610&amp;s=kitchen&amp;sr=1-348"/>
  </r>
  <r>
    <x v="1211"/>
    <x v="1197"/>
    <x v="178"/>
    <x v="4"/>
    <s v="Kitchen&amp;HomeAppliances"/>
    <s v="SmallKitchenAppliances"/>
    <s v="Rice&amp;PastaCookers"/>
    <m/>
    <n v="499"/>
    <x v="0"/>
    <n v="3945"/>
    <n v="344600"/>
    <x v="23"/>
    <s v="21-30%"/>
    <s v="NO"/>
    <n v="7.94"/>
    <x v="0"/>
    <x v="100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046"/>
    <x v="1057"/>
    <s v="https://m.media-amazon.com/images/W/WEBP_402378-T2/images/I/419H62Is66L._SX300_SY300_QL70_FMwebp_.jpg"/>
    <s v="https://www.amazon.in/Panasonic-SR-WA22H-5-4-Litre-Automatic-Cooker/dp/B00A328ENA/ref=sr_1_349?qid=1672923610&amp;s=kitchen&amp;sr=1-349"/>
  </r>
  <r>
    <x v="1212"/>
    <x v="1198"/>
    <x v="194"/>
    <x v="4"/>
    <s v="Kitchen&amp;HomeAppliances"/>
    <s v="Coffee,Tea&amp;Espresso"/>
    <s v="MilkFrothers"/>
    <m/>
    <n v="6999"/>
    <x v="2"/>
    <n v="1499"/>
    <n v="-550000"/>
    <x v="35"/>
    <s v="21-30%"/>
    <s v="&quot;NO"/>
    <n v="8.5009999999999994"/>
    <x v="3"/>
    <x v="1005"/>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1047"/>
    <x v="1058"/>
    <s v="https://m.media-amazon.com/images/I/41Lfns2oFNL._SX300_SY300_QL70_FMwebp_.jpg"/>
    <s v="https://www.amazon.in/InstaCuppa-Handheld-Operated-Electric-Stainless/dp/B0763K5HLQ/ref=sr_1_350?qid=1672923610&amp;s=kitchen&amp;sr=1-350"/>
  </r>
  <r>
    <x v="1213"/>
    <x v="1199"/>
    <x v="159"/>
    <x v="4"/>
    <s v="Kitchen&amp;HomeAppliances"/>
    <s v="Vacuum,Cleaning&amp;Ironing"/>
    <s v="Irons,Steamers&amp;Accessories"/>
    <s v="Irons"/>
    <n v="1595"/>
    <x v="2"/>
    <n v="6700"/>
    <n v="510500"/>
    <x v="33"/>
    <s v="61-70%"/>
    <s v="YES"/>
    <n v="4.8109999999999999"/>
    <x v="0"/>
    <x v="1006"/>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1048"/>
    <x v="1059"/>
    <s v="https://m.media-amazon.com/images/W/WEBP_402378-T1/images/I/21df9THeM-L._SX300_SY300_QL70_FMwebp_.jpg"/>
    <s v="https://www.amazon.in/Goodscity-Garment-Steamer-Clothes-Steam/dp/B09PDZNSBG/ref=sr_1_351?qid=1672923610&amp;s=kitchen&amp;sr=1-351"/>
  </r>
  <r>
    <x v="1214"/>
    <x v="1200"/>
    <x v="151"/>
    <x v="4"/>
    <s v="Kitchen&amp;HomeAppliances"/>
    <s v="SmallKitchenAppliances"/>
    <s v="MixerGrinders"/>
    <m/>
    <n v="1049"/>
    <x v="2"/>
    <n v="2800"/>
    <n v="175100"/>
    <x v="19"/>
    <s v="41-50%"/>
    <s v="&quot;NO"/>
    <n v="6.0619999999999994"/>
    <x v="2"/>
    <x v="798"/>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049"/>
    <x v="1060"/>
    <s v="https://m.media-amazon.com/images/I/41SWYTwG5-L._SX300_SY300_QL70_FMwebp_.jpg"/>
    <s v="https://www.amazon.in/Solidaire-550-Watt-Mixer-Grinder-SLD-550-B/dp/B085LPT5F4/ref=sr_1_356?qid=1672923610&amp;s=kitchen&amp;sr=1-356"/>
  </r>
  <r>
    <x v="1215"/>
    <x v="1201"/>
    <x v="149"/>
    <x v="4"/>
    <s v="Kitchen&amp;HomeAppliances"/>
    <s v="SmallKitchenAppliances"/>
    <s v="HandBlenders"/>
    <m/>
    <n v="1182"/>
    <x v="2"/>
    <n v="1699"/>
    <n v="51700"/>
    <x v="3"/>
    <s v="51-60%"/>
    <s v="YES"/>
    <n v="4.0970000000000004"/>
    <x v="1"/>
    <x v="865"/>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1050"/>
    <x v="1061"/>
    <s v="https://m.media-amazon.com/images/I/31YvxM2eDDL._SX300_SY300_QL70_FMwebp_.jpg"/>
    <s v="https://www.amazon.in/Amazon-Blender-Stainless-Blending-ISI-Marked/dp/B0B9RZ4G4W/ref=sr_1_357?qid=1672923610&amp;s=kitchen&amp;sr=1-357"/>
  </r>
  <r>
    <x v="1216"/>
    <x v="1202"/>
    <x v="149"/>
    <x v="4"/>
    <s v="Kitchen&amp;HomeAppliances"/>
    <s v="SmallKitchenAppliances"/>
    <s v="HandBlenders"/>
    <m/>
    <n v="499"/>
    <x v="0"/>
    <n v="970"/>
    <n v="47100"/>
    <x v="73"/>
    <s v="21-30%"/>
    <s v="&quot;NO"/>
    <n v="10.254999999999999"/>
    <x v="0"/>
    <x v="1007"/>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1051"/>
    <x v="1062"/>
    <s v="https://m.media-amazon.com/images/W/WEBP_402378-T1/images/I/31l0oxTSJuL._SX300_SY300_QL70_FMwebp_.jpg"/>
    <s v="https://www.amazon.in/Orpat-HHB-100E-250-Watt-Blender-White/dp/B0085W2MUQ/ref=sr_1_358?qid=1672923610&amp;s=kitchen&amp;sr=1-358"/>
  </r>
  <r>
    <x v="1217"/>
    <x v="1203"/>
    <x v="145"/>
    <x v="4"/>
    <s v="Kitchen&amp;HomeAppliances"/>
    <s v="Vacuum,Cleaning&amp;Ironing"/>
    <s v="Irons,Steamers&amp;Accessories"/>
    <s v="LintShavers"/>
    <n v="8799"/>
    <x v="2"/>
    <n v="1500"/>
    <n v="-729900"/>
    <x v="9"/>
    <s v="31-40%"/>
    <s v="NO"/>
    <n v="4.5860000000000003"/>
    <x v="0"/>
    <x v="1008"/>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052"/>
    <x v="1063"/>
    <s v="https://m.media-amazon.com/images/W/WEBP_402378-T1/images/I/41lGZWRZqOS._SX300_SY300_QL70_FMwebp_.jpg"/>
    <s v="https://www.amazon.in/HealthSense-New-Feel-Rechargeable-Electric-Sweaters/dp/B09474JWN6/ref=sr_1_361?qid=1672923610&amp;s=kitchen&amp;sr=1-361"/>
  </r>
  <r>
    <x v="1218"/>
    <x v="1204"/>
    <x v="198"/>
    <x v="4"/>
    <s v="Kitchen&amp;HomeAppliances"/>
    <s v="SmallKitchenAppliances"/>
    <s v="YogurtMakers"/>
    <m/>
    <n v="1529"/>
    <x v="2"/>
    <n v="1295"/>
    <n v="-23400"/>
    <x v="10"/>
    <s v="51-60%"/>
    <s v="YES"/>
    <n v="4.657"/>
    <x v="3"/>
    <x v="1009"/>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1053"/>
    <x v="1064"/>
    <s v="https://m.media-amazon.com/images/W/WEBP_402378-T1/images/I/310umqMFDRL._SX300_SY300_QL70_FMwebp_.jpg"/>
    <s v="https://www.amazon.in/AGARO-Portable-Capacity-Automatic-33603/dp/B09G2VTHQM/ref=sr_1_362?qid=1672923610&amp;s=kitchen&amp;sr=1-362"/>
  </r>
  <r>
    <x v="1219"/>
    <x v="1205"/>
    <x v="199"/>
    <x v="4"/>
    <s v="Kitchen&amp;HomeAppliances"/>
    <s v="SmallKitchenAppliances"/>
    <s v="Juicers"/>
    <s v="ColdPressJuicers"/>
    <n v="1199"/>
    <x v="2"/>
    <n v="23999"/>
    <n v="2280000"/>
    <x v="41"/>
    <s v="41-50%"/>
    <s v="NO"/>
    <n v="6.6880000000000006"/>
    <x v="5"/>
    <x v="1010"/>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1054"/>
    <x v="1065"/>
    <s v="https://m.media-amazon.com/images/W/WEBP_402378-T1/images/I/41e5RU3gPHL._SX300_SY300_QL70_FMwebp_.jpg"/>
    <s v="https://www.amazon.in/AGARO-Imperial-Slow-Juicer-Watts/dp/B07R679HTT/ref=sr_1_363?qid=1672923610&amp;s=kitchen&amp;sr=1-363"/>
  </r>
  <r>
    <x v="1220"/>
    <x v="1206"/>
    <x v="150"/>
    <x v="4"/>
    <s v="Kitchen&amp;HomeAppliances"/>
    <s v="Vacuum,Cleaning&amp;Ironing"/>
    <s v="Irons,Steamers&amp;Accessories"/>
    <s v="Irons"/>
    <n v="1052"/>
    <x v="2"/>
    <n v="850"/>
    <n v="-20200"/>
    <x v="75"/>
    <s v="11-20%"/>
    <s v="&quot;NO"/>
    <n v="5.2059999999999995"/>
    <x v="3"/>
    <x v="1011"/>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055"/>
    <x v="1066"/>
    <s v="https://m.media-amazon.com/images/I/319pDZDL+sL._SY300_SX300_.jpg"/>
    <s v="https://www.amazon.in/Wipro-Smartlife-Super-Deluxe-Iron/dp/B00B7GKXMG/ref=sr_1_364?qid=1672923610&amp;s=kitchen&amp;sr=1-364"/>
  </r>
  <r>
    <x v="1221"/>
    <x v="1207"/>
    <x v="168"/>
    <x v="4"/>
    <s v="Kitchen&amp;HomeAppliances"/>
    <s v="Vacuum,Cleaning&amp;Ironing"/>
    <s v="Vacuums&amp;FloorCare"/>
    <s v="Vacuums"/>
    <n v="6499"/>
    <x v="2"/>
    <n v="6000"/>
    <n v="-49900"/>
    <x v="42"/>
    <s v="31-40%"/>
    <s v="NO"/>
    <n v="16.135000000000002"/>
    <x v="0"/>
    <x v="101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1056"/>
    <x v="1067"/>
    <s v="https://m.media-amazon.com/images/I/41bdE73aspL._SX300_SY300_QL70_FMwebp_.jpg"/>
    <s v="https://www.amazon.in/AmazonBasics-VCS35B15K-C-1-5-Litre-Bagless-Cylinder/dp/B07H3N8RJH/ref=sr_1_365?qid=1672923610&amp;s=kitchen&amp;sr=1-365"/>
  </r>
  <r>
    <x v="1222"/>
    <x v="1208"/>
    <x v="156"/>
    <x v="4"/>
    <s v="Heating,Cooling&amp;AirQuality"/>
    <s v="WaterHeaters&amp;Geysers"/>
    <s v="ImmersionRods"/>
    <m/>
    <n v="239"/>
    <x v="0"/>
    <n v="1020"/>
    <n v="78100"/>
    <x v="42"/>
    <s v="31-40%"/>
    <s v="&quot;NO"/>
    <n v="9.1589999999999989"/>
    <x v="3"/>
    <x v="1013"/>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1057"/>
    <x v="1068"/>
    <s v="https://m.media-amazon.com/images/W/WEBP_402378-T2/images/I/31pzC6I+bEL._SY300_SX300_.jpg"/>
    <s v="https://www.amazon.in/Crompton-IHL251-1500-Watt-Immersion-Heater/dp/B07K2HVKLL/ref=sr_1_366?qid=1672923610&amp;s=kitchen&amp;sr=1-366"/>
  </r>
  <r>
    <x v="1223"/>
    <x v="1209"/>
    <x v="144"/>
    <x v="4"/>
    <s v="Heating,Cooling&amp;AirQuality"/>
    <s v="RoomHeaters"/>
    <s v="FanHeaters"/>
    <m/>
    <n v="699"/>
    <x v="2"/>
    <n v="1999"/>
    <n v="130000"/>
    <x v="24"/>
    <s v="51-60%"/>
    <s v="YES"/>
    <n v="4.0569999999999995"/>
    <x v="2"/>
    <x v="1014"/>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1058"/>
    <x v="1069"/>
    <s v="https://m.media-amazon.com/images/I/41VYlxCZqLL._SX300_SY300_QL70_FMwebp_.jpg"/>
    <s v="https://www.amazon.in/SaiEllin-Heater-Portable-Bedroom-Compact/dp/B09MQ9PDHR/ref=sr_1_364?qid=1672923611&amp;s=kitchen&amp;sr=1-364"/>
  </r>
  <r>
    <x v="1224"/>
    <x v="1210"/>
    <x v="152"/>
    <x v="4"/>
    <s v="Heating,Cooling&amp;AirQuality"/>
    <s v="WaterHeaters&amp;Geysers"/>
    <s v="InstantWaterHeaters"/>
    <m/>
    <n v="2599"/>
    <x v="2"/>
    <n v="7445"/>
    <n v="484600"/>
    <x v="28"/>
    <s v="21-30%"/>
    <s v="&quot;NO"/>
    <n v="7.484"/>
    <x v="2"/>
    <x v="1015"/>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1059"/>
    <x v="1070"/>
    <s v="https://m.media-amazon.com/images/I/31MEXd6TAoL._SX300_SY300_QL70_FMwebp_.jpg"/>
    <s v="https://www.amazon.in/Bajaj-Majesty-Duetto-LPG-6-Litre/dp/B014HDJ7ZE/ref=sr_1_365?qid=1672923611&amp;s=kitchen&amp;sr=1-365"/>
  </r>
  <r>
    <x v="1225"/>
    <x v="1211"/>
    <x v="159"/>
    <x v="4"/>
    <s v="Kitchen&amp;HomeAppliances"/>
    <s v="Vacuum,Cleaning&amp;Ironing"/>
    <s v="Irons,Steamers&amp;Accessories"/>
    <s v="Irons"/>
    <n v="1547"/>
    <x v="2"/>
    <n v="3500"/>
    <n v="195300"/>
    <x v="91"/>
    <s v="0-10%"/>
    <s v="NO"/>
    <n v="6.0990000000000002"/>
    <x v="0"/>
    <x v="1016"/>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1060"/>
    <x v="1071"/>
    <s v="https://m.media-amazon.com/images/I/41ady4ISpWL._SX300_SY300_QL70_FMwebp_.jpg"/>
    <s v="https://www.amazon.in/Black-Decker-BXIR2201IN-2200-Watt-Cordless/dp/B07D2NMTTV/ref=sr_1_366?qid=1672923611&amp;s=kitchen&amp;sr=1-366"/>
  </r>
  <r>
    <x v="1226"/>
    <x v="1212"/>
    <x v="186"/>
    <x v="4"/>
    <s v="Kitchen&amp;HomeAppliances"/>
    <s v="SmallKitchenAppliances"/>
    <s v="HandMixers"/>
    <m/>
    <n v="499"/>
    <x v="0"/>
    <n v="1395"/>
    <n v="89600"/>
    <x v="77"/>
    <s v="21-30%"/>
    <s v="&quot;NO"/>
    <n v="19.452000000000002"/>
    <x v="0"/>
    <x v="1017"/>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1061"/>
    <x v="1072"/>
    <s v="https://m.media-amazon.com/images/W/WEBP_402378-T1/images/I/413XAuyrxWL._SX300_SY300_QL70_FMwebp_.jpg"/>
    <s v="https://www.amazon.in/Inalsa-Easy-Mix-200-Watt-Mixer/dp/B075K76YW1/ref=sr_1_367?qid=1672923611&amp;s=kitchen&amp;sr=1-367"/>
  </r>
  <r>
    <x v="1227"/>
    <x v="1213"/>
    <x v="143"/>
    <x v="4"/>
    <s v="Heating,Cooling&amp;AirQuality"/>
    <s v="RoomHeaters"/>
    <s v="ElectricHeaters"/>
    <m/>
    <n v="510"/>
    <x v="2"/>
    <n v="2199"/>
    <n v="168900"/>
    <x v="30"/>
    <s v="51-60%"/>
    <s v="YES"/>
    <n v="3.7040000000000002"/>
    <x v="7"/>
    <x v="776"/>
    <n v="8796"/>
    <s v="Power Consumed: 800 W"/>
    <s v="AFVRAZD6HB5ALMMLJRZYAA45RKFQ,AGUO5ELH4U5ORQ4F4NYJQNZNTX3A,AEKTWPXEMR5QE53HL2AV2SVFK2SQ"/>
    <s v="Amit,Chahat Goyal,Gurpiyar Singh"/>
    <s v="R34GHCVBN6M7BX,R3OA62LXAITW86,R3YGN1PYLTA95"/>
    <x v="1062"/>
    <x v="1073"/>
    <s v="https://m.media-amazon.com/images/W/WEBP_402378-T1/images/I/51y3Y6qZScL._SY300_SX300_QL70_FMwebp_.jpg"/>
    <s v="https://www.amazon.in/Longway-Blaze-Quartz-Heater-White/dp/B0BNLFQDG2/ref=sr_1_368?qid=1672923611&amp;s=kitchen&amp;sr=1-368"/>
  </r>
  <r>
    <x v="1228"/>
    <x v="1214"/>
    <x v="187"/>
    <x v="4"/>
    <s v="Kitchen&amp;HomeAppliances"/>
    <s v="SmallKitchenAppliances"/>
    <s v="Mills&amp;Grinders"/>
    <s v="WetGrinders"/>
    <n v="1899"/>
    <x v="2"/>
    <n v="4330"/>
    <n v="243100"/>
    <x v="81"/>
    <s v="11-20%"/>
    <s v="&quot;NO"/>
    <n v="5.3620000000000001"/>
    <x v="7"/>
    <x v="59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1063"/>
    <x v="1074"/>
    <s v="https://m.media-amazon.com/images/I/41-iQHWCwHL._SX300_SY300_QL70_FMwebp_.jpg"/>
    <s v="https://www.amazon.in/Prestige-Wet-Grinder-PWG-07/dp/B082ZQ4479/ref=sr_1_369?qid=1672923611&amp;s=kitchen&amp;sr=1-369"/>
  </r>
  <r>
    <x v="1229"/>
    <x v="1215"/>
    <x v="151"/>
    <x v="4"/>
    <s v="Kitchen&amp;HomeAppliances"/>
    <s v="SmallKitchenAppliances"/>
    <s v="MixerGrinders"/>
    <m/>
    <n v="2599"/>
    <x v="2"/>
    <n v="4295"/>
    <n v="169600"/>
    <x v="3"/>
    <s v="51-60%"/>
    <s v="YES"/>
    <n v="3.8220000000000001"/>
    <x v="10"/>
    <x v="1018"/>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1064"/>
    <x v="1075"/>
    <s v="https://m.media-amazon.com/images/W/WEBP_402378-T1/images/I/31oK2IDhhLL._SX300_SY300_QL70_FMwebp_.jpg"/>
    <s v="https://www.amazon.in/Pigeon-Powerful-Stainless-Grinding-Polycarbonate/dp/B09Y358DZQ/ref=sr_1_370?qid=1672923611&amp;s=kitchen&amp;sr=1-370"/>
  </r>
  <r>
    <x v="1230"/>
    <x v="1216"/>
    <x v="143"/>
    <x v="4"/>
    <s v="Heating,Cooling&amp;AirQuality"/>
    <s v="RoomHeaters"/>
    <s v="ElectricHeaters"/>
    <m/>
    <n v="1199"/>
    <x v="2"/>
    <n v="18990"/>
    <n v="1779100"/>
    <x v="8"/>
    <s v="41-50%"/>
    <s v="YES"/>
    <n v="4.2789999999999999"/>
    <x v="0"/>
    <x v="915"/>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065"/>
    <x v="1076"/>
    <s v="https://m.media-amazon.com/images/I/41qqrzjPySL._SX300_SY300_QL70_FMwebp_.jpg"/>
    <s v="https://www.amazon.in/Borosil-Volcano-Filled-Radiator-Heater/dp/B09M3F4HGB/ref=sr_1_371?qid=1672923611&amp;s=kitchen&amp;sr=1-371"/>
  </r>
  <r>
    <x v="1231"/>
    <x v="1217"/>
    <x v="155"/>
    <x v="4"/>
    <s v="Heating,Cooling&amp;AirQuality"/>
    <s v="WaterHeaters&amp;Geysers"/>
    <s v="StorageWaterHeaters"/>
    <m/>
    <n v="999"/>
    <x v="2"/>
    <n v="12500"/>
    <n v="1150100"/>
    <x v="16"/>
    <s v="31-40%"/>
    <s v="NO"/>
    <n v="9.16"/>
    <x v="1"/>
    <x v="1019"/>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1066"/>
    <x v="1077"/>
    <s v="https://m.media-amazon.com/images/I/31kbrfC16XL._SX300_SY300_QL70_FMwebp_.jpg"/>
    <s v="https://www.amazon.in/Crompton-Solarium-Qube-Star-Rated-Storage/dp/B07VZH6ZBB/ref=sr_1_372?qid=1672923611&amp;s=kitchen&amp;sr=1-372"/>
  </r>
  <r>
    <x v="1232"/>
    <x v="1218"/>
    <x v="142"/>
    <x v="4"/>
    <s v="Kitchen&amp;HomeAppliances"/>
    <s v="SmallKitchenAppliances"/>
    <s v="Kettles&amp;HotWaterDispensers"/>
    <s v="ElectricKettles"/>
    <n v="1999"/>
    <x v="2"/>
    <n v="2385"/>
    <n v="38600"/>
    <x v="13"/>
    <s v="51-60%"/>
    <s v="YES"/>
    <n v="6.4109999999999996"/>
    <x v="3"/>
    <x v="102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1067"/>
    <x v="1078"/>
    <s v="https://m.media-amazon.com/images/W/WEBP_402378-T2/images/I/41RI-hzCnvL._SY300_SX300_QL70_FMwebp_.jpg"/>
    <s v="https://www.amazon.in/Singer-Aroma-1-8-Litre-Electric-Kettle/dp/B07F366Z51/ref=sr_1_373?qid=1672923611&amp;s=kitchen&amp;sr=1-373"/>
  </r>
  <r>
    <x v="1233"/>
    <x v="1219"/>
    <x v="152"/>
    <x v="4"/>
    <s v="Heating,Cooling&amp;AirQuality"/>
    <s v="WaterHeaters&amp;Geysers"/>
    <s v="InstantWaterHeaters"/>
    <m/>
    <n v="210"/>
    <x v="0"/>
    <n v="4890"/>
    <n v="468000"/>
    <x v="1"/>
    <s v="41-50%"/>
    <s v="NO"/>
    <n v="4.4879999999999995"/>
    <x v="2"/>
    <x v="102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1068"/>
    <x v="1079"/>
    <s v="https://m.media-amazon.com/images/W/WEBP_402378-T1/images/I/21vWJo4CXKL._SX300_SY300_QL70_FMwebp_.jpg"/>
    <s v="https://www.amazon.in/Orient-Electric-Aura-Neo-IWAN03WSM3/dp/B077BTLQ67/ref=sr_1_374?qid=1672923611&amp;s=kitchen&amp;sr=1-374"/>
  </r>
  <r>
    <x v="1234"/>
    <x v="1220"/>
    <x v="150"/>
    <x v="4"/>
    <s v="Kitchen&amp;HomeAppliances"/>
    <s v="Vacuum,Cleaning&amp;Ironing"/>
    <s v="Irons,Steamers&amp;Accessories"/>
    <s v="Irons"/>
    <n v="14499"/>
    <x v="2"/>
    <n v="1100"/>
    <n v="-1339900"/>
    <x v="19"/>
    <s v="41-50%"/>
    <s v="&quot;NO"/>
    <n v="7.2709999999999999"/>
    <x v="1"/>
    <x v="1022"/>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069"/>
    <x v="1080"/>
    <s v="https://m.media-amazon.com/images/I/41Yb7bZL3nL._SX300_SY300_QL70_FMwebp_.jpg"/>
    <s v="https://www.amazon.in/Crompton-BRIO-1000-Years-Warranty/dp/B07YSJ7FF1/ref=sr_1_375?qid=1672923611&amp;s=kitchen&amp;sr=1-375"/>
  </r>
  <r>
    <x v="1235"/>
    <x v="1221"/>
    <x v="151"/>
    <x v="4"/>
    <s v="Kitchen&amp;HomeAppliances"/>
    <s v="SmallKitchenAppliances"/>
    <s v="MixerGrinders"/>
    <m/>
    <n v="950"/>
    <x v="2"/>
    <n v="3899"/>
    <n v="294900"/>
    <x v="1"/>
    <s v="41-50%"/>
    <s v="NO"/>
    <n v="14.904"/>
    <x v="2"/>
    <x v="1023"/>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1070"/>
    <x v="1081"/>
    <s v="https://m.media-amazon.com/images/W/WEBP_402378-T1/images/I/41buv8eJQtL._SX300_SY300_QL70_FMwebp_.jpg"/>
    <s v="https://www.amazon.in/Butterfly-Hero-500-Mixer-Grinder/dp/B07TXCY3YK/ref=sr_1_379?qid=1672923611&amp;s=kitchen&amp;sr=1-379"/>
  </r>
  <r>
    <x v="1236"/>
    <x v="1222"/>
    <x v="155"/>
    <x v="4"/>
    <s v="Heating,Cooling&amp;AirQuality"/>
    <s v="WaterHeaters&amp;Geysers"/>
    <s v="StorageWaterHeaters"/>
    <m/>
    <n v="7199"/>
    <x v="2"/>
    <n v="16899"/>
    <n v="970000"/>
    <x v="76"/>
    <s v="41-50%"/>
    <s v="&quot;NO"/>
    <n v="7.3949999999999996"/>
    <x v="0"/>
    <x v="1024"/>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071"/>
    <x v="1082"/>
    <s v="https://m.media-amazon.com/images/I/31Ex4oSr8RL._SX300_SY300_QL70_FMwebp_.jpg"/>
    <s v="https://www.amazon.in/Racold-Eterno-Pro-Vertical-Metallic/dp/B07TC9F7PN/ref=sr_1_380?qid=1672923611&amp;s=kitchen&amp;sr=1-380"/>
  </r>
  <r>
    <x v="1237"/>
    <x v="1223"/>
    <x v="200"/>
    <x v="4"/>
    <s v="Heating,Cooling&amp;AirQuality"/>
    <s v="AirConditioners"/>
    <s v="Split-SystemAirConditioners"/>
    <m/>
    <n v="2439"/>
    <x v="2"/>
    <n v="75990"/>
    <n v="7355100"/>
    <x v="1"/>
    <s v="41-50%"/>
    <s v="NO"/>
    <n v="7.5309999999999997"/>
    <x v="4"/>
    <x v="152"/>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1072"/>
    <x v="1083"/>
    <s v="https://m.media-amazon.com/images/I/21ywp-zfTjL._SY445_SX342_QL70_FMwebp_.jpg"/>
    <s v="https://www.amazon.in/LG-Convertible-Anti-Virus-Protection-PS-Q19YNZE/dp/B09NS5TKPN/ref=sr_1_381?qid=1672923611&amp;s=kitchen&amp;sr=1-381"/>
  </r>
  <r>
    <x v="1238"/>
    <x v="1224"/>
    <x v="176"/>
    <x v="4"/>
    <s v="Kitchen&amp;HomeAppliances"/>
    <s v="WaterPurifiers&amp;Accessories"/>
    <s v="WaterPurifierAccessories"/>
    <m/>
    <n v="7799"/>
    <x v="2"/>
    <n v="825"/>
    <n v="-697400"/>
    <x v="26"/>
    <s v="0-10%"/>
    <s v="&quot;NO"/>
    <n v="7.2460000000000004"/>
    <x v="1"/>
    <x v="1025"/>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073"/>
    <x v="1084"/>
    <s v="https://m.media-amazon.com/images/I/41WfA7FDnzL._SX300_SY300_QL70_FMwebp_.jpg"/>
    <s v="https://www.amazon.in/Eureka-Forbes-Amrit-Twin-Cartridge/dp/B00LP9RFSU/ref=sr_1_382?qid=1672923611&amp;s=kitchen&amp;sr=1-382"/>
  </r>
  <r>
    <x v="1239"/>
    <x v="1225"/>
    <x v="166"/>
    <x v="4"/>
    <s v="Kitchen&amp;HomeAppliances"/>
    <s v="SmallKitchenAppliances"/>
    <s v="VacuumSealers"/>
    <m/>
    <n v="1599"/>
    <x v="2"/>
    <n v="300"/>
    <n v="-129900"/>
    <x v="18"/>
    <s v="41-50%"/>
    <s v="NO"/>
    <n v="2.6240000000000001"/>
    <x v="23"/>
    <x v="12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1074"/>
    <x v="1085"/>
    <s v="https://m.media-amazon.com/images/W/WEBP_402378-T2/images/I/411NB1EXJNL._SY300_SX300_QL70_FMwebp_.jpg"/>
    <s v="https://www.amazon.in/Green-Tales-Sealer-Impulse-Machine-Packaging/dp/B0B7L86YCB/ref=sr_1_383?qid=1672923611&amp;s=kitchen&amp;sr=1-383"/>
  </r>
  <r>
    <x v="1240"/>
    <x v="1226"/>
    <x v="148"/>
    <x v="4"/>
    <s v="Kitchen&amp;HomeAppliances"/>
    <s v="SmallKitchenAppliances"/>
    <s v="InductionCooktop"/>
    <m/>
    <n v="2899"/>
    <x v="2"/>
    <n v="1499"/>
    <n v="-140000"/>
    <x v="34"/>
    <s v="51-60%"/>
    <s v="YES"/>
    <n v="3.944"/>
    <x v="11"/>
    <x v="102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1075"/>
    <x v="1086"/>
    <s v="https://m.media-amazon.com/images/W/WEBP_402378-T2/images/I/51kEztAe73L._SX300_SY300_QL70_FMwebp_.jpg"/>
    <s v="https://www.amazon.in/SaleOn-Charcoal-Electric-Appliances-Mix-colors/dp/B09VPH38JS/ref=sr_1_384?qid=1672923611&amp;s=kitchen&amp;sr=1-384"/>
  </r>
  <r>
    <x v="1241"/>
    <x v="1227"/>
    <x v="201"/>
    <x v="4"/>
    <s v="Kitchen&amp;HomeAppliances"/>
    <s v="SmallKitchenAppliances"/>
    <s v="SmallApplianceParts&amp;Accessories"/>
    <m/>
    <n v="9799"/>
    <x v="2"/>
    <n v="747"/>
    <n v="-905200"/>
    <x v="86"/>
    <s v="0-10%"/>
    <s v="NO"/>
    <n v="6.7799999999999994"/>
    <x v="6"/>
    <x v="1027"/>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076"/>
    <x v="1087"/>
    <s v="https://m.media-amazon.com/images/W/WEBP_402378-T1/images/I/315uFBgWK3L._SX300_SY300_QL70_FMwebp_.jpg"/>
    <s v="https://www.amazon.in/SUJATA-Chutney-Jar-Small-8x8x8cm/dp/B01MUAUOCX/ref=sr_1_386?qid=1672923611&amp;s=kitchen&amp;sr=1-386"/>
  </r>
  <r>
    <x v="1242"/>
    <x v="1228"/>
    <x v="170"/>
    <x v="4"/>
    <s v="Heating,Cooling&amp;AirQuality"/>
    <s v="RoomHeaters"/>
    <s v="HalogenHeaters"/>
    <m/>
    <n v="3299"/>
    <x v="2"/>
    <n v="3999"/>
    <n v="70000"/>
    <x v="32"/>
    <s v="41-50%"/>
    <s v="&quot;NO"/>
    <n v="3.84"/>
    <x v="12"/>
    <x v="1028"/>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077"/>
    <x v="1088"/>
    <s v="https://m.media-amazon.com/images/W/WEBP_402378-T2/images/I/41UBtJFuwEL._SX300_SY300_QL70_FMwebp_.jpg"/>
    <s v="https://www.amazon.in/KHAITAN-AVAANTE-KA-2013-Halogen-Heater/dp/B09MB3DKG1/ref=sr_1_387?qid=1672923611&amp;s=kitchen&amp;sr=1-387"/>
  </r>
  <r>
    <x v="1243"/>
    <x v="1229"/>
    <x v="144"/>
    <x v="4"/>
    <s v="Heating,Cooling&amp;AirQuality"/>
    <s v="RoomHeaters"/>
    <s v="FanHeaters"/>
    <m/>
    <n v="669"/>
    <x v="2"/>
    <n v="11990"/>
    <n v="1132100"/>
    <x v="1"/>
    <s v="41-50%"/>
    <s v="NO"/>
    <n v="4.0439999999999996"/>
    <x v="2"/>
    <x v="102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1078"/>
    <x v="1089"/>
    <s v="https://m.media-amazon.com/images/W/WEBP_402378-T2/images/I/41g0U0-t1RL._SX300_SY300_QL70_FMwebp_.jpg"/>
    <s v="https://www.amazon.in/Kenstar-Watts-Filled-Radiator-Heater/dp/B08QHLXWV3/ref=sr_1_388?qid=1672923611&amp;s=kitchen&amp;sr=1-388"/>
  </r>
  <r>
    <x v="1244"/>
    <x v="1230"/>
    <x v="152"/>
    <x v="4"/>
    <s v="Heating,Cooling&amp;AirQuality"/>
    <s v="WaterHeaters&amp;Geysers"/>
    <s v="InstantWaterHeaters"/>
    <m/>
    <n v="5890"/>
    <x v="2"/>
    <n v="3799"/>
    <n v="-209100"/>
    <x v="56"/>
    <s v="21-30%"/>
    <s v="&quot;NO"/>
    <n v="4.7270000000000003"/>
    <x v="1"/>
    <x v="102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1079"/>
    <x v="1090"/>
    <s v="https://m.media-amazon.com/images/W/WEBP_402378-T1/images/I/41A6EmdtN8L._SY300_SX300_QL70_FMwebp_.jpg"/>
    <s v="https://www.amazon.in/NEXOMS-Instant-Heating-Mounted-Stainless/dp/B07G147SZD/ref=sr_1_389?qid=1672923611&amp;s=kitchen&amp;sr=1-389"/>
  </r>
  <r>
    <x v="1245"/>
    <x v="1231"/>
    <x v="202"/>
    <x v="4"/>
    <s v="Kitchen&amp;HomeAppliances"/>
    <s v="SmallKitchenAppliances"/>
    <s v="WaffleMakers&amp;Irons"/>
    <m/>
    <n v="9199"/>
    <x v="2"/>
    <n v="1999"/>
    <n v="-720000"/>
    <x v="10"/>
    <s v="51-60%"/>
    <s v="YES"/>
    <n v="4.8319999999999999"/>
    <x v="1"/>
    <x v="1030"/>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080"/>
    <x v="1091"/>
    <s v="https://m.media-amazon.com/images/W/WEBP_402378-T2/images/I/41Ps3i9b4HL._SY300_SX300_QL70_FMwebp_.jpg"/>
    <s v="https://www.amazon.in/BONIRY-Waffle-Maker-Inch-Watts/dp/B09LH32678/ref=sr_1_390?qid=1672923611&amp;s=kitchen&amp;sr=1-390"/>
  </r>
  <r>
    <x v="1246"/>
    <x v="1232"/>
    <x v="144"/>
    <x v="4"/>
    <s v="Heating,Cooling&amp;AirQuality"/>
    <s v="RoomHeaters"/>
    <s v="FanHeaters"/>
    <m/>
    <n v="351"/>
    <x v="0"/>
    <n v="2999"/>
    <n v="264800"/>
    <x v="0"/>
    <s v="61-70%"/>
    <s v="YES"/>
    <n v="3.5569999999999999"/>
    <x v="12"/>
    <x v="12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1081"/>
    <x v="1092"/>
    <s v="https://m.media-amazon.com/images/W/WEBP_402378-T1/images/I/41C90o+3GOL._SX300_SY300_.jpg"/>
    <s v="https://www.amazon.in/Candes-BlowHot-Silent-Blower-Heater/dp/B09R1YFL6S/ref=sr_1_388?qid=1672923612&amp;s=kitchen&amp;sr=1-388"/>
  </r>
  <r>
    <x v="1247"/>
    <x v="1233"/>
    <x v="146"/>
    <x v="4"/>
    <s v="Kitchen&amp;HomeAppliances"/>
    <s v="SmallKitchenAppliances"/>
    <s v="DigitalKitchenScales"/>
    <m/>
    <n v="899"/>
    <x v="2"/>
    <n v="599"/>
    <n v="-30000"/>
    <x v="24"/>
    <s v="51-60%"/>
    <s v="YES"/>
    <n v="5.6440000000000001"/>
    <x v="1"/>
    <x v="103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1082"/>
    <x v="1093"/>
    <s v="https://m.media-amazon.com/images/W/WEBP_402378-T2/images/I/41iZgQu0WLL._SY300_SX300_QL70_FMwebp_.jpg"/>
    <s v="https://www.amazon.in/Ionix-Digital-Kitchen-Jewellery-Weighing/dp/B07Q4NJQC5/ref=sr_1_389?qid=1672923612&amp;s=kitchen&amp;sr=1-389"/>
  </r>
  <r>
    <x v="1248"/>
    <x v="1234"/>
    <x v="154"/>
    <x v="4"/>
    <s v="Kitchen&amp;HomeAppliances"/>
    <s v="SmallKitchenAppliances"/>
    <s v="Kettles&amp;HotWaterDispensers"/>
    <s v="Kettle&amp;ToasterSets"/>
    <n v="1349"/>
    <x v="2"/>
    <n v="1999"/>
    <n v="65000"/>
    <x v="60"/>
    <s v="71-80%"/>
    <s v="YES"/>
    <n v="4.4660000000000002"/>
    <x v="10"/>
    <x v="103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1083"/>
    <x v="1094"/>
    <s v="https://m.media-amazon.com/images/I/31B-f4QcESS._SX300_SY300_QL70_FMwebp_.jpg"/>
    <s v="https://www.amazon.in/Kitchen-Kit-Electric-Stainless-Protection/dp/B097RN7BBK/ref=sr_1_390?qid=1672923612&amp;s=kitchen&amp;sr=1-390"/>
  </r>
  <r>
    <x v="1249"/>
    <x v="1235"/>
    <x v="152"/>
    <x v="4"/>
    <s v="Heating,Cooling&amp;AirQuality"/>
    <s v="WaterHeaters&amp;Geysers"/>
    <s v="InstantWaterHeaters"/>
    <m/>
    <n v="6236"/>
    <x v="2"/>
    <n v="4849"/>
    <n v="-138700"/>
    <x v="17"/>
    <s v="31-40%"/>
    <s v="NO"/>
    <n v="12.167999999999999"/>
    <x v="0"/>
    <x v="1033"/>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1084"/>
    <x v="1095"/>
    <s v="https://m.media-amazon.com/images/W/WEBP_402378-T1/images/I/314qO8dyvRL._SX300_SY300_QL70_FMwebp_.jpg"/>
    <s v="https://www.amazon.in/Racold-Pronto-3Litres-Vertical-Instant/dp/B097MKZHNV/ref=sr_1_391?qid=1672923612&amp;s=kitchen&amp;sr=1-391"/>
  </r>
  <r>
    <x v="1250"/>
    <x v="1236"/>
    <x v="156"/>
    <x v="4"/>
    <s v="Heating,Cooling&amp;AirQuality"/>
    <s v="WaterHeaters&amp;Geysers"/>
    <s v="ImmersionRods"/>
    <m/>
    <n v="2742"/>
    <x v="2"/>
    <n v="510"/>
    <n v="-223200"/>
    <x v="67"/>
    <s v="31-40%"/>
    <s v="&quot;NO"/>
    <n v="6.9949999999999992"/>
    <x v="11"/>
    <x v="1024"/>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1085"/>
    <x v="1096"/>
    <s v="https://m.media-amazon.com/images/W/WEBP_402378-T1/images/I/41d2SJq5sxL._SX300_SY300_QL70_FMwebp_.jpg"/>
    <s v="https://www.amazon.in/ESN-999-Quality-Immersion-Heater/dp/B07LG96SDB/ref=sr_1_392?qid=1672923612&amp;s=kitchen&amp;sr=1-392"/>
  </r>
  <r>
    <x v="1251"/>
    <x v="1237"/>
    <x v="175"/>
    <x v="4"/>
    <s v="Kitchen&amp;HomeAppliances"/>
    <s v="Coffee,Tea&amp;Espresso"/>
    <s v="DripCoffeeMachines"/>
    <m/>
    <n v="721"/>
    <x v="2"/>
    <n v="499"/>
    <n v="-22200"/>
    <x v="19"/>
    <s v="41-50%"/>
    <s v="NO"/>
    <n v="5.5559999999999992"/>
    <x v="3"/>
    <x v="103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1086"/>
    <x v="1097"/>
    <s v="https://m.media-amazon.com/images/W/WEBP_402378-T1/images/I/31+EgPqYa6L._SX300_SY300_.jpg"/>
    <s v="https://www.amazon.in/n1-Retail-Stainless-Indian-Coffee/dp/B08KS2KQTK/ref=sr_1_393?qid=1672923612&amp;s=kitchen&amp;sr=1-393"/>
  </r>
  <r>
    <x v="1252"/>
    <x v="1238"/>
    <x v="203"/>
    <x v="4"/>
    <s v="Kitchen&amp;HomeAppliances"/>
    <s v="Coffee,Tea&amp;Espresso"/>
    <s v="StovetopEspressoPots"/>
    <m/>
    <n v="2903"/>
    <x v="2"/>
    <n v="1299"/>
    <n v="-160400"/>
    <x v="34"/>
    <s v="51-60%"/>
    <s v="YES"/>
    <n v="4.79"/>
    <x v="0"/>
    <x v="9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1087"/>
    <x v="1098"/>
    <s v="https://m.media-amazon.com/images/I/414gUKUBHML._SX300_SY300_QL70_FMwebp_.jpg"/>
    <s v="https://www.amazon.in/Saiyam-Stainless-Espresso-Maker-Percolator/dp/B095K14P86/ref=sr_1_394?qid=1672923612&amp;s=kitchen&amp;sr=1-394"/>
  </r>
  <r>
    <x v="1253"/>
    <x v="1239"/>
    <x v="176"/>
    <x v="4"/>
    <s v="Kitchen&amp;HomeAppliances"/>
    <s v="WaterPurifiers&amp;Accessories"/>
    <s v="WaterPurifierAccessories"/>
    <m/>
    <n v="1656"/>
    <x v="2"/>
    <n v="999"/>
    <n v="-65700"/>
    <x v="8"/>
    <s v="41-50%"/>
    <s v="YES"/>
    <n v="5.7359999999999998"/>
    <x v="4"/>
    <x v="1035"/>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1088"/>
    <x v="1099"/>
    <s v="https://m.media-amazon.com/images/W/WEBP_402378-T2/images/I/410GwzE+TrL._SX342_SY445_.jpg"/>
    <s v="https://www.amazon.in/KONVIO-NEER-Cartridge-Compatible-Pre-Filter/dp/B08K36NZSV/ref=sr_1_395?qid=1672923612&amp;s=kitchen&amp;sr=1-395"/>
  </r>
  <r>
    <x v="1254"/>
    <x v="1240"/>
    <x v="150"/>
    <x v="4"/>
    <s v="Kitchen&amp;HomeAppliances"/>
    <s v="Vacuum,Cleaning&amp;Ironing"/>
    <s v="Irons,Steamers&amp;Accessories"/>
    <s v="Irons"/>
    <n v="1399"/>
    <x v="2"/>
    <n v="1190"/>
    <n v="-20900"/>
    <x v="56"/>
    <s v="21-30%"/>
    <s v="&quot;NO"/>
    <n v="8.3840000000000003"/>
    <x v="0"/>
    <x v="1036"/>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1089"/>
    <x v="1100"/>
    <s v="https://m.media-amazon.com/images/W/WEBP_402378-T1/images/I/41JWKjRa+PL._SX300_SY300_.jpg"/>
    <s v="https://www.amazon.in/Havells-Glydo-1000-Watt-Iron-Charcoal/dp/B07LDPLSZC/ref=sr_1_396?qid=1672923612&amp;s=kitchen&amp;sr=1-396"/>
  </r>
  <r>
    <x v="1255"/>
    <x v="1241"/>
    <x v="175"/>
    <x v="4"/>
    <s v="Kitchen&amp;HomeAppliances"/>
    <s v="Coffee,Tea&amp;Espresso"/>
    <s v="DripCoffeeMachines"/>
    <m/>
    <n v="2079"/>
    <x v="2"/>
    <n v="400"/>
    <n v="-167900"/>
    <x v="16"/>
    <s v="31-40%"/>
    <s v="NO"/>
    <n v="4.7929999999999993"/>
    <x v="3"/>
    <x v="1037"/>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1090"/>
    <x v="1101"/>
    <s v="https://m.media-amazon.com/images/I/41UGgTLOD4L._SX300_SY300_QL70_FMwebp_.jpg"/>
    <s v="https://www.amazon.in/Raffles-Premium-Stainless-Indian-Coffee/dp/B07F1T31ZZ/ref=sr_1_397?qid=1672923612&amp;s=kitchen&amp;sr=1-397"/>
  </r>
  <r>
    <x v="1256"/>
    <x v="1242"/>
    <x v="176"/>
    <x v="4"/>
    <s v="Kitchen&amp;HomeAppliances"/>
    <s v="WaterPurifiers&amp;Accessories"/>
    <s v="WaterPurifierAccessories"/>
    <m/>
    <n v="999"/>
    <x v="2"/>
    <n v="599"/>
    <n v="-40000"/>
    <x v="12"/>
    <s v="61-70%"/>
    <s v="YES"/>
    <n v="5.2059999999999995"/>
    <x v="2"/>
    <x v="1038"/>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1091"/>
    <x v="1102"/>
    <s v="https://m.media-amazon.com/images/I/41asnfU59KL._SY445_SX342_QL70_FMwebp_.jpg"/>
    <s v="https://www.amazon.in/IONIX-Tap-filter-Multilayer-Filter-Pack/dp/B0BNDRK886/ref=sr_1_399?qid=1672923612&amp;s=kitchen&amp;sr=1-399"/>
  </r>
  <r>
    <x v="1257"/>
    <x v="1243"/>
    <x v="144"/>
    <x v="4"/>
    <s v="Heating,Cooling&amp;AirQuality"/>
    <s v="RoomHeaters"/>
    <s v="FanHeaters"/>
    <m/>
    <n v="3179"/>
    <x v="2"/>
    <n v="999"/>
    <n v="-218000"/>
    <x v="47"/>
    <s v="21-30%"/>
    <s v="NO"/>
    <n v="3.3079999999999998"/>
    <x v="8"/>
    <x v="1039"/>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1092"/>
    <x v="1103"/>
    <s v="https://m.media-amazon.com/images/I/41EFR4bxzeL._SX300_SY300_QL70_FMwebp_.jpg"/>
    <s v="https://www.amazon.in/KNYUC-MART-Electric-Compact-Adjustable/dp/B09ZVJXN5L/ref=sr_1_403?qid=1672923612&amp;s=kitchen&amp;sr=1-403"/>
  </r>
  <r>
    <x v="1258"/>
    <x v="1244"/>
    <x v="204"/>
    <x v="4"/>
    <s v="Kitchen&amp;HomeAppliances"/>
    <s v="Coffee,Tea&amp;Espresso"/>
    <s v="CoffeeMakerAccessories"/>
    <s v="MeasuringSpoons"/>
    <n v="1049"/>
    <x v="2"/>
    <n v="699"/>
    <n v="-35000"/>
    <x v="13"/>
    <s v="51-60%"/>
    <s v="YES"/>
    <n v="6.6259999999999994"/>
    <x v="4"/>
    <x v="104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1093"/>
    <x v="1104"/>
    <s v="https://m.media-amazon.com/images/W/WEBP_402378-T1/images/I/41kr7l+z1FL._SY300_SX300_.jpg"/>
    <s v="https://www.amazon.in/INKULTURE-Stainless-Measuring-Kitchen-Gadgets/dp/B08JKPVDKL/ref=sr_1_404?qid=1672923612&amp;s=kitchen&amp;sr=1-404"/>
  </r>
  <r>
    <x v="1259"/>
    <x v="1245"/>
    <x v="176"/>
    <x v="4"/>
    <s v="Kitchen&amp;HomeAppliances"/>
    <s v="WaterPurifiers&amp;Accessories"/>
    <s v="WaterPurifierAccessories"/>
    <m/>
    <n v="3599"/>
    <x v="2"/>
    <n v="1499"/>
    <n v="-210000"/>
    <x v="40"/>
    <s v="81-90%"/>
    <s v="YES"/>
    <n v="4.9039999999999999"/>
    <x v="2"/>
    <x v="1041"/>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094"/>
    <x v="1105"/>
    <s v="https://m.media-amazon.com/images/W/WEBP_402378-T2/images/I/41UoZi45q9L._SX300_SY300_QL70_FMwebp_.jpg"/>
    <s v="https://www.amazon.in/Macmillan-Aquafresh-Micron-Filter-Purifier/dp/B09JFR8H3Q/ref=sr_1_405?qid=1672923612&amp;s=kitchen&amp;sr=1-405"/>
  </r>
  <r>
    <x v="1260"/>
    <x v="1246"/>
    <x v="150"/>
    <x v="4"/>
    <s v="Kitchen&amp;HomeAppliances"/>
    <s v="Vacuum,Cleaning&amp;Ironing"/>
    <s v="Irons,Steamers&amp;Accessories"/>
    <s v="Irons"/>
    <n v="4799"/>
    <x v="2"/>
    <n v="1295"/>
    <n v="-350400"/>
    <x v="39"/>
    <s v="31-40%"/>
    <s v="&quot;NO"/>
    <n v="10.7"/>
    <x v="4"/>
    <x v="1042"/>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1095"/>
    <x v="1106"/>
    <s v="https://m.media-amazon.com/images/W/WEBP_402378-T2/images/I/41lYqkaeadL._SX300_SY300_QL70_FMwebp_.jpg"/>
    <s v="https://www.amazon.in/Havells-Dzire-1000-Watt-Iron-Mint/dp/B07LDN9Q2P/ref=sr_1_406?qid=1672923612&amp;s=kitchen&amp;sr=1-406"/>
  </r>
  <r>
    <x v="1261"/>
    <x v="1247"/>
    <x v="152"/>
    <x v="4"/>
    <s v="Heating,Cooling&amp;AirQuality"/>
    <s v="WaterHeaters&amp;Geysers"/>
    <s v="InstantWaterHeaters"/>
    <m/>
    <n v="1699"/>
    <x v="2"/>
    <n v="4999"/>
    <n v="330000"/>
    <x v="58"/>
    <s v="71-80%"/>
    <s v="YES"/>
    <n v="3.6630000000000003"/>
    <x v="9"/>
    <x v="957"/>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1096"/>
    <x v="1107"/>
    <s v="https://m.media-amazon.com/images/W/WEBP_402378-T2/images/I/51fYpZRmZ2L._SX300_SY300_QL70_FMwebp_.jpg"/>
    <s v="https://www.amazon.in/Tvara-Enterprise-Instant-Electric-Heating/dp/B08T8KWNQ9/ref=sr_1_407?qid=1672923612&amp;s=kitchen&amp;sr=1-407"/>
  </r>
  <r>
    <x v="1262"/>
    <x v="1248"/>
    <x v="152"/>
    <x v="4"/>
    <s v="Heating,Cooling&amp;AirQuality"/>
    <s v="WaterHeaters&amp;Geysers"/>
    <s v="InstantWaterHeaters"/>
    <m/>
    <n v="664"/>
    <x v="2"/>
    <n v="2550"/>
    <n v="188600"/>
    <x v="3"/>
    <s v="51-60%"/>
    <s v="YES"/>
    <n v="4.9809999999999999"/>
    <x v="11"/>
    <x v="1043"/>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1097"/>
    <x v="1108"/>
    <s v="https://m.media-amazon.com/images/W/WEBP_402378-T2/images/I/31C71rcp+1L._SY300_SX300_.jpg"/>
    <s v="https://www.amazon.in/WinoteK-Instant-Portable-Geysers-automatic/dp/B07Y1RCCW5/ref=sr_1_409?qid=1672923612&amp;s=kitchen&amp;sr=1-409"/>
  </r>
  <r>
    <x v="1263"/>
    <x v="1249"/>
    <x v="182"/>
    <x v="4"/>
    <s v="Kitchen&amp;HomeAppliances"/>
    <s v="WaterPurifiers&amp;Accessories"/>
    <s v="WaterFilters&amp;Purifiers"/>
    <m/>
    <n v="948"/>
    <x v="2"/>
    <n v="1950"/>
    <n v="100200"/>
    <x v="86"/>
    <s v="0-10%"/>
    <s v="NO"/>
    <n v="5.7880000000000003"/>
    <x v="2"/>
    <x v="1044"/>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098"/>
    <x v="1109"/>
    <s v="https://m.media-amazon.com/images/I/41EI+3OYGaL._SY300_SX300_.jpg"/>
    <s v="https://www.amazon.in/Kent-Alkaline-Filter-Pitcher-3-5-litres/dp/B0762HXMTF/ref=sr_1_410?qid=1672923612&amp;s=kitchen&amp;sr=1-410"/>
  </r>
  <r>
    <x v="1264"/>
    <x v="1250"/>
    <x v="151"/>
    <x v="4"/>
    <s v="Kitchen&amp;HomeAppliances"/>
    <s v="SmallKitchenAppliances"/>
    <s v="MixerGrinders"/>
    <m/>
    <n v="850"/>
    <x v="2"/>
    <n v="8478"/>
    <n v="762800"/>
    <x v="28"/>
    <s v="21-30%"/>
    <s v="&quot;NO"/>
    <n v="11.149999999999999"/>
    <x v="13"/>
    <x v="104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099"/>
    <x v="1110"/>
    <s v="https://m.media-amazon.com/images/I/41cZE9HcRUL._SX300_SY300_QL70_FMwebp_.jpg"/>
    <s v="https://www.amazon.in/Sujata-DynaMix-DX-900-Watt-Grinder/dp/B00K57MR22/ref=sr_1_411?qid=1672923612&amp;s=kitchen&amp;sr=1-411"/>
  </r>
  <r>
    <x v="1265"/>
    <x v="1251"/>
    <x v="151"/>
    <x v="4"/>
    <s v="Kitchen&amp;HomeAppliances"/>
    <s v="SmallKitchenAppliances"/>
    <s v="MixerGrinders"/>
    <m/>
    <n v="600"/>
    <x v="2"/>
    <n v="3299"/>
    <n v="269900"/>
    <x v="32"/>
    <s v="41-50%"/>
    <s v="NO"/>
    <n v="5.6459999999999999"/>
    <x v="11"/>
    <x v="10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1100"/>
    <x v="1111"/>
    <s v="https://m.media-amazon.com/images/I/31Sh9NZmX-L._SX300_SY300_QL70_FMwebp_.jpg"/>
    <s v="https://www.amazon.in/Lifelong-LLMG74-Mixer-Grinder-White/dp/B07TTSS5MP/ref=sr_1_412?qid=1672923612&amp;s=kitchen&amp;sr=1-412"/>
  </r>
  <r>
    <x v="1266"/>
    <x v="1252"/>
    <x v="151"/>
    <x v="4"/>
    <s v="Kitchen&amp;HomeAppliances"/>
    <s v="SmallKitchenAppliances"/>
    <s v="MixerGrinders"/>
    <m/>
    <n v="3711"/>
    <x v="2"/>
    <n v="3895"/>
    <n v="18400"/>
    <x v="15"/>
    <s v="41-50%"/>
    <s v="&quot;NO"/>
    <n v="4.9849999999999994"/>
    <x v="2"/>
    <x v="1047"/>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101"/>
    <x v="1112"/>
    <s v="https://m.media-amazon.com/images/I/41+oy999w7L._SY300_SX300_.jpg"/>
    <s v="https://www.amazon.in/TTK-Prestige-Limited-Grinder-1200ml/dp/B09ZDVL7L8/ref=sr_1_413?qid=1672923612&amp;s=kitchen&amp;sr=1-413"/>
  </r>
  <r>
    <x v="1267"/>
    <x v="1253"/>
    <x v="178"/>
    <x v="4"/>
    <s v="Kitchen&amp;HomeAppliances"/>
    <s v="SmallKitchenAppliances"/>
    <s v="Rice&amp;PastaCookers"/>
    <m/>
    <n v="799"/>
    <x v="2"/>
    <n v="5495"/>
    <n v="469600"/>
    <x v="9"/>
    <s v="31-40%"/>
    <s v="NO"/>
    <n v="4.3899999999999997"/>
    <x v="3"/>
    <x v="876"/>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1102"/>
    <x v="1113"/>
    <s v="https://m.media-amazon.com/images/W/WEBP_402378-T2/images/I/417Fqdo6KJL._SX300_SY300_QL70_FMwebp_.jpg"/>
    <s v="https://www.amazon.in/AGARO-Regal-Electric-Ceramic-functions/dp/B09XHXXCFH/ref=sr_1_412?qid=1672923613&amp;s=kitchen&amp;sr=1-412"/>
  </r>
  <r>
    <x v="1268"/>
    <x v="1254"/>
    <x v="160"/>
    <x v="4"/>
    <s v="Kitchen&amp;HomeAppliances"/>
    <s v="SmallKitchenAppliances"/>
    <s v="JuicerMixerGrinders"/>
    <m/>
    <n v="980"/>
    <x v="2"/>
    <n v="999"/>
    <n v="1900"/>
    <x v="31"/>
    <s v="31-40%"/>
    <s v="&quot;NO"/>
    <n v="3.6040000000000001"/>
    <x v="9"/>
    <x v="77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x v="1103"/>
    <x v="1114"/>
    <s v="https://m.media-amazon.com/images/W/WEBP_402378-T1/images/I/411S8WHOsXL._SX300_SY300_QL70_FMwebp_.jpg"/>
    <s v="https://www.amazon.in/Portable-Rechargeable-Smoothies-Vegetables-BOTTLE/dp/B0BL3R4RGS/ref=sr_1_415?qid=1672923613&amp;s=kitchen&amp;sr=1-415"/>
  </r>
  <r>
    <x v="1269"/>
    <x v="1255"/>
    <x v="188"/>
    <x v="4"/>
    <s v="Kitchen&amp;HomeAppliances"/>
    <s v="SmallKitchenAppliances"/>
    <s v="OvenToasterGrills"/>
    <m/>
    <n v="351"/>
    <x v="0"/>
    <n v="8995"/>
    <n v="864400"/>
    <x v="83"/>
    <s v="0-10%"/>
    <s v="NO"/>
    <n v="14.134"/>
    <x v="5"/>
    <x v="1048"/>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1104"/>
    <x v="1115"/>
    <s v="https://m.media-amazon.com/images/I/417VKyMXuYL._SX300_SY300_QL70_FMwebp_.jpg"/>
    <s v="https://www.amazon.in/Philips-HD6975-00-25-Litre-Digital/dp/B07P1BR7L8/ref=sr_1_417?qid=1672923613&amp;s=kitchen&amp;sr=1-417"/>
  </r>
  <r>
    <x v="1270"/>
    <x v="1256"/>
    <x v="150"/>
    <x v="4"/>
    <s v="Kitchen&amp;HomeAppliances"/>
    <s v="Vacuum,Cleaning&amp;Ironing"/>
    <s v="Irons,Steamers&amp;Accessories"/>
    <s v="Irons"/>
    <n v="229"/>
    <x v="0"/>
    <n v="1599"/>
    <n v="137000"/>
    <x v="39"/>
    <s v="31-40%"/>
    <s v="&quot;NO"/>
    <n v="8.3219999999999992"/>
    <x v="4"/>
    <x v="104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1105"/>
    <x v="1116"/>
    <s v="https://m.media-amazon.com/images/W/WEBP_402378-T1/images/I/31gRT7Gvw7L._SY300_SX300_QL70_FMwebp_.jpg"/>
    <s v="https://www.amazon.in/Usha-Electric-EI3710-1000W-Golden/dp/B078WB1VWJ/ref=sr_1_418?qid=1672923613&amp;s=kitchen&amp;sr=1-418"/>
  </r>
  <r>
    <x v="1271"/>
    <x v="1257"/>
    <x v="152"/>
    <x v="4"/>
    <s v="Heating,Cooling&amp;AirQuality"/>
    <s v="WaterHeaters&amp;Geysers"/>
    <s v="InstantWaterHeaters"/>
    <m/>
    <n v="3349"/>
    <x v="2"/>
    <n v="3500"/>
    <n v="15100"/>
    <x v="48"/>
    <s v="51-60%"/>
    <s v="YES"/>
    <n v="7.2910000000000004"/>
    <x v="16"/>
    <x v="105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106"/>
    <x v="1117"/>
    <s v="https://m.media-amazon.com/images/W/WEBP_402378-T1/images/I/41hoHTbN5rL._SX300_SY300_QL70_FMwebp_.jpg"/>
    <s v="https://www.amazon.in/Spring-Chef-Stainless-Restaurant-Installation/dp/B0BP89YBC1/ref=sr_1_419?qid=1672923613&amp;s=kitchen&amp;sr=1-419"/>
  </r>
  <r>
    <x v="1272"/>
    <x v="1258"/>
    <x v="146"/>
    <x v="4"/>
    <s v="Kitchen&amp;HomeAppliances"/>
    <s v="SmallKitchenAppliances"/>
    <s v="DigitalKitchenScales"/>
    <m/>
    <n v="5499"/>
    <x v="2"/>
    <n v="1999"/>
    <n v="-350000"/>
    <x v="33"/>
    <s v="61-70%"/>
    <s v="YES"/>
    <n v="4.8319999999999999"/>
    <x v="4"/>
    <x v="105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107"/>
    <x v="1118"/>
    <s v="https://m.media-amazon.com/images/W/WEBP_402378-T2/images/I/41HoeX-PcDL._SY445_SX342_QL70_FMwebp_.jpg"/>
    <s v="https://www.amazon.in/Themisto-TH-WS20-Digital-Weighing-Stainless/dp/B09W9V2PXG/ref=sr_1_420?qid=1672923613&amp;s=kitchen&amp;sr=1-420"/>
  </r>
  <r>
    <x v="1273"/>
    <x v="1259"/>
    <x v="161"/>
    <x v="4"/>
    <s v="Kitchen&amp;HomeAppliances"/>
    <s v="Vacuum,Cleaning&amp;Ironing"/>
    <s v="Vacuums&amp;FloorCare"/>
    <s v="Vacuums"/>
    <n v="299"/>
    <x v="0"/>
    <n v="3199"/>
    <n v="290000"/>
    <x v="49"/>
    <s v="11-20%"/>
    <s v="NO"/>
    <n v="4.16"/>
    <x v="2"/>
    <x v="1052"/>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1108"/>
    <x v="1119"/>
    <s v="https://m.media-amazon.com/images/I/41R4IgGsMaL._SX300_SY300_QL70_FMwebp_.jpg"/>
    <s v="https://www.amazon.in/FYA-Handheld-Cordless-Wireless-Rechargeable/dp/B09XTQFFCG/ref=sr_1_421?qid=1672923613&amp;s=kitchen&amp;sr=1-421"/>
  </r>
  <r>
    <x v="1274"/>
    <x v="1260"/>
    <x v="163"/>
    <x v="4"/>
    <s v="Kitchen&amp;HomeAppliances"/>
    <s v="SmallKitchenAppliances"/>
    <s v="SandwichMakers"/>
    <m/>
    <n v="2249"/>
    <x v="2"/>
    <n v="1300"/>
    <n v="-94900"/>
    <x v="56"/>
    <s v="21-30%"/>
    <s v="&quot;NO"/>
    <n v="5.5720000000000001"/>
    <x v="2"/>
    <x v="1053"/>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109"/>
    <x v="1120"/>
    <s v="https://m.media-amazon.com/images/W/WEBP_402378-T2/images/I/41mcGL9ei0L._SX300_SY300_QL70_FMwebp_.jpg"/>
    <s v="https://www.amazon.in/Lifelong-Sandwich-Griller-Non-Stick-Plates/dp/B08LVVTGZK/ref=sr_1_422?qid=1672923613&amp;s=kitchen&amp;sr=1-422"/>
  </r>
  <r>
    <x v="1275"/>
    <x v="1261"/>
    <x v="158"/>
    <x v="4"/>
    <s v="HomeStorage&amp;Organization"/>
    <s v="LaundryOrganization"/>
    <s v="LaundryBaskets"/>
    <m/>
    <n v="699"/>
    <x v="2"/>
    <n v="399"/>
    <n v="-30000"/>
    <x v="8"/>
    <s v="41-50%"/>
    <s v="YES"/>
    <n v="11.645"/>
    <x v="7"/>
    <x v="1054"/>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1110"/>
    <x v="1121"/>
    <s v="https://m.media-amazon.com/images/W/WEBP_402378-T1/images/I/51Ule90yh0L._SX300_SY300_QL70_FMwebp_.jpg"/>
    <s v="https://www.amazon.in/Kuber-Industries-Laundry-Basket-CTKTC1475/dp/B07J2BQZD6/ref=sr_1_427?qid=1672923613&amp;s=kitchen&amp;sr=1-427"/>
  </r>
  <r>
    <x v="1276"/>
    <x v="1262"/>
    <x v="145"/>
    <x v="4"/>
    <s v="Kitchen&amp;HomeAppliances"/>
    <s v="Vacuum,Cleaning&amp;Ironing"/>
    <s v="Irons,Steamers&amp;Accessories"/>
    <s v="LintShavers"/>
    <n v="1235"/>
    <x v="2"/>
    <n v="599"/>
    <n v="-63600"/>
    <x v="3"/>
    <s v="51-60%"/>
    <s v="YES"/>
    <n v="4.867"/>
    <x v="12"/>
    <x v="669"/>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1111"/>
    <x v="1122"/>
    <s v="https://m.media-amazon.com/images/I/41Fo2P8-4ZL._SY300_SX300_QL70_FMwebp_.jpg"/>
    <s v="https://www.amazon.in/Bulfyss-Plastic-Remover-Cleaner-Remover/dp/B07HK53XM4/ref=sr_1_428?qid=1672923613&amp;s=kitchen&amp;sr=1-428"/>
  </r>
  <r>
    <x v="1277"/>
    <x v="1263"/>
    <x v="149"/>
    <x v="4"/>
    <s v="Kitchen&amp;HomeAppliances"/>
    <s v="SmallKitchenAppliances"/>
    <s v="HandBlenders"/>
    <m/>
    <n v="1349"/>
    <x v="2"/>
    <n v="999"/>
    <n v="-35000"/>
    <x v="32"/>
    <s v="41-50%"/>
    <s v="NO"/>
    <n v="5.3129999999999997"/>
    <x v="1"/>
    <x v="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1112"/>
    <x v="1123"/>
    <s v="https://m.media-amazon.com/images/W/WEBP_402378-T2/images/I/41F-EWC+v+L._SY300_SX300_.jpg"/>
    <s v="https://www.amazon.in/TOPLINE-Egg-Beater-Stainless-Attachments/dp/B08RDWBYCQ/ref=sr_1_429?qid=1672923613&amp;s=kitchen&amp;sr=1-429"/>
  </r>
  <r>
    <x v="1278"/>
    <x v="1264"/>
    <x v="185"/>
    <x v="4"/>
    <s v="HomeStorage&amp;Organization"/>
    <s v="LaundryOrganization"/>
    <s v="IroningAccessories"/>
    <s v="SprayBottles"/>
    <n v="6800"/>
    <x v="2"/>
    <n v="199"/>
    <n v="-660100"/>
    <x v="48"/>
    <s v="51-60%"/>
    <s v="YES"/>
    <n v="4.3119999999999994"/>
    <x v="3"/>
    <x v="1055"/>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1113"/>
    <x v="1124"/>
    <s v="https://m.media-amazon.com/images/W/WEBP_402378-T1/images/I/41Qu+vkjbcL._SY300_SX300_.jpg"/>
    <s v="https://www.amazon.in/Empty-Trigger-Plastic-Spray-Bottle/dp/B09FHHTL8L/ref=sr_1_430_mod_primary_new?qid=1672923613&amp;s=kitchen&amp;sbo=RZvfv%2F%2FHxDF%2BO5021pAnSA%3D%3D&amp;sr=1-430"/>
  </r>
  <r>
    <x v="1279"/>
    <x v="1265"/>
    <x v="160"/>
    <x v="4"/>
    <s v="Kitchen&amp;HomeAppliances"/>
    <s v="SmallKitchenAppliances"/>
    <s v="JuicerMixerGrinders"/>
    <m/>
    <n v="2099"/>
    <x v="2"/>
    <n v="1299"/>
    <n v="-80000"/>
    <x v="33"/>
    <s v="61-70%"/>
    <s v="YES"/>
    <n v="3.9649999999999999"/>
    <x v="2"/>
    <x v="1056"/>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1114"/>
    <x v="1125"/>
    <s v="https://m.media-amazon.com/images/I/51V0CstI47L._SX300_SY300_QL70_FMwebp_.jpg"/>
    <s v="https://www.amazon.in/LONAXA-Travel-Rechargeable-Fruit-Juicer/dp/B0BHNHMR3H/ref=sr_1_431?qid=1672923613&amp;s=kitchen&amp;sr=1-431"/>
  </r>
  <r>
    <x v="1280"/>
    <x v="1266"/>
    <x v="160"/>
    <x v="4"/>
    <s v="Kitchen&amp;HomeAppliances"/>
    <s v="SmallKitchenAppliances"/>
    <s v="JuicerMixerGrinders"/>
    <m/>
    <n v="1699"/>
    <x v="2"/>
    <n v="7776"/>
    <n v="607700"/>
    <x v="23"/>
    <s v="21-30%"/>
    <s v="&quot;NO"/>
    <n v="7.1370000000000005"/>
    <x v="5"/>
    <x v="896"/>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115"/>
    <x v="1126"/>
    <s v="https://m.media-amazon.com/images/W/WEBP_402378-T1/images/I/41pb+fODkVL._SX300_SY300_.jpg"/>
    <s v="https://www.amazon.in/Powermatic-Plus-CH-900-Watt-Grinder/dp/B07D8VBYB4/ref=sr_1_432?qid=1672923613&amp;s=kitchen&amp;sr=1-432"/>
  </r>
  <r>
    <x v="1281"/>
    <x v="1267"/>
    <x v="142"/>
    <x v="4"/>
    <s v="Kitchen&amp;HomeAppliances"/>
    <s v="SmallKitchenAppliances"/>
    <s v="Kettles&amp;HotWaterDispensers"/>
    <s v="ElectricKettles"/>
    <n v="1069"/>
    <x v="2"/>
    <n v="2299"/>
    <n v="123000"/>
    <x v="32"/>
    <s v="41-50%"/>
    <s v="NO"/>
    <n v="4.3549999999999995"/>
    <x v="4"/>
    <x v="1057"/>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116"/>
    <x v="1127"/>
    <s v="https://m.media-amazon.com/images/I/310R9iLp3mL._SX300_SY300_QL70_FMwebp_.jpg"/>
    <s v="https://www.amazon.in/AGARO-Double-Layered-Boiling-Protection/dp/B0B3TBY2YX/ref=sr_1_433_mod_primary_new?qid=1672923613&amp;s=kitchen&amp;sbo=RZvfv%2F%2FHxDF%2BO5021pAnSA%3D%3D&amp;sr=1-433"/>
  </r>
  <r>
    <x v="1282"/>
    <x v="1268"/>
    <x v="205"/>
    <x v="4"/>
    <s v="Kitchen&amp;HomeAppliances"/>
    <s v="Coffee,Tea&amp;Espresso"/>
    <s v="CoffeePresses"/>
    <m/>
    <n v="1349"/>
    <x v="2"/>
    <n v="1500"/>
    <n v="15100"/>
    <x v="35"/>
    <s v="21-30%"/>
    <s v="&quot;NO"/>
    <n v="5.5649999999999995"/>
    <x v="6"/>
    <x v="1058"/>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1117"/>
    <x v="1128"/>
    <s v="https://m.media-amazon.com/images/W/WEBP_402378-T2/images/I/31YEW0-SNcL._SX300_SY300_QL70_FMwebp_.jpg"/>
    <s v="https://www.amazon.in/Cafe-JEI-Filtration-Resistant-Borosilicate/dp/B088WCFPQF/ref=sr_1_436?qid=1672923613&amp;s=kitchen&amp;sr=1-436"/>
  </r>
  <r>
    <x v="1283"/>
    <x v="1269"/>
    <x v="163"/>
    <x v="4"/>
    <s v="Kitchen&amp;HomeAppliances"/>
    <s v="SmallKitchenAppliances"/>
    <s v="SandwichMakers"/>
    <m/>
    <n v="1499"/>
    <x v="2"/>
    <n v="2590"/>
    <n v="109100"/>
    <x v="55"/>
    <s v="21-30%"/>
    <s v="NO"/>
    <n v="6.3769999999999998"/>
    <x v="1"/>
    <x v="1059"/>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1118"/>
    <x v="1129"/>
    <s v="https://m.media-amazon.com/images/W/WEBP_402378-T1/images/I/51IMz58igdL._SX300_SY300_QL70_FMwebp_.jpg"/>
    <s v="https://www.amazon.in/Borosil-Prime-BGRILLPS11-Grill-Sandwich/dp/B07JZSG42Y/ref=sr_1_437?qid=1672923613&amp;s=kitchen&amp;sr=1-437"/>
  </r>
  <r>
    <x v="1284"/>
    <x v="1270"/>
    <x v="155"/>
    <x v="4"/>
    <s v="Heating,Cooling&amp;AirQuality"/>
    <s v="WaterHeaters&amp;Geysers"/>
    <s v="StorageWaterHeaters"/>
    <m/>
    <n v="2092"/>
    <x v="2"/>
    <n v="6299"/>
    <n v="420700"/>
    <x v="61"/>
    <s v="41-50%"/>
    <s v="&quot;NO"/>
    <n v="6.4689999999999994"/>
    <x v="2"/>
    <x v="1060"/>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119"/>
    <x v="1130"/>
    <s v="https://m.media-amazon.com/images/I/21NKf-n3WdL._SX300_SY300_QL70_FMwebp_.jpg"/>
    <s v="https://www.amazon.in/Candes-Automatic-Instant-Multiple-Perfecto/dp/B08YRMBK9R/ref=sr_1_438?qid=1672923613&amp;s=kitchen&amp;sr=1-438"/>
  </r>
  <r>
    <x v="1285"/>
    <x v="1271"/>
    <x v="163"/>
    <x v="4"/>
    <s v="Kitchen&amp;HomeAppliances"/>
    <s v="SmallKitchenAppliances"/>
    <s v="SandwichMakers"/>
    <m/>
    <n v="3859"/>
    <x v="2"/>
    <n v="1795"/>
    <n v="-206400"/>
    <x v="9"/>
    <s v="31-40%"/>
    <s v="NO"/>
    <n v="10.167"/>
    <x v="0"/>
    <x v="1061"/>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1120"/>
    <x v="1131"/>
    <s v="https://m.media-amazon.com/images/I/4108k4zDdOL._SY300_SX300_QL70_FMwebp_.jpg"/>
    <s v="https://www.amazon.in/Prestige-PSMFB-Sandwich-Toaster-Plates/dp/B00935MGHS/ref=sr_1_436?qid=1672923614&amp;s=kitchen&amp;sr=1-436"/>
  </r>
  <r>
    <x v="1286"/>
    <x v="1272"/>
    <x v="142"/>
    <x v="4"/>
    <s v="Kitchen&amp;HomeAppliances"/>
    <s v="SmallKitchenAppliances"/>
    <s v="Kettles&amp;HotWaterDispensers"/>
    <s v="ElectricKettles"/>
    <n v="499"/>
    <x v="0"/>
    <n v="3190"/>
    <n v="269100"/>
    <x v="34"/>
    <s v="51-60%"/>
    <s v="YES"/>
    <n v="5.8759999999999994"/>
    <x v="3"/>
    <x v="1062"/>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1121"/>
    <x v="1132"/>
    <s v="https://m.media-amazon.com/images/I/41hBHbn0KFL._SX300_SY300_QL70_FMwebp_.jpg"/>
    <s v="https://www.amazon.in/iBELL-MPK120L-Stainless-Purpose-Kettle/dp/B07B5XJ572/ref=sr_1_437?qid=1672923614&amp;s=kitchen&amp;sr=1-437"/>
  </r>
  <r>
    <x v="1287"/>
    <x v="1273"/>
    <x v="160"/>
    <x v="4"/>
    <s v="Kitchen&amp;HomeAppliances"/>
    <s v="SmallKitchenAppliances"/>
    <s v="JuicerMixerGrinders"/>
    <m/>
    <n v="1804"/>
    <x v="2"/>
    <n v="4799"/>
    <n v="299500"/>
    <x v="77"/>
    <s v="21-30%"/>
    <s v="NO"/>
    <n v="7.9"/>
    <x v="7"/>
    <x v="1063"/>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122"/>
    <x v="1133"/>
    <s v="https://m.media-amazon.com/images/I/41QKvmjpVFL._SX300_SY300_QL70_FMwebp_.jpg"/>
    <s v="https://www.amazon.in/Maharaja-Whiteline-Odacio-550-Watt-Grinder/dp/B086199CWG/ref=sr_1_438?qid=1672923614&amp;s=kitchen&amp;sr=1-438"/>
  </r>
  <r>
    <x v="1288"/>
    <x v="1274"/>
    <x v="169"/>
    <x v="4"/>
    <s v="Kitchen&amp;HomeAppliances"/>
    <s v="Vacuum,Cleaning&amp;Ironing"/>
    <s v="PressureWashers,Steam&amp;WindowCleaners"/>
    <m/>
    <n v="6525"/>
    <x v="2"/>
    <n v="8999"/>
    <n v="247400"/>
    <x v="18"/>
    <s v="41-50%"/>
    <s v="&quot;NO"/>
    <n v="4.3969999999999994"/>
    <x v="3"/>
    <x v="1064"/>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1123"/>
    <x v="1134"/>
    <s v="https://m.media-amazon.com/images/W/WEBP_402378-T1/images/I/413b+0JACfL._SX300_SY300_.jpg"/>
    <s v="https://www.amazon.in/Shakti-Technology-S3-Pressure-Cleaning/dp/B0BBWJFK5C/ref=sr_1_439?qid=1672923614&amp;s=kitchen&amp;sr=1-439"/>
  </r>
  <r>
    <x v="1289"/>
    <x v="1275"/>
    <x v="154"/>
    <x v="4"/>
    <s v="Kitchen&amp;HomeAppliances"/>
    <s v="SmallKitchenAppliances"/>
    <s v="Kettles&amp;HotWaterDispensers"/>
    <s v="Kettle&amp;ToasterSets"/>
    <n v="4999"/>
    <x v="2"/>
    <n v="1899"/>
    <n v="-310000"/>
    <x v="42"/>
    <s v="31-40%"/>
    <s v="NO"/>
    <n v="8.0579999999999998"/>
    <x v="0"/>
    <x v="1065"/>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1124"/>
    <x v="1135"/>
    <s v="https://m.media-amazon.com/images/I/41XXDlWCBDL._SX300_SY300_QL70_FMwebp_.jpg"/>
    <s v="https://www.amazon.in/cello-Stainless-Electric-Kettle-Silver/dp/B07GLS2563/ref=sr_1_440?qid=1672923614&amp;s=kitchen&amp;sr=1-440"/>
  </r>
  <r>
    <x v="1290"/>
    <x v="1276"/>
    <x v="195"/>
    <x v="4"/>
    <s v="Heating,Cooling&amp;AirQuality"/>
    <s v="Humidifiers"/>
    <m/>
    <m/>
    <n v="1189"/>
    <x v="2"/>
    <n v="5799"/>
    <n v="461000"/>
    <x v="1"/>
    <s v="41-50%"/>
    <s v="&quot;NO"/>
    <n v="4.468"/>
    <x v="4"/>
    <x v="1066"/>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1125"/>
    <x v="1136"/>
    <s v="https://m.media-amazon.com/images/I/31hQyi26uAL._SX300_SY300_QL70_FMwebp_.jpg"/>
    <s v="https://www.amazon.in/AGARO-Ultrasonic-Humidifier-4-5Litres-Adjustable/dp/B09P182Z2H/ref=sr_1_441?qid=1672923614&amp;s=kitchen&amp;sr=1-441"/>
  </r>
  <r>
    <x v="1291"/>
    <x v="1277"/>
    <x v="145"/>
    <x v="4"/>
    <s v="Kitchen&amp;HomeAppliances"/>
    <s v="Vacuum,Cleaning&amp;Ironing"/>
    <s v="Irons,Steamers&amp;Accessories"/>
    <s v="LintShavers"/>
    <n v="2590"/>
    <x v="2"/>
    <n v="799"/>
    <n v="-179100"/>
    <x v="38"/>
    <s v="71-80%"/>
    <s v="YES"/>
    <n v="3.7010000000000001"/>
    <x v="9"/>
    <x v="1067"/>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126"/>
    <x v="1137"/>
    <s v="https://m.media-amazon.com/images/W/WEBP_402378-T2/images/I/51wxUA6-CBL._SX300_SY300_QL70_FMwebp_.jpg"/>
    <s v="https://www.amazon.in/Wolpin-Roller-Sheets-Remove-Clothes/dp/B0B59K1C8F/ref=sr_1_442?qid=1672923614&amp;s=kitchen&amp;sr=1-442"/>
  </r>
  <r>
    <x v="1292"/>
    <x v="1278"/>
    <x v="204"/>
    <x v="4"/>
    <s v="Kitchen&amp;HomeAppliances"/>
    <s v="Coffee,Tea&amp;Espresso"/>
    <s v="CoffeeMakerAccessories"/>
    <s v="MeasuringSpoons"/>
    <n v="899"/>
    <x v="2"/>
    <n v="300"/>
    <n v="-59900"/>
    <x v="8"/>
    <s v="41-50%"/>
    <s v="YES"/>
    <n v="8.1739999999999995"/>
    <x v="3"/>
    <x v="106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1127"/>
    <x v="1138"/>
    <s v="https://m.media-amazon.com/images/I/31Y+l9J1nYL._SY300_SX300_.jpg"/>
    <s v="https://www.amazon.in/Measuring-Cups-Spoons-Set-Essential/dp/B06Y36JKC3/ref=sr_1_443?qid=1672923614&amp;s=kitchen&amp;sr=1-443"/>
  </r>
  <r>
    <x v="1293"/>
    <x v="1279"/>
    <x v="151"/>
    <x v="4"/>
    <s v="Kitchen&amp;HomeAppliances"/>
    <s v="SmallKitchenAppliances"/>
    <s v="MixerGrinders"/>
    <m/>
    <n v="998"/>
    <x v="2"/>
    <n v="7200"/>
    <n v="620200"/>
    <x v="66"/>
    <s v="21-30%"/>
    <s v="NO"/>
    <n v="5.9079999999999995"/>
    <x v="6"/>
    <x v="1069"/>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128"/>
    <x v="1139"/>
    <s v="https://m.media-amazon.com/images/I/41wCglxg9qL._SX300_SY300_QL70_FMwebp_.jpg"/>
    <s v="https://www.amazon.in/Sujata-Supermix-AM-007-Watt-Juicer-Grinder/dp/B075S9FVRY/ref=sr_1_444?qid=1672923614&amp;s=kitchen&amp;sr=1-444"/>
  </r>
  <r>
    <x v="1294"/>
    <x v="1280"/>
    <x v="146"/>
    <x v="4"/>
    <s v="Kitchen&amp;HomeAppliances"/>
    <s v="SmallKitchenAppliances"/>
    <s v="DigitalKitchenScales"/>
    <m/>
    <n v="998.06"/>
    <x v="2"/>
    <n v="389"/>
    <n v="-60905.999999999993"/>
    <x v="90"/>
    <s v="0-10%"/>
    <s v="&quot;NO"/>
    <n v="7.9390000000000001"/>
    <x v="0"/>
    <x v="1070"/>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1129"/>
    <x v="1140"/>
    <s v="https://m.media-amazon.com/images/I/31HohsWo-+L._SY445_SX342_.jpg"/>
    <s v="https://www.amazon.in/Weighing-Multipurpose-Electronic-Measuring-Vegetable/dp/B08SJVD8QD/ref=sr_1_445?qid=1672923614&amp;s=kitchen&amp;sr=1-445"/>
  </r>
  <r>
    <x v="1295"/>
    <x v="1281"/>
    <x v="182"/>
    <x v="4"/>
    <s v="Kitchen&amp;HomeAppliances"/>
    <s v="WaterPurifiers&amp;Accessories"/>
    <s v="WaterFilters&amp;Purifiers"/>
    <m/>
    <n v="1099"/>
    <x v="2"/>
    <n v="13049"/>
    <n v="1195000"/>
    <x v="9"/>
    <s v="31-40%"/>
    <s v="NO"/>
    <n v="10.190999999999999"/>
    <x v="4"/>
    <x v="107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130"/>
    <x v="1141"/>
    <s v="https://m.media-amazon.com/images/W/WEBP_402378-T2/images/I/31B7DwG79FL._SY445_SX342_QL70_FMwebp_.jpg"/>
    <s v="https://www.amazon.in/V-Guard-Zenora-Litre-Purifier-Purification/dp/B07FJNNZCJ/ref=sr_1_446?qid=1672923614&amp;s=kitchen&amp;sr=1-446"/>
  </r>
  <r>
    <x v="1296"/>
    <x v="1282"/>
    <x v="151"/>
    <x v="4"/>
    <s v="Kitchen&amp;HomeAppliances"/>
    <s v="SmallKitchenAppliances"/>
    <s v="MixerGrinders"/>
    <m/>
    <n v="5999"/>
    <x v="2"/>
    <n v="5999"/>
    <n v="0"/>
    <x v="76"/>
    <s v="41-50%"/>
    <s v="&quot;NO"/>
    <n v="4.7770000000000001"/>
    <x v="1"/>
    <x v="1072"/>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1131"/>
    <x v="1142"/>
    <s v="https://m.media-amazon.com/images/W/WEBP_402378-T1/images/I/31uBcZhDMjL._SX300_SY300_QL70_FMwebp_.jpg"/>
    <s v="https://www.amazon.in/Bajaj-Jars-Mixer-Grinder-White/dp/B09MFR93KS/ref=sr_1_447?qid=1672923614&amp;s=kitchen&amp;sr=1-447"/>
  </r>
  <r>
    <x v="1297"/>
    <x v="1283"/>
    <x v="149"/>
    <x v="4"/>
    <s v="Kitchen&amp;HomeAppliances"/>
    <s v="SmallKitchenAppliances"/>
    <s v="HandBlenders"/>
    <m/>
    <n v="8886"/>
    <x v="2"/>
    <n v="2400"/>
    <n v="-648600"/>
    <x v="35"/>
    <s v="21-30%"/>
    <s v="NO"/>
    <n v="18.36"/>
    <x v="0"/>
    <x v="1073"/>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1132"/>
    <x v="1143"/>
    <s v="https://m.media-amazon.com/images/W/WEBP_402378-T1/images/I/41XtCfScreS._SX300_SY300_QL70_FMwebp_.jpg"/>
    <s v="https://www.amazon.in/Kent-Hand-Blender-300-White/dp/B07Y5FDPKV/ref=sr_1_451?qid=1672923614&amp;s=kitchen&amp;sr=1-451"/>
  </r>
  <r>
    <x v="1298"/>
    <x v="1284"/>
    <x v="148"/>
    <x v="4"/>
    <s v="Kitchen&amp;HomeAppliances"/>
    <s v="SmallKitchenAppliances"/>
    <s v="InductionCooktop"/>
    <m/>
    <n v="475"/>
    <x v="0"/>
    <n v="5295"/>
    <n v="482000"/>
    <x v="54"/>
    <s v="31-40%"/>
    <s v="&quot;NO"/>
    <n v="11.119"/>
    <x v="0"/>
    <x v="1074"/>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1133"/>
    <x v="1144"/>
    <s v="https://m.media-amazon.com/images/I/41jv4fqU1EL._SY300_SX300_QL70_FMwebp_.jpg"/>
    <s v="https://www.amazon.in/Prestige-PIC-15-0-1900-Watt-Induction/dp/B0756KCV5K/ref=sr_1_452?qid=1672923614&amp;s=kitchen&amp;sr=1-452"/>
  </r>
  <r>
    <x v="1299"/>
    <x v="1285"/>
    <x v="182"/>
    <x v="4"/>
    <s v="Kitchen&amp;HomeAppliances"/>
    <s v="WaterPurifiers&amp;Accessories"/>
    <s v="WaterFilters&amp;Purifiers"/>
    <m/>
    <n v="4995"/>
    <x v="2"/>
    <n v="24999"/>
    <n v="2000400"/>
    <x v="27"/>
    <s v="71-80%"/>
    <s v="YES"/>
    <n v="4.7869999999999999"/>
    <x v="6"/>
    <x v="107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1134"/>
    <x v="1145"/>
    <s v="https://m.media-amazon.com/images/W/WEBP_402378-T2/images/I/41NSz+RdSoL._SX342_SY445_.jpg"/>
    <s v="https://www.amazon.in/Aquadpure-Copper-RO-Automatic-Controller/dp/B0BJ6P3LSK/ref=sr_1_453?qid=1672923614&amp;s=kitchen&amp;sr=1-453"/>
  </r>
  <r>
    <x v="1300"/>
    <x v="1286"/>
    <x v="158"/>
    <x v="4"/>
    <s v="HomeStorage&amp;Organization"/>
    <s v="LaundryOrganization"/>
    <s v="LaundryBaskets"/>
    <m/>
    <n v="13999"/>
    <x v="2"/>
    <n v="799"/>
    <n v="-1320000"/>
    <x v="24"/>
    <s v="51-60%"/>
    <s v="YES"/>
    <n v="4.0869999999999997"/>
    <x v="11"/>
    <x v="1075"/>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1135"/>
    <x v="1146"/>
    <s v="https://m.media-amazon.com/images/I/416VJv+z7CL._SY300_SX300_.jpg"/>
    <s v="https://www.amazon.in/PrettyKrafts-Laundry-Foldable-Multipurpose-Slanting/dp/B09HS1NDRQ/ref=sr_1_454?qid=1672923614&amp;s=kitchen&amp;sr=1-454"/>
  </r>
  <r>
    <x v="1301"/>
    <x v="1287"/>
    <x v="206"/>
    <x v="4"/>
    <s v="Kitchen&amp;HomeAppliances"/>
    <s v="SmallKitchenAppliances"/>
    <s v="RotiMakers"/>
    <m/>
    <n v="8499"/>
    <x v="2"/>
    <n v="2999"/>
    <n v="-550000"/>
    <x v="9"/>
    <s v="31-40%"/>
    <s v="NO"/>
    <n v="4.7880000000000003"/>
    <x v="5"/>
    <x v="56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1136"/>
    <x v="1147"/>
    <s v="https://m.media-amazon.com/images/I/41Mm2LXiZrL._SX300_SY300_QL70_FMwebp_.jpg"/>
    <s v="https://www.amazon.in/Libra-Athena-Roti-Maker-Black/dp/B018SJJ0GE/ref=sr_1_455?qid=1672923614&amp;s=kitchen&amp;sr=1-455"/>
  </r>
  <r>
    <x v="1302"/>
    <x v="1288"/>
    <x v="162"/>
    <x v="4"/>
    <s v="Kitchen&amp;HomeAppliances"/>
    <s v="SmallKitchenAppliances"/>
    <s v="EggBoilers"/>
    <m/>
    <n v="949"/>
    <x v="2"/>
    <n v="2495"/>
    <n v="154600"/>
    <x v="31"/>
    <s v="31-40%"/>
    <s v="&quot;NO"/>
    <n v="4.9269999999999996"/>
    <x v="3"/>
    <x v="107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137"/>
    <x v="1148"/>
    <s v="https://m.media-amazon.com/images/I/31afXBXOUVL._SX300_SY300_QL70_FMwebp_.jpg"/>
    <s v="https://www.amazon.in/Glen-Electric-Multi-Cooker-Boiler/dp/B09FPP3R1D/ref=sr_1_456?qid=1672923614&amp;s=kitchen&amp;sr=1-456"/>
  </r>
  <r>
    <x v="1303"/>
    <x v="1289"/>
    <x v="204"/>
    <x v="4"/>
    <s v="Kitchen&amp;HomeAppliances"/>
    <s v="Coffee,Tea&amp;Espresso"/>
    <s v="CoffeeMakerAccessories"/>
    <s v="MeasuringSpoons"/>
    <n v="395"/>
    <x v="0"/>
    <n v="450"/>
    <n v="5500"/>
    <x v="53"/>
    <s v="51-60%"/>
    <s v="YES"/>
    <n v="9.1709999999999994"/>
    <x v="0"/>
    <x v="39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138"/>
    <x v="1149"/>
    <s v="https://m.media-amazon.com/images/W/WEBP_402378-T2/images/I/41BMEYjkguL._SY300_SX300_QL70_FMwebp_.jpg"/>
    <s v="https://www.amazon.in/Dynore-Stainless-Measuring-8-Pieces-DS_45/dp/B01F7B2JCI/ref=sr_1_457?qid=1672923614&amp;s=kitchen&amp;sr=1-457"/>
  </r>
  <r>
    <x v="1304"/>
    <x v="1290"/>
    <x v="145"/>
    <x v="4"/>
    <s v="Kitchen&amp;HomeAppliances"/>
    <s v="Vacuum,Cleaning&amp;Ironing"/>
    <s v="Irons,Steamers&amp;Accessories"/>
    <s v="LintShavers"/>
    <n v="635"/>
    <x v="2"/>
    <n v="999"/>
    <n v="36400"/>
    <x v="10"/>
    <s v="51-60%"/>
    <s v="YES"/>
    <n v="4.5289999999999999"/>
    <x v="4"/>
    <x v="1077"/>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1139"/>
    <x v="1150"/>
    <s v="https://m.media-amazon.com/images/W/WEBP_402378-T1/images/I/51B4Ea7gRCL._SX300_SY300_QL70_FMwebp_.jpg"/>
    <s v="https://www.amazon.in/SAIELLIN-Clothes-Sweater-Defuzzer-Trimmer/dp/B09NNZ1GF7/ref=sr_1_458?qid=1672923614&amp;s=kitchen&amp;sr=1-458"/>
  </r>
  <r>
    <x v="1305"/>
    <x v="1291"/>
    <x v="207"/>
    <x v="4"/>
    <s v="Heating,Cooling&amp;AirQuality"/>
    <s v="Parts&amp;Accessories"/>
    <s v="FanParts&amp;Accessories"/>
    <m/>
    <n v="717"/>
    <x v="2"/>
    <n v="1690"/>
    <n v="97300"/>
    <x v="53"/>
    <s v="51-60%"/>
    <s v="YES"/>
    <n v="7.6239999999999997"/>
    <x v="3"/>
    <x v="1078"/>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1140"/>
    <x v="1151"/>
    <s v="https://m.media-amazon.com/images/I/41xjCi0e7GL._SX300_SY300_QL70_FMwebp_.jpg"/>
    <s v="https://www.amazon.in/Monitor-Split-AC-Stand-White/dp/B01CS4A5V4/ref=sr_1_459?qid=1672923614&amp;s=kitchen&amp;sr=1-459"/>
  </r>
  <r>
    <x v="1306"/>
    <x v="1292"/>
    <x v="148"/>
    <x v="4"/>
    <s v="Kitchen&amp;HomeAppliances"/>
    <s v="SmallKitchenAppliances"/>
    <s v="InductionCooktop"/>
    <m/>
    <n v="27900"/>
    <x v="2"/>
    <n v="3890"/>
    <n v="-2401000"/>
    <x v="53"/>
    <s v="51-60%"/>
    <s v="YES"/>
    <n v="4.3559999999999999"/>
    <x v="0"/>
    <x v="107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1141"/>
    <x v="1152"/>
    <s v="https://m.media-amazon.com/images/I/41mZWS7bb+L._SX342_SY445_.jpg"/>
    <s v="https://www.amazon.in/Induction-Cooktop-Overheat-Protection-Certified/dp/B0BL11S5QK/ref=sr_1_460?qid=1672923614&amp;s=kitchen&amp;sr=1-460"/>
  </r>
  <r>
    <x v="1307"/>
    <x v="1293"/>
    <x v="176"/>
    <x v="4"/>
    <s v="Kitchen&amp;HomeAppliances"/>
    <s v="WaterPurifiers&amp;Accessories"/>
    <s v="WaterPurifierAccessories"/>
    <m/>
    <n v="649"/>
    <x v="2"/>
    <n v="260"/>
    <n v="-38900"/>
    <x v="68"/>
    <s v="11-20%"/>
    <s v="NO"/>
    <n v="4.59"/>
    <x v="3"/>
    <x v="142"/>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142"/>
    <x v="1153"/>
    <s v="https://m.media-amazon.com/images/I/41ugz3c3G1L._SY300_SX300_QL70_FMwebp_.jpg"/>
    <s v="https://www.amazon.in/KENT-POWP-Sediment-Filter-Thread-WCAP/dp/B09BL2KHQW/ref=sr_1_461_mod_primary_new?qid=1672923614&amp;s=kitchen&amp;sbo=RZvfv%2F%2FHxDF%2BO5021pAnSA%3D%3D&amp;sr=1-461"/>
  </r>
  <r>
    <x v="1308"/>
    <x v="1294"/>
    <x v="145"/>
    <x v="4"/>
    <s v="Kitchen&amp;HomeAppliances"/>
    <s v="Vacuum,Cleaning&amp;Ironing"/>
    <s v="Irons,Steamers&amp;Accessories"/>
    <s v="LintShavers"/>
    <n v="193"/>
    <x v="1"/>
    <n v="599"/>
    <n v="40600"/>
    <x v="16"/>
    <s v="31-40%"/>
    <s v="&quot;NO"/>
    <n v="3.9819999999999998"/>
    <x v="2"/>
    <x v="1080"/>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1143"/>
    <x v="1154"/>
    <s v="https://m.media-amazon.com/images/W/WEBP_402378-T1/images/I/31QVpoSYsrL._SX300_SY300_QL70_FMwebp_.jpg"/>
    <s v="https://www.amazon.in/LACOPINE-Mini-Pocket-Roller-White/dp/B081RLM75M/ref=sr_1_462?qid=1672923614&amp;s=kitchen&amp;sr=1-462"/>
  </r>
  <r>
    <x v="1309"/>
    <x v="1295"/>
    <x v="142"/>
    <x v="4"/>
    <s v="Kitchen&amp;HomeAppliances"/>
    <s v="SmallKitchenAppliances"/>
    <s v="Kettles&amp;HotWaterDispensers"/>
    <s v="ElectricKettles"/>
    <n v="1299"/>
    <x v="2"/>
    <n v="1950"/>
    <n v="65100"/>
    <x v="53"/>
    <s v="51-60%"/>
    <s v="YES"/>
    <n v="4.6099999999999994"/>
    <x v="2"/>
    <x v="1081"/>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1144"/>
    <x v="1155"/>
    <s v="https://m.media-amazon.com/images/W/WEBP_402378-T1/images/I/41VOCgvMKJL._SX300_SY300_QL70_FMwebp_.jpg"/>
    <s v="https://www.amazon.in/SEK170L-Premium-Stainless-Electric-Cut-Off/dp/B07SYYVP69/ref=sr_1_460?qid=1672923615&amp;s=kitchen&amp;sr=1-460"/>
  </r>
  <r>
    <x v="1310"/>
    <x v="1296"/>
    <x v="151"/>
    <x v="4"/>
    <s v="Kitchen&amp;HomeAppliances"/>
    <s v="SmallKitchenAppliances"/>
    <s v="MixerGrinders"/>
    <m/>
    <n v="2449"/>
    <x v="2"/>
    <n v="2990"/>
    <n v="54100"/>
    <x v="13"/>
    <s v="51-60%"/>
    <s v="YES"/>
    <n v="3.9329999999999998"/>
    <x v="11"/>
    <x v="1082"/>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1145"/>
    <x v="1156"/>
    <s v="https://m.media-amazon.com/images/I/41Peadim8bL._SX300_SY300_QL70_FMwebp_.jpg"/>
    <s v="https://www.amazon.in/Activa-Nutri-Mixer-Grinder-Lasting/dp/B0BDZWMGZ1/ref=sr_1_461?qid=1672923615&amp;s=kitchen&amp;sr=1-461"/>
  </r>
  <r>
    <x v="1311"/>
    <x v="1297"/>
    <x v="151"/>
    <x v="4"/>
    <s v="Kitchen&amp;HomeAppliances"/>
    <s v="SmallKitchenAppliances"/>
    <s v="MixerGrinders"/>
    <m/>
    <n v="1049"/>
    <x v="2"/>
    <n v="8073"/>
    <n v="702400"/>
    <x v="66"/>
    <s v="21-30%"/>
    <s v="NO"/>
    <n v="7.3509999999999991"/>
    <x v="13"/>
    <x v="1083"/>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1146"/>
    <x v="1157"/>
    <s v="https://m.media-amazon.com/images/I/415634DtKfL._SX300_SY300_QL70_FMwebp_.jpg"/>
    <s v="https://www.amazon.in/Sujata-Dynamix-900W-900-Watt-Mixer-Grinder/dp/B078JT7LTD/ref=sr_1_462?qid=1672923615&amp;s=kitchen&amp;sr=1-462"/>
  </r>
  <r>
    <x v="1312"/>
    <x v="1298"/>
    <x v="159"/>
    <x v="4"/>
    <s v="Kitchen&amp;HomeAppliances"/>
    <s v="Vacuum,Cleaning&amp;Ironing"/>
    <s v="Irons,Steamers&amp;Accessories"/>
    <s v="Irons"/>
    <n v="2399"/>
    <x v="2"/>
    <n v="2599"/>
    <n v="20000"/>
    <x v="39"/>
    <s v="31-40%"/>
    <s v="&quot;NO"/>
    <n v="4.3710000000000004"/>
    <x v="9"/>
    <x v="108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1147"/>
    <x v="1158"/>
    <s v="https://m.media-amazon.com/images/W/WEBP_402378-T1/images/I/41YFjcEIwWL._SX300_SY300_QL70_FMwebp_.jpg"/>
    <s v="https://www.amazon.in/Cordless-resistant-soleplate-Vertical-Horizontal/dp/B09WF4Q7B3/ref=sr_1_463?qid=1672923615&amp;s=kitchen&amp;sr=1-463"/>
  </r>
  <r>
    <x v="1313"/>
    <x v="1299"/>
    <x v="197"/>
    <x v="4"/>
    <s v="Kitchen&amp;HomeAppliances"/>
    <s v="Vacuum,Cleaning&amp;Ironing"/>
    <s v="Vacuums&amp;FloorCare"/>
    <s v="Vacuums"/>
    <n v="2286"/>
    <x v="2"/>
    <n v="29999"/>
    <n v="2771300"/>
    <x v="42"/>
    <s v="31-40%"/>
    <s v="NO"/>
    <n v="6.6359999999999992"/>
    <x v="3"/>
    <x v="1085"/>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1148"/>
    <x v="1159"/>
    <s v="https://m.media-amazon.com/images/I/31grDt8hrBS._SX300_SY300_QL70_FMwebp_.jpg"/>
    <s v="https://www.amazon.in/Vacuum-Mop-Intelligent-Navigation-Connectivity-Assistant/dp/B092R48XXB/ref=sr_1_464?qid=1672923615&amp;s=kitchen&amp;sr=1-464"/>
  </r>
  <r>
    <x v="1314"/>
    <x v="1300"/>
    <x v="174"/>
    <x v="4"/>
    <s v="Heating,Cooling&amp;AirQuality"/>
    <s v="Fans"/>
    <s v="ExhaustFans"/>
    <m/>
    <n v="499"/>
    <x v="0"/>
    <n v="2360"/>
    <n v="186100"/>
    <x v="59"/>
    <s v="11-20%"/>
    <s v="&quot;NO"/>
    <n v="12.001000000000001"/>
    <x v="0"/>
    <x v="1086"/>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1149"/>
    <x v="1160"/>
    <s v="https://m.media-amazon.com/images/I/41+zSXivpML._SY300_SX300_.jpg"/>
    <s v="https://www.amazon.in/Havells-FHVVEDXOWH08-Ventil-200mm-White/dp/B00KIDSU8S/ref=sr_1_465?qid=1672923615&amp;s=kitchen&amp;sr=1-465"/>
  </r>
  <r>
    <x v="1315"/>
    <x v="1301"/>
    <x v="208"/>
    <x v="4"/>
    <s v="Kitchen&amp;HomeAppliances"/>
    <s v="SmallKitchenAppliances"/>
    <s v="StandMixers"/>
    <m/>
    <n v="429"/>
    <x v="0"/>
    <n v="11495"/>
    <n v="1106600"/>
    <x v="61"/>
    <s v="41-50%"/>
    <s v="NO"/>
    <n v="4.8339999999999996"/>
    <x v="4"/>
    <x v="1087"/>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1150"/>
    <x v="1161"/>
    <s v="https://m.media-amazon.com/images/I/41hYZPZaWfS._SX300_SY300_QL70_FMwebp_.jpg"/>
    <s v="https://www.amazon.in/AGARO-Setting-Whisking-Warranty-33554/dp/B0977CGNJJ/ref=sr_1_466?qid=1672923615&amp;s=kitchen&amp;sr=1-466"/>
  </r>
  <r>
    <x v="1316"/>
    <x v="1302"/>
    <x v="167"/>
    <x v="4"/>
    <s v="Heating,Cooling&amp;AirQuality"/>
    <s v="Fans"/>
    <s v="CeilingFans"/>
    <m/>
    <n v="299"/>
    <x v="0"/>
    <n v="4780"/>
    <n v="448100"/>
    <x v="18"/>
    <s v="41-50%"/>
    <s v="&quot;NO"/>
    <n v="4.798"/>
    <x v="2"/>
    <x v="108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1151"/>
    <x v="1162"/>
    <s v="https://m.media-amazon.com/images/I/31rcvrnc1RL._SX300_SY300_QL70_FMwebp_.jpg"/>
    <s v="https://www.amazon.in/Crompton-Highspeed-Anti-Dust-Ceiling-Efficient/dp/B08WWKM5HQ/ref=sr_1_467?qid=1672923615&amp;s=kitchen&amp;sr=1-467"/>
  </r>
  <r>
    <x v="1317"/>
    <x v="1303"/>
    <x v="202"/>
    <x v="4"/>
    <s v="Kitchen&amp;HomeAppliances"/>
    <s v="SmallKitchenAppliances"/>
    <s v="WaffleMakers&amp;Irons"/>
    <m/>
    <n v="5395"/>
    <x v="2"/>
    <n v="2400"/>
    <n v="-299500"/>
    <x v="8"/>
    <s v="41-50%"/>
    <s v="YES"/>
    <n v="5.1020000000000003"/>
    <x v="2"/>
    <x v="1089"/>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152"/>
    <x v="1163"/>
    <s v="https://m.media-amazon.com/images/W/WEBP_402378-T1/images/I/414fV+i+rcL._SY300_SX300_.jpg"/>
    <s v="https://www.amazon.in/Lifelong-Waffled105-750-Watt-Waffle-Maker/dp/B015GX9Y0W/ref=sr_1_468?qid=1672923615&amp;s=kitchen&amp;sr=1-468"/>
  </r>
  <r>
    <x v="1318"/>
    <x v="1304"/>
    <x v="158"/>
    <x v="4"/>
    <s v="HomeStorage&amp;Organization"/>
    <s v="LaundryOrganization"/>
    <s v="LaundryBaskets"/>
    <m/>
    <n v="559"/>
    <x v="2"/>
    <n v="249"/>
    <n v="-31000"/>
    <x v="89"/>
    <s v="11-20%"/>
    <s v="&quot;NO"/>
    <n v="5.1080000000000005"/>
    <x v="1"/>
    <x v="1090"/>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153"/>
    <x v="1164"/>
    <s v="https://m.media-amazon.com/images/W/WEBP_402378-T1/images/I/51rf2161JNL._SX300_SY300_QL70_FMwebp_.jpg"/>
    <s v="https://www.amazon.in/Kuber-Industries-Waterproof-Organizer-CTKTC044992/dp/B089BDBDGM/ref=sr_1_469?qid=1672923615&amp;s=kitchen&amp;sr=1-469"/>
  </r>
  <r>
    <x v="1319"/>
    <x v="1305"/>
    <x v="144"/>
    <x v="4"/>
    <s v="Heating,Cooling&amp;AirQuality"/>
    <s v="RoomHeaters"/>
    <s v="FanHeaters"/>
    <m/>
    <n v="660"/>
    <x v="2"/>
    <n v="1199"/>
    <n v="53900"/>
    <x v="9"/>
    <s v="31-40%"/>
    <s v="NO"/>
    <n v="4.4170000000000007"/>
    <x v="5"/>
    <x v="109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1154"/>
    <x v="1165"/>
    <s v="https://m.media-amazon.com/images/W/WEBP_402378-T1/images/I/51ey0zzictL._SX300_SY300_QL70_FMwebp_.jpg"/>
    <s v="https://www.amazon.in/Portable-Compact-Electric-Wall-Outlet-Adjustable/dp/B0BPBG712X/ref=sr_1_470?qid=1672923615&amp;s=kitchen&amp;sr=1-470"/>
  </r>
  <r>
    <x v="1320"/>
    <x v="1306"/>
    <x v="180"/>
    <x v="4"/>
    <s v="Kitchen&amp;HomeAppliances"/>
    <s v="Vacuum,Cleaning&amp;Ironing"/>
    <s v="Vacuums&amp;FloorCare"/>
    <s v="Vacuums"/>
    <n v="419"/>
    <x v="0"/>
    <n v="10999"/>
    <n v="1058000"/>
    <x v="15"/>
    <s v="41-50%"/>
    <s v="&quot;NO"/>
    <n v="14.629000000000001"/>
    <x v="0"/>
    <x v="1092"/>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1155"/>
    <x v="1166"/>
    <s v="https://m.media-amazon.com/images/I/41CAIlYtE+L._SY300_SX300_.jpg"/>
    <s v="https://www.amazon.in/Karcher-WD-Multi-Purpose-Vacuum-Cleaner/dp/B00JBNZPFM/ref=sr_1_471?qid=1672923615&amp;s=kitchen&amp;sr=1-471"/>
  </r>
  <r>
    <x v="1321"/>
    <x v="1307"/>
    <x v="157"/>
    <x v="4"/>
    <s v="Kitchen&amp;HomeAppliances"/>
    <s v="SmallKitchenAppliances"/>
    <s v="DeepFatFryers"/>
    <s v="AirFryers"/>
    <n v="7349"/>
    <x v="2"/>
    <n v="10995"/>
    <n v="364600"/>
    <x v="16"/>
    <s v="31-40%"/>
    <s v="NO"/>
    <n v="7.6920000000000002"/>
    <x v="6"/>
    <x v="1093"/>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156"/>
    <x v="1167"/>
    <s v="https://m.media-amazon.com/images/W/WEBP_402378-T2/images/I/41vooC+8vUL._SY300_SX300_.jpg"/>
    <s v="https://www.amazon.in/Inalsa-Digital-Fryer-Nutri-Fry/dp/B08N6P8G5K/ref=sr_1_475?qid=1672923615&amp;s=kitchen&amp;sr=1-475"/>
  </r>
  <r>
    <x v="1322"/>
    <x v="1308"/>
    <x v="209"/>
    <x v="4"/>
    <s v="Heating,Cooling&amp;AirQuality"/>
    <s v="Fans"/>
    <s v="PedestalFans"/>
    <m/>
    <n v="2899"/>
    <x v="2"/>
    <n v="3300"/>
    <n v="40100"/>
    <x v="54"/>
    <s v="31-40%"/>
    <s v="&quot;NO"/>
    <n v="9.972999999999999"/>
    <x v="3"/>
    <x v="1094"/>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157"/>
    <x v="1168"/>
    <s v="https://m.media-amazon.com/images/I/418vOzm6DZL._SX300_SY300_QL70_FMwebp_.jpg"/>
    <s v="https://www.amazon.in/AmazonBasics-400mm-Pedestal-Remote-White/dp/B07NPBG1B4/ref=sr_1_477?qid=1672923615&amp;s=kitchen&amp;sr=1-477"/>
  </r>
  <r>
    <x v="1323"/>
    <x v="1309"/>
    <x v="176"/>
    <x v="4"/>
    <s v="Kitchen&amp;HomeAppliances"/>
    <s v="WaterPurifiers&amp;Accessories"/>
    <s v="WaterPurifierAccessories"/>
    <m/>
    <n v="1799"/>
    <x v="2"/>
    <n v="400"/>
    <n v="-139900"/>
    <x v="8"/>
    <s v="41-50%"/>
    <s v="YES"/>
    <n v="5.4789999999999992"/>
    <x v="3"/>
    <x v="1095"/>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1158"/>
    <x v="1169"/>
    <s v="https://m.media-amazon.com/images/I/310wgAGevYL._SY445_SX342_QL70_FMwebp_.jpg"/>
    <s v="https://www.amazon.in/Crystal-Cartridge-size-Fresh-Clean/dp/B01MRARGBW/ref=sr_1_478?qid=1672923615&amp;s=kitchen&amp;sr=1-478"/>
  </r>
  <r>
    <x v="1324"/>
    <x v="1310"/>
    <x v="142"/>
    <x v="4"/>
    <s v="Kitchen&amp;HomeAppliances"/>
    <s v="SmallKitchenAppliances"/>
    <s v="Kettles&amp;HotWaterDispensers"/>
    <s v="ElectricKettles"/>
    <n v="1474"/>
    <x v="2"/>
    <n v="1440"/>
    <n v="-3400"/>
    <x v="75"/>
    <s v="11-20%"/>
    <s v="&quot;NO"/>
    <n v="5.7270000000000003"/>
    <x v="0"/>
    <x v="1096"/>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1159"/>
    <x v="1170"/>
    <s v="https://m.media-amazon.com/images/W/WEBP_402378-T2/images/I/414WPLTqm0L._SX300_SY300_QL70_FMwebp_.jpg"/>
    <s v="https://www.amazon.in/Borosil-Rio-1-5L-Electric-Kettle/dp/B07VZYMQNZ/ref=sr_1_479?qid=1672923615&amp;s=kitchen&amp;sr=1-479"/>
  </r>
  <r>
    <x v="1325"/>
    <x v="1311"/>
    <x v="167"/>
    <x v="4"/>
    <s v="Heating,Cooling&amp;AirQuality"/>
    <s v="Fans"/>
    <s v="CeilingFans"/>
    <m/>
    <n v="15999"/>
    <x v="2"/>
    <n v="3045"/>
    <n v="-1295400"/>
    <x v="28"/>
    <s v="21-30%"/>
    <s v="NO"/>
    <n v="6.8860000000000001"/>
    <x v="0"/>
    <x v="1097"/>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1160"/>
    <x v="1171"/>
    <s v="https://m.media-amazon.com/images/W/WEBP_402378-T2/images/I/31RpzeqSq3L._SX300_SY300_QL70_FMwebp_.jpg"/>
    <s v="https://www.amazon.in/Havells-Ambrose-1200mm-Ceiling-Pearl/dp/B01L7C4IU2/ref=sr_1_480?qid=1672923615&amp;s=kitchen&amp;sr=1-480"/>
  </r>
  <r>
    <x v="1326"/>
    <x v="1312"/>
    <x v="175"/>
    <x v="4"/>
    <s v="Kitchen&amp;HomeAppliances"/>
    <s v="Coffee,Tea&amp;Espresso"/>
    <s v="DripCoffeeMachines"/>
    <m/>
    <n v="3645"/>
    <x v="2"/>
    <n v="3595"/>
    <n v="-5000"/>
    <x v="49"/>
    <s v="11-20%"/>
    <s v="&quot;NO"/>
    <n v="4.1779999999999999"/>
    <x v="1"/>
    <x v="109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1161"/>
    <x v="1172"/>
    <s v="https://m.media-amazon.com/images/I/41d7YWtyLCL._SX300_SY300_QL70_FMwebp_.jpg"/>
    <s v="https://www.amazon.in/PHILIPS-Coffee-HD7432-20-Medium/dp/B09H7JDJCW/ref=sr_1_483?qid=1672923615&amp;s=kitchen&amp;sr=1-483"/>
  </r>
  <r>
    <x v="1327"/>
    <x v="1313"/>
    <x v="210"/>
    <x v="4"/>
    <s v="Kitchen&amp;HomeAppliances"/>
    <s v="Vacuum,Cleaning&amp;Ironing"/>
    <s v="Vacuums&amp;FloorCare"/>
    <s v="VacuumAccessories"/>
    <n v="375"/>
    <x v="0"/>
    <n v="500"/>
    <n v="12500"/>
    <x v="76"/>
    <s v="41-50%"/>
    <s v="NO"/>
    <n v="6.9640000000000004"/>
    <x v="4"/>
    <x v="1099"/>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1162"/>
    <x v="1173"/>
    <s v="https://m.media-amazon.com/images/W/WEBP_402378-T2/images/I/51M0UevRosL._SY300_SX300_QL70_FMwebp_.jpg"/>
    <s v="https://www.amazon.in/Eureka-Forbes-Euroclean-Vacuum-Cleaner/dp/B07F6GXNPB/ref=sr_1_485?qid=1672923615&amp;s=kitchen&amp;sr=1-485"/>
  </r>
  <r>
    <x v="1328"/>
    <x v="1314"/>
    <x v="195"/>
    <x v="4"/>
    <s v="Heating,Cooling&amp;AirQuality"/>
    <s v="Humidifiers"/>
    <m/>
    <m/>
    <n v="2976"/>
    <x v="2"/>
    <n v="799"/>
    <n v="-217700"/>
    <x v="16"/>
    <s v="31-40%"/>
    <s v="&quot;NO"/>
    <n v="3.8120000000000003"/>
    <x v="9"/>
    <x v="1055"/>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1163"/>
    <x v="1174"/>
    <s v="https://m.media-amazon.com/images/I/41zyYoNFiGL._SX300_SY300_QL70_FMwebp_.jpg"/>
    <s v="https://www.amazon.in/Larrito-Humidifiers-Humidifier-humidifiers-HUMIDIFIRE/dp/B0B97D658R/ref=sr_1_484?qid=1672923617&amp;s=kitchen&amp;sr=1-484"/>
  </r>
  <r>
    <x v="1329"/>
    <x v="1315"/>
    <x v="143"/>
    <x v="4"/>
    <s v="Heating,Cooling&amp;AirQuality"/>
    <s v="RoomHeaters"/>
    <s v="ElectricHeaters"/>
    <m/>
    <n v="1099"/>
    <x v="2"/>
    <n v="1899"/>
    <n v="80000"/>
    <x v="17"/>
    <s v="31-40%"/>
    <s v="NO"/>
    <n v="3.524"/>
    <x v="12"/>
    <x v="1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1164"/>
    <x v="1175"/>
    <s v="https://m.media-amazon.com/images/W/WEBP_402378-T1/images/I/51eq6GwXn-L._SX300_SY300_QL70_FMwebp_.jpg"/>
    <s v="https://www.amazon.in/Hilton-Quartz-Heater-Watt-Certified/dp/B09NFSHCWN/ref=sr_1_485?qid=1672923617&amp;s=kitchen&amp;sr=1-485"/>
  </r>
  <r>
    <x v="1330"/>
    <x v="1316"/>
    <x v="150"/>
    <x v="4"/>
    <s v="Kitchen&amp;HomeAppliances"/>
    <s v="Vacuum,Cleaning&amp;Ironing"/>
    <s v="Irons,Steamers&amp;Accessories"/>
    <s v="Irons"/>
    <n v="2575"/>
    <x v="2"/>
    <n v="799"/>
    <n v="-177600"/>
    <x v="1"/>
    <s v="41-50%"/>
    <s v="&quot;NO"/>
    <n v="6.1680000000000001"/>
    <x v="4"/>
    <x v="1100"/>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1165"/>
    <x v="1176"/>
    <s v="https://m.media-amazon.com/images/W/WEBP_402378-T2/images/I/310sR2giQrL._SX300_SY300_QL70_FMwebp_.jpg"/>
    <s v="https://www.amazon.in/Syska-SDI-07-Stellar-Dry-Iron/dp/B076VQS87V/ref=sr_1_486_mod_primary_new?qid=1672923617&amp;s=kitchen&amp;sbo=RZvfv%2F%2FHxDF%2BO5021pAnSA%3D%3D&amp;sr=1-486"/>
  </r>
  <r>
    <x v="1331"/>
    <x v="1317"/>
    <x v="194"/>
    <x v="4"/>
    <s v="Kitchen&amp;HomeAppliances"/>
    <s v="Coffee,Tea&amp;Espresso"/>
    <s v="MilkFrothers"/>
    <m/>
    <n v="1649"/>
    <x v="2"/>
    <n v="399"/>
    <n v="-125000"/>
    <x v="1"/>
    <s v="41-50%"/>
    <s v="NO"/>
    <n v="4.0510000000000002"/>
    <x v="9"/>
    <x v="110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1166"/>
    <x v="1177"/>
    <s v="https://m.media-amazon.com/images/W/WEBP_402378-T2/images/I/21JwUdnWL4L._SX300_SY300_QL70_FMwebp_.jpg"/>
    <s v="https://www.amazon.in/IKEA-Frother-Coffee-Drinks-Black/dp/B09LMMFW3S/ref=sr_1_487_mod_primary_new?qid=1672923617&amp;s=kitchen&amp;sbo=RZvfv%2F%2FHxDF%2BO5021pAnSA%3D%3D&amp;sr=1-487"/>
  </r>
  <r>
    <x v="1332"/>
    <x v="1318"/>
    <x v="176"/>
    <x v="4"/>
    <s v="Kitchen&amp;HomeAppliances"/>
    <s v="WaterPurifiers&amp;Accessories"/>
    <s v="WaterPurifierAccessories"/>
    <m/>
    <n v="799"/>
    <x v="2"/>
    <n v="699"/>
    <n v="-10000"/>
    <x v="22"/>
    <s v="71-80%"/>
    <s v="YES"/>
    <n v="3.0589999999999997"/>
    <x v="24"/>
    <x v="1102"/>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1167"/>
    <x v="1178"/>
    <s v="https://m.media-amazon.com/images/I/41n90w1dlJL._SY445_SX342_QL70_FMwebp_.jpg"/>
    <s v="https://www.amazon.in/IONIX-Tap-Multilayer-Filter-Filter-Pack/dp/B0BBLHTRM9/ref=sr_1_488?qid=1672923617&amp;s=kitchen&amp;sr=1-488"/>
  </r>
  <r>
    <x v="1333"/>
    <x v="1319"/>
    <x v="202"/>
    <x v="4"/>
    <s v="Kitchen&amp;HomeAppliances"/>
    <s v="SmallKitchenAppliances"/>
    <s v="WaffleMakers&amp;Irons"/>
    <m/>
    <n v="765"/>
    <x v="2"/>
    <n v="1999"/>
    <n v="123400"/>
    <x v="10"/>
    <s v="51-60%"/>
    <s v="YES"/>
    <n v="4.2389999999999999"/>
    <x v="0"/>
    <x v="1103"/>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1168"/>
    <x v="1179"/>
    <s v="https://m.media-amazon.com/images/I/41wOaCtfCZL._SY300_SX300_QL70_FMwebp_.jpg"/>
    <s v="https://www.amazon.in/Kitchengenixs-Waffle-Maker-Inch-Watts/dp/B0BJYSCWFQ/ref=sr_1_489?qid=1672923617&amp;s=kitchen&amp;sr=1-489"/>
  </r>
  <r>
    <x v="1334"/>
    <x v="1320"/>
    <x v="186"/>
    <x v="4"/>
    <s v="Kitchen&amp;HomeAppliances"/>
    <s v="SmallKitchenAppliances"/>
    <s v="HandMixers"/>
    <m/>
    <n v="999"/>
    <x v="2"/>
    <n v="2199"/>
    <n v="120000"/>
    <x v="44"/>
    <s v="31-40%"/>
    <s v="&quot;NO"/>
    <n v="10.931000000000001"/>
    <x v="5"/>
    <x v="110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169"/>
    <x v="1180"/>
    <s v="https://m.media-amazon.com/images/W/WEBP_402378-T1/images/I/31gr8xzOhEL._SX300_SY300_QL70_FMwebp_.jpg"/>
    <s v="https://www.amazon.in/Bajaj-HM-01-250-Watt-Mixer/dp/B0187F2IOK/ref=sr_1_490?qid=1672923617&amp;s=kitchen&amp;sr=1-490"/>
  </r>
  <r>
    <x v="1335"/>
    <x v="1321"/>
    <x v="149"/>
    <x v="4"/>
    <s v="Kitchen&amp;HomeAppliances"/>
    <s v="SmallKitchenAppliances"/>
    <s v="HandBlenders"/>
    <m/>
    <n v="587"/>
    <x v="2"/>
    <n v="999"/>
    <n v="41200"/>
    <x v="48"/>
    <s v="51-60%"/>
    <s v="YES"/>
    <n v="4.3220000000000001"/>
    <x v="3"/>
    <x v="1105"/>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1170"/>
    <x v="1181"/>
    <s v="https://m.media-amazon.com/images/I/51HzkPoNUzL._SX300_SY300_QL70_FMwebp_.jpg"/>
    <s v="https://www.amazon.in/Electric-Handheld-BLACK-COFFEE-BEATER/dp/B0B8CB7MHW/ref=sr_1_491?qid=1672923617&amp;s=kitchen&amp;sr=1-491"/>
  </r>
  <r>
    <x v="1336"/>
    <x v="1322"/>
    <x v="144"/>
    <x v="4"/>
    <s v="Heating,Cooling&amp;AirQuality"/>
    <s v="RoomHeaters"/>
    <s v="FanHeaters"/>
    <m/>
    <n v="12609"/>
    <x v="2"/>
    <n v="3290"/>
    <n v="-931900"/>
    <x v="56"/>
    <s v="21-30%"/>
    <s v="&quot;NO"/>
    <n v="3.9949999999999997"/>
    <x v="11"/>
    <x v="1106"/>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1171"/>
    <x v="1182"/>
    <s v="https://m.media-amazon.com/images/W/WEBP_402378-T1/images/I/41UHdKluMBL._SY300_SX300_QL70_FMwebp_.jpg"/>
    <s v="https://www.amazon.in/Usha-812-Thermo-Room-Heater/dp/B07K19NYZ8/ref=sr_1_492?qid=1672923617&amp;s=kitchen&amp;sr=1-492"/>
  </r>
  <r>
    <x v="1337"/>
    <x v="1323"/>
    <x v="184"/>
    <x v="4"/>
    <s v="Kitchen&amp;HomeAppliances"/>
    <s v="SewingMachines&amp;Accessories"/>
    <s v="Sewing&amp;EmbroideryMachines"/>
    <m/>
    <n v="699"/>
    <x v="2"/>
    <n v="3098"/>
    <n v="239900"/>
    <x v="8"/>
    <s v="41-50%"/>
    <s v="YES"/>
    <n v="5.7829999999999995"/>
    <x v="12"/>
    <x v="1107"/>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1172"/>
    <x v="1183"/>
    <s v="https://m.media-amazon.com/images/W/WEBP_402378-T2/images/I/51WNhYBloRL._SY300_SX300_QL70_FMwebp_.jpg"/>
    <s v="https://www.amazon.in/akiara-Tailoring-Stitching-Scissors-Accessories/dp/B08ZXZ362Z/ref=sr_1_493?qid=1672923617&amp;s=kitchen&amp;sr=1-493"/>
  </r>
  <r>
    <x v="1338"/>
    <x v="1324"/>
    <x v="143"/>
    <x v="4"/>
    <s v="Heating,Cooling&amp;AirQuality"/>
    <s v="RoomHeaters"/>
    <s v="ElectricHeaters"/>
    <m/>
    <n v="3799"/>
    <x v="2"/>
    <n v="4990"/>
    <n v="119100"/>
    <x v="77"/>
    <s v="21-30%"/>
    <s v="&quot;NO"/>
    <n v="5.2269999999999994"/>
    <x v="3"/>
    <x v="1108"/>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173"/>
    <x v="1184"/>
    <s v="https://m.media-amazon.com/images/W/WEBP_402378-T1/images/I/41lsUHKNfSL._SY300_SX300_QL70_FMwebp_.jpg"/>
    <s v="https://www.amazon.in/Usha-1212-PTC-Adjustable-Thermostat/dp/B00GHL8VP2/ref=sr_1_494?qid=1672923617&amp;s=kitchen&amp;sr=1-494"/>
  </r>
  <r>
    <x v="1339"/>
    <x v="1325"/>
    <x v="164"/>
    <x v="4"/>
    <s v="Kitchen&amp;HomeAppliances"/>
    <s v="SmallKitchenAppliances"/>
    <s v="MiniFoodProcessors&amp;Choppers"/>
    <m/>
    <n v="640"/>
    <x v="2"/>
    <n v="1200"/>
    <n v="56000"/>
    <x v="53"/>
    <s v="51-60%"/>
    <s v="YES"/>
    <n v="3.3130000000000002"/>
    <x v="14"/>
    <x v="1109"/>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1174"/>
    <x v="1185"/>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x v="142"/>
    <x v="4"/>
    <s v="Kitchen&amp;HomeAppliances"/>
    <s v="SmallKitchenAppliances"/>
    <s v="Kettles&amp;HotWaterDispensers"/>
    <s v="ElectricKettles"/>
    <n v="979"/>
    <x v="2"/>
    <n v="2695"/>
    <n v="171600"/>
    <x v="26"/>
    <s v="0-10%"/>
    <s v="&quot;NO"/>
    <n v="6.9180000000000001"/>
    <x v="5"/>
    <x v="111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175"/>
    <x v="1186"/>
    <s v="https://m.media-amazon.com/images/I/41JyZuDzDgL._SX300_SY300_QL70_FMwebp_.jpg"/>
    <s v="https://www.amazon.in/Philips-HD9306-06-1-5-Litre-Multicolor/dp/B00TI8E7BI/ref=sr_1_499?qid=1672923617&amp;s=kitchen&amp;sr=1-499"/>
  </r>
  <r>
    <x v="1341"/>
    <x v="1327"/>
    <x v="143"/>
    <x v="4"/>
    <s v="Heating,Cooling&amp;AirQuality"/>
    <s v="RoomHeaters"/>
    <s v="ElectricHeaters"/>
    <m/>
    <n v="5365"/>
    <x v="2"/>
    <n v="2299"/>
    <n v="-306600"/>
    <x v="53"/>
    <s v="51-60%"/>
    <s v="YES"/>
    <n v="4.1500000000000004"/>
    <x v="9"/>
    <x v="899"/>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1176"/>
    <x v="1187"/>
    <s v="https://m.media-amazon.com/images/I/51GEjZAmNRL._SX300_SY300_QL70_FMwebp_.jpg"/>
    <s v="https://www.amazon.in/LIBRA-Portable-Heater-Adjustable-Thermostat/dp/B07J9KXQCC/ref=sr_1_500?qid=1672923617&amp;s=kitchen&amp;sr=1-500"/>
  </r>
  <r>
    <x v="1342"/>
    <x v="1328"/>
    <x v="145"/>
    <x v="4"/>
    <s v="Kitchen&amp;HomeAppliances"/>
    <s v="Vacuum,Cleaning&amp;Ironing"/>
    <s v="Irons,Steamers&amp;Accessories"/>
    <s v="LintShavers"/>
    <n v="3199"/>
    <x v="2"/>
    <n v="999"/>
    <n v="-220000"/>
    <x v="27"/>
    <s v="71-80%"/>
    <s v="YES"/>
    <n v="3.1019999999999999"/>
    <x v="19"/>
    <x v="98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x v="1177"/>
    <x v="1188"/>
    <s v="https://m.media-amazon.com/images/W/WEBP_402378-T1/images/I/519f6z2dnPL._SY300_SX300_QL70_FMwebp_.jpg"/>
    <s v="https://www.amazon.in/Hair-Removers-Laundry-Remover-Reusable/dp/B0B3JSWG81/ref=sr_1_501?qid=1672923617&amp;s=kitchen&amp;sr=1-501"/>
  </r>
  <r>
    <x v="1343"/>
    <x v="1329"/>
    <x v="176"/>
    <x v="4"/>
    <s v="Kitchen&amp;HomeAppliances"/>
    <s v="WaterPurifiers&amp;Accessories"/>
    <s v="WaterPurifierAccessories"/>
    <m/>
    <n v="979"/>
    <x v="2"/>
    <n v="919"/>
    <n v="-6000"/>
    <x v="53"/>
    <s v="51-60%"/>
    <s v="YES"/>
    <n v="5.09"/>
    <x v="1"/>
    <x v="1111"/>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1178"/>
    <x v="1189"/>
    <s v="https://m.media-amazon.com/images/I/41fDdRtjfxL._SY445_SX342_QL70_FMwebp_.jpg"/>
    <s v="https://www.amazon.in/Noir-Aqua-Spanner-Purifiers-cartridge/dp/B08L7J3T31/ref=sr_1_502?qid=1672923617&amp;s=kitchen&amp;sr=1-502"/>
  </r>
  <r>
    <x v="1344"/>
    <x v="1330"/>
    <x v="178"/>
    <x v="4"/>
    <s v="Kitchen&amp;HomeAppliances"/>
    <s v="SmallKitchenAppliances"/>
    <s v="Rice&amp;PastaCookers"/>
    <m/>
    <n v="929"/>
    <x v="2"/>
    <n v="3045"/>
    <n v="211600"/>
    <x v="23"/>
    <s v="21-30%"/>
    <s v="&quot;NO"/>
    <n v="8.218"/>
    <x v="3"/>
    <x v="1112"/>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1179"/>
    <x v="1190"/>
    <s v="https://m.media-amazon.com/images/I/41gzDxk4+kL._SY300_SX300_.jpg"/>
    <s v="https://www.amazon.in/Prestige-Delight-PRWO-1-Litre-Electric/dp/B01M6453MB/ref=sr_1_503?qid=1672923617&amp;s=kitchen&amp;sr=1-503"/>
  </r>
  <r>
    <x v="1345"/>
    <x v="1331"/>
    <x v="172"/>
    <x v="4"/>
    <s v="Heating,Cooling&amp;AirQuality"/>
    <s v="RoomHeaters"/>
    <s v="HeatConvectors"/>
    <m/>
    <n v="3710"/>
    <x v="2"/>
    <n v="3080"/>
    <n v="-63000"/>
    <x v="28"/>
    <s v="21-30%"/>
    <s v="NO"/>
    <n v="4.0680000000000005"/>
    <x v="9"/>
    <x v="1113"/>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180"/>
    <x v="1191"/>
    <s v="https://m.media-amazon.com/images/W/WEBP_402378-T1/images/I/41qmt2a159L._SX300_SY300_QL70_FMwebp_.jpg"/>
    <s v="https://www.amazon.in/Bajaj-RX-10-2000-Watt-Convector/dp/B009P2LIL4/ref=sr_1_504?qid=1672923617&amp;s=kitchen&amp;sr=1-504"/>
  </r>
  <r>
    <x v="1346"/>
    <x v="1332"/>
    <x v="174"/>
    <x v="4"/>
    <s v="Heating,Cooling&amp;AirQuality"/>
    <s v="Fans"/>
    <s v="ExhaustFans"/>
    <m/>
    <n v="2033"/>
    <x v="2"/>
    <n v="1890"/>
    <n v="-14300"/>
    <x v="55"/>
    <s v="21-30%"/>
    <s v="&quot;NO"/>
    <n v="12.031000000000001"/>
    <x v="1"/>
    <x v="111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1181"/>
    <x v="1192"/>
    <s v="https://m.media-amazon.com/images/W/WEBP_402378-T1/images/I/51pNg1Zy4+L._SX300_SY300_.jpg"/>
    <s v="https://www.amazon.in/Havells-Ventilair-230mm-Exhaust-Grey/dp/B00J5DYCCA/ref=sr_1_505?qid=1672923617&amp;s=kitchen&amp;sr=1-505"/>
  </r>
  <r>
    <x v="1347"/>
    <x v="1333"/>
    <x v="163"/>
    <x v="4"/>
    <s v="Kitchen&amp;HomeAppliances"/>
    <s v="SmallKitchenAppliances"/>
    <s v="SandwichMakers"/>
    <m/>
    <n v="9495"/>
    <x v="2"/>
    <n v="3690"/>
    <n v="-580500"/>
    <x v="47"/>
    <s v="21-30%"/>
    <s v="NO"/>
    <n v="11.286999999999999"/>
    <x v="4"/>
    <x v="1115"/>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182"/>
    <x v="1193"/>
    <s v="https://m.media-amazon.com/images/W/WEBP_402378-T1/images/I/51J2Wk-+c+L._SY300_SX300_.jpg"/>
    <s v="https://www.amazon.in/Borosil-Jumbo-1000-Watt-Grill-Sandwich/dp/B01486F4G6/ref=sr_1_506?qid=1672923617&amp;s=kitchen&amp;sr=1-506"/>
  </r>
  <r>
    <x v="1348"/>
    <x v="1334"/>
    <x v="161"/>
    <x v="4"/>
    <s v="Kitchen&amp;HomeAppliances"/>
    <s v="Vacuum,Cleaning&amp;Ironing"/>
    <s v="Vacuums&amp;FloorCare"/>
    <s v="Vacuums"/>
    <n v="2099"/>
    <x v="2"/>
    <n v="2499"/>
    <n v="40000"/>
    <x v="85"/>
    <s v="11-20%"/>
    <s v="&quot;NO"/>
    <n v="0.99199999999999999"/>
    <x v="25"/>
    <x v="1116"/>
    <n v="2479008"/>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183"/>
    <x v="1194"/>
    <s v="https://www.amazon.in/Eureka-Forbes-Vacuum-Cleaner-Washable/dp/B08L12N5H1/ref=sr_1_295?qid=1672923607&amp;s=kitchen&amp;sr=1-295"/>
    <m/>
  </r>
  <r>
    <x v="1349"/>
    <x v="1335"/>
    <x v="0"/>
    <x v="0"/>
    <s v="Accessories&amp;Peripherals"/>
    <s v="Cables&amp;Accessories"/>
    <s v="Cables"/>
    <s v="USBCables"/>
    <n v="199"/>
    <x v="1"/>
    <n v="999"/>
    <n v="80000"/>
    <x v="27"/>
    <s v="71-80%"/>
    <s v="YES"/>
    <n v="3"/>
    <x v="17"/>
    <x v="1117"/>
    <n v="0"/>
    <s v="AE7CFHY23VAJT2FI4NZKKP6GS2UQ"/>
    <s v="Pranav"/>
    <s v="RUB7U91HVZ30"/>
    <s v="The cable works but is not 65W as advertised"/>
    <x v="1184"/>
    <x v="1195"/>
    <s v="https://www.amazon.in/Amazon-Brand-Charging-Suitable-Supported/dp/B0B94JPY2N/ref=sr_1_444?qid=1672909146&amp;s=electronics&amp;sr=1-444"/>
    <m/>
  </r>
  <r>
    <x v="1350"/>
    <x v="1336"/>
    <x v="0"/>
    <x v="0"/>
    <s v="Accessories&amp;Peripherals"/>
    <s v="Cables&amp;Accessories"/>
    <s v="Cables"/>
    <s v="USBCables"/>
    <n v="249"/>
    <x v="0"/>
    <n v="999"/>
    <n v="75000"/>
    <x v="43"/>
    <s v="71-80%"/>
    <s v="YES"/>
    <n v="5"/>
    <x v="15"/>
    <x v="1117"/>
    <n v="0"/>
    <s v="AGJC5O5H5BBXWUV7WRIEIOOR3TVQ"/>
    <s v="Abdul Gafur"/>
    <s v="RQXD5SAMMPC6L"/>
    <s v="Awesome Product"/>
    <x v="1185"/>
    <x v="1196"/>
    <s v="https://www.amazon.in/REDTECH-Lightning-Certified-Charging-Compatible/dp/B0BQRJ3C47/ref=sr_1_491?qid=1672909149&amp;s=electronics&amp;sr=1-491"/>
    <m/>
  </r>
</pivotCacheRecords>
</file>

<file path=xl/pivotCache/pivotCacheRecords2.xml><?xml version="1.0" encoding="utf-8"?>
<pivotCacheRecords xmlns="http://schemas.openxmlformats.org/spreadsheetml/2006/main" xmlns:r="http://schemas.openxmlformats.org/officeDocument/2006/relationships" count="1352">
  <r>
    <s v="B07JW9H4J1"/>
    <s v="Wayona Nylon Braided USB to Lightning Fast Charging and Data Sync Cable Compatible for iPhone 13, 12,11, X, 8, 7, 6, 5, iPad Air, Pro, Mini (3 FT Pack of 1, Grey)"/>
    <s v="Computers &amp; Accessories|Accessories&amp;Peripherals|Cables&amp;Accessories|Cables|USBCables"/>
    <s v="Computers &amp; Accessories"/>
    <s v="Accessories&amp;Peripherals"/>
    <s v="Cables&amp;Accessories"/>
    <s v="Cables"/>
    <s v="USBCables"/>
    <n v="399"/>
    <s v="₹200 - ₹500"/>
    <n v="1099"/>
    <n v="70000"/>
    <n v="0.64"/>
    <s v="61-70%"/>
    <s v="YES"/>
    <n v="28.468999999999998"/>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 &amp; Accessories|Accessories&amp;Peripherals|Cables&amp;Accessories|Cables|USBCables"/>
    <s v="Computers &amp; Accessories"/>
    <s v="Accessories&amp;Peripherals"/>
    <s v="Cables&amp;Accessories"/>
    <s v="Cables"/>
    <s v="USBCables"/>
    <n v="199"/>
    <s v="&lt;₹200"/>
    <n v="349"/>
    <n v="15000"/>
    <n v="0.43"/>
    <s v="41-50%"/>
    <s v="NO"/>
    <n v="47.994"/>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 &amp; Accessories|Accessories&amp;Peripherals|Cables&amp;Accessories|Cables|USBCables"/>
    <s v="Computers &amp; Accessories"/>
    <s v="Accessories&amp;Peripherals"/>
    <s v="Cables&amp;Accessories"/>
    <s v="Cables"/>
    <s v="USBCables"/>
    <n v="199"/>
    <s v="&lt;₹200"/>
    <n v="1899"/>
    <n v="170000"/>
    <n v="0.9"/>
    <s v="81-90%"/>
    <s v="YES"/>
    <n v="11.827999999999999"/>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 &amp; Accessories|Accessories&amp;Peripherals|Cables&amp;Accessories|Cables|USBCables"/>
    <s v="Computers &amp; Accessories"/>
    <s v="Accessories&amp;Peripherals"/>
    <s v="Cables&amp;Accessories"/>
    <s v="Cables"/>
    <s v="USBCables"/>
    <n v="329"/>
    <s v="₹200 - ₹500"/>
    <n v="699"/>
    <n v="37000"/>
    <n v="0.53"/>
    <s v="51-60%"/>
    <s v="YES"/>
    <n v="98.563000000000002"/>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 &amp; Accessories|Accessories&amp;Peripherals|Cables&amp;Accessories|Cables|USBCables"/>
    <s v="Computers &amp; Accessories"/>
    <s v="Accessories&amp;Peripherals"/>
    <s v="Cables&amp;Accessories"/>
    <s v="Cables"/>
    <s v="USBCables"/>
    <n v="154"/>
    <s v="&lt;₹200"/>
    <n v="399"/>
    <n v="24500"/>
    <n v="0.61"/>
    <s v="61-70%"/>
    <s v="YES"/>
    <n v="21.105"/>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 &amp; Accessories|Accessories&amp;Peripherals|Cables&amp;Accessories|Cables|USBCables"/>
    <s v="Computers &amp; Accessories"/>
    <s v="Accessories&amp;Peripherals"/>
    <s v="Cables&amp;Accessories"/>
    <s v="Cables"/>
    <s v="USBCables"/>
    <n v="149"/>
    <s v="&lt;₹200"/>
    <n v="1000"/>
    <n v="85100"/>
    <n v="0.85"/>
    <s v="81-90%"/>
    <s v="YES"/>
    <n v="28.770999999999997"/>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 &amp; Accessories|Accessories&amp;Peripherals|Cables&amp;Accessories|Cables|USBCables"/>
    <s v="Computers &amp; Accessories"/>
    <s v="Accessories&amp;Peripherals"/>
    <s v="Cables&amp;Accessories"/>
    <s v="Cables"/>
    <s v="USBCables"/>
    <n v="176.63"/>
    <s v="&lt;₹200"/>
    <n v="499"/>
    <n v="32237"/>
    <n v="0.65"/>
    <s v="61-70%"/>
    <s v="YES"/>
    <n v="19.288"/>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 &amp; Accessories|Accessories&amp;Peripherals|Cables&amp;Accessories|Cables|USBCables"/>
    <s v="Computers &amp; Accessories"/>
    <s v="Accessories&amp;Peripherals"/>
    <s v="Cables&amp;Accessories"/>
    <s v="Cables"/>
    <s v="USBCables"/>
    <n v="229"/>
    <s v="₹200 - ₹500"/>
    <n v="299"/>
    <n v="7000"/>
    <n v="0.23"/>
    <s v="21-30%"/>
    <s v="NO"/>
    <n v="34.710999999999999"/>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 &amp; Accessories|NetworkingDevices|NetworkAdapters|WirelessUSBAdapters"/>
    <s v="Computers &amp; Accessories"/>
    <s v="NetworkingDevices"/>
    <s v="NetworkAdapters"/>
    <s v="WirelessUSBAdapters"/>
    <m/>
    <n v="499"/>
    <s v="₹200 - ₹500"/>
    <n v="999"/>
    <n v="50000"/>
    <n v="0.5"/>
    <s v="41-50%"/>
    <s v="YES"/>
    <n v="183.89099999999999"/>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 &amp; Accessories|Accessories&amp;Peripherals|Cables&amp;Accessories|Cables|USBCables"/>
    <s v="Computers &amp; Accessories"/>
    <s v="Accessories&amp;Peripherals"/>
    <s v="Cables&amp;Accessories"/>
    <s v="Cables"/>
    <s v="USBCables"/>
    <n v="199"/>
    <s v="&lt;₹200"/>
    <n v="299"/>
    <n v="10000"/>
    <n v="0.33"/>
    <s v="31-40%"/>
    <s v="NO"/>
    <n v="47.994"/>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 &amp; Accessories|Accessories&amp;Peripherals|Cables&amp;Accessories|Cables|USBCables"/>
    <s v="Computers &amp; Accessories"/>
    <s v="Accessories&amp;Peripherals"/>
    <s v="Cables&amp;Accessories"/>
    <s v="Cables"/>
    <s v="USBCables"/>
    <n v="154"/>
    <s v="&lt;₹200"/>
    <n v="339"/>
    <n v="18500"/>
    <n v="0.55000000000000004"/>
    <s v="51-60%"/>
    <s v="YES"/>
    <n v="17.690999999999999"/>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 &amp; Accessories|Accessories&amp;Peripherals|Cables&amp;Accessories|Cables|USBCables"/>
    <s v="Computers &amp; Accessories"/>
    <s v="Accessories&amp;Peripherals"/>
    <s v="Cables&amp;Accessories"/>
    <s v="Cables"/>
    <s v="USBCables"/>
    <n v="299"/>
    <s v="₹200 - ₹500"/>
    <n v="799"/>
    <n v="50000"/>
    <n v="0.63"/>
    <s v="61-70%"/>
    <s v="YES"/>
    <n v="98.563000000000002"/>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s v="Electronics"/>
    <s v="HomeTheater,TV&amp;Video"/>
    <s v="Accessories"/>
    <s v="Cables"/>
    <s v="HDMICables"/>
    <n v="219"/>
    <s v="₹200 - ₹500"/>
    <n v="700"/>
    <n v="48100"/>
    <n v="0.69"/>
    <s v="61-70%"/>
    <s v="YES"/>
    <n v="431.37299999999999"/>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 &amp; Accessories|Accessories&amp;Peripherals|Cables&amp;Accessories|Cables|USBCables"/>
    <s v="Computers &amp; Accessories"/>
    <s v="Accessories&amp;Peripherals"/>
    <s v="Cables&amp;Accessories"/>
    <s v="Cables"/>
    <s v="USBCables"/>
    <n v="350"/>
    <s v="₹200 - ₹500"/>
    <n v="899"/>
    <n v="54900"/>
    <n v="0.61"/>
    <s v="61-70%"/>
    <s v="YES"/>
    <n v="6.4619999999999997"/>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 &amp; Accessories|Accessories&amp;Peripherals|Cables&amp;Accessories|Cables|USBCables"/>
    <s v="Computers &amp; Accessories"/>
    <s v="Accessories&amp;Peripherals"/>
    <s v="Cables&amp;Accessories"/>
    <s v="Cables"/>
    <s v="USBCables"/>
    <n v="159"/>
    <s v="&lt;₹200"/>
    <n v="399"/>
    <n v="24000"/>
    <n v="0.6"/>
    <s v="51-60%"/>
    <s v="YES"/>
    <n v="8.8679999999999986"/>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 &amp; Accessories|Accessories&amp;Peripherals|Cables&amp;Accessories|Cables|USBCables"/>
    <s v="Computers &amp; Accessories"/>
    <s v="Accessories&amp;Peripherals"/>
    <s v="Cables&amp;Accessories"/>
    <s v="Cables"/>
    <s v="USBCables"/>
    <n v="349"/>
    <s v="₹200 - ₹500"/>
    <n v="399"/>
    <n v="5000"/>
    <n v="0.13"/>
    <s v="11-20%"/>
    <s v="NO"/>
    <n v="23.157000000000004"/>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s v="Electronics"/>
    <s v="HomeTheater,TV&amp;Video"/>
    <s v="Televisions"/>
    <s v="SmartTelevisions"/>
    <m/>
    <n v="13999"/>
    <s v="&gt;₹500"/>
    <n v="24999"/>
    <n v="1100000"/>
    <n v="0.44"/>
    <s v="41-50%"/>
    <s v="&quot;NO"/>
    <n v="37.040000000000006"/>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 &amp; Accessories|Accessories&amp;Peripherals|Cables&amp;Accessories|Cables|USBCables"/>
    <s v="Computers &amp; Accessories"/>
    <s v="Accessories&amp;Peripherals"/>
    <s v="Cables&amp;Accessories"/>
    <s v="Cables"/>
    <s v="USBCables"/>
    <n v="249"/>
    <s v="₹200 - ₹500"/>
    <n v="399"/>
    <n v="15000"/>
    <n v="0.38"/>
    <s v="31-40%"/>
    <s v="NO"/>
    <n v="47.994"/>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 &amp; Accessories|Accessories&amp;Peripherals|Cables&amp;Accessories|Cables|USBCables"/>
    <s v="Computers &amp; Accessories"/>
    <s v="Accessories&amp;Peripherals"/>
    <s v="Cables&amp;Accessories"/>
    <s v="Cables"/>
    <s v="USBCables"/>
    <n v="199"/>
    <s v="&lt;₹200"/>
    <n v="499"/>
    <n v="30000"/>
    <n v="0.6"/>
    <s v="51-60%"/>
    <s v="YES"/>
    <n v="17.145"/>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s v="Electronics"/>
    <s v="HomeTheater,TV&amp;Video"/>
    <s v="Televisions"/>
    <s v="SmartTelevisions"/>
    <m/>
    <n v="13490"/>
    <s v="&gt;₹500"/>
    <n v="21990"/>
    <n v="850000"/>
    <n v="0.39"/>
    <s v="31-40%"/>
    <s v="NO"/>
    <n v="16.276"/>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 &amp; Accessories|Accessories&amp;Peripherals|Cables&amp;Accessories|Cables|USBCables"/>
    <s v="Computers &amp; Accessories"/>
    <s v="Accessories&amp;Peripherals"/>
    <s v="Cables&amp;Accessories"/>
    <s v="Cables"/>
    <s v="USBCables"/>
    <n v="970"/>
    <s v="&gt;₹500"/>
    <n v="1799"/>
    <n v="82900"/>
    <n v="0.46"/>
    <s v="41-50%"/>
    <s v="&quot;NO"/>
    <n v="5.3149999999999995"/>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s v="Electronics"/>
    <s v="HomeTheater,TV&amp;Video"/>
    <s v="Accessories"/>
    <s v="Cables"/>
    <s v="HDMICables"/>
    <n v="279"/>
    <s v="₹200 - ₹500"/>
    <n v="499"/>
    <n v="22000"/>
    <n v="0.44"/>
    <s v="41-50%"/>
    <s v="NO"/>
    <n v="14.661999999999999"/>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s v="Electronics"/>
    <s v="HomeTheater,TV&amp;Video"/>
    <s v="Televisions"/>
    <s v="SmartTelevisions"/>
    <m/>
    <n v="13490"/>
    <s v="&gt;₹500"/>
    <n v="22900"/>
    <n v="941000"/>
    <n v="0.41"/>
    <s v="41-50%"/>
    <s v="&quot;NO"/>
    <n v="20.599"/>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 &amp; Accessories|Accessories&amp;Peripherals|Cables&amp;Accessories|Cables|USBCables"/>
    <s v="Computers &amp; Accessories"/>
    <s v="Accessories&amp;Peripherals"/>
    <s v="Cables&amp;Accessories"/>
    <s v="Cables"/>
    <s v="USBCables"/>
    <n v="59"/>
    <s v="&lt;₹200"/>
    <n v="199"/>
    <n v="14000"/>
    <n v="0.7"/>
    <s v="61-70%"/>
    <s v="YES"/>
    <n v="13.378"/>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s v="Electronics"/>
    <s v="HomeTheater,TV&amp;Video"/>
    <s v="Televisions"/>
    <s v="SmartTelevisions"/>
    <m/>
    <n v="11499"/>
    <s v="&gt;₹500"/>
    <n v="19990"/>
    <n v="849100"/>
    <n v="0.42"/>
    <s v="41-50%"/>
    <s v="&quot;NO"/>
    <n v="9.0030000000000001"/>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s v="Electronics"/>
    <s v="HomeTheater,TV&amp;Video"/>
    <s v="Accessories"/>
    <s v="Cables"/>
    <s v="HDMICables"/>
    <n v="199"/>
    <s v="&lt;₹200"/>
    <n v="699"/>
    <n v="50000"/>
    <n v="0.72"/>
    <s v="71-80%"/>
    <s v="YES"/>
    <n v="16.353000000000002"/>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s v="Electronics"/>
    <s v="HomeTheater,TV&amp;Video"/>
    <s v="Televisions"/>
    <s v="SmartTelevisions"/>
    <m/>
    <n v="14999"/>
    <s v="&gt;₹500"/>
    <n v="19999"/>
    <n v="500000"/>
    <n v="0.25"/>
    <s v="21-30%"/>
    <s v="&quot;NO"/>
    <n v="39.099000000000004"/>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 &amp; Accessories|Accessories&amp;Peripherals|Cables&amp;Accessories|Cables|USBCables"/>
    <s v="Computers &amp; Accessories"/>
    <s v="Accessories&amp;Peripherals"/>
    <s v="Cables&amp;Accessories"/>
    <s v="Cables"/>
    <s v="USBCables"/>
    <n v="299"/>
    <s v="₹200 - ₹500"/>
    <n v="399"/>
    <n v="10000"/>
    <n v="0.25"/>
    <s v="21-30%"/>
    <s v="NO"/>
    <n v="6.766"/>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 &amp; Accessories|Accessories&amp;Peripherals|Cables&amp;Accessories|Cables|USBCables"/>
    <s v="Computers &amp; Accessories"/>
    <s v="Accessories&amp;Peripherals"/>
    <s v="Cables&amp;Accessories"/>
    <s v="Cables"/>
    <s v="USBCables"/>
    <n v="970"/>
    <s v="&gt;₹500"/>
    <n v="1999"/>
    <n v="102900"/>
    <n v="0.51"/>
    <s v="51-60%"/>
    <s v="YES"/>
    <n v="4.5840000000000005"/>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 &amp; Accessories|Accessories&amp;Peripherals|Cables&amp;Accessories|Cables|USBCables"/>
    <s v="Computers &amp; Accessories"/>
    <s v="Accessories&amp;Peripherals"/>
    <s v="Cables&amp;Accessories"/>
    <s v="Cables"/>
    <s v="USBCables"/>
    <n v="299"/>
    <s v="₹200 - ₹500"/>
    <n v="999"/>
    <n v="70000"/>
    <n v="0.7"/>
    <s v="61-70%"/>
    <s v="YES"/>
    <n v="25.150000000000002"/>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 &amp; Accessories|Accessories&amp;Peripherals|Cables&amp;Accessories|Cables|USBCables"/>
    <s v="Computers &amp; Accessories"/>
    <s v="Accessories&amp;Peripherals"/>
    <s v="Cables&amp;Accessories"/>
    <s v="Cables"/>
    <s v="USBCables"/>
    <n v="199"/>
    <s v="&lt;₹200"/>
    <n v="750"/>
    <n v="55100"/>
    <n v="0.73"/>
    <s v="71-80%"/>
    <s v="YES"/>
    <n v="79.475999999999999"/>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 &amp; Accessories|Accessories&amp;Peripherals|Cables&amp;Accessories|Cables|USBCables"/>
    <s v="Computers &amp; Accessories"/>
    <s v="Accessories&amp;Peripherals"/>
    <s v="Cables&amp;Accessories"/>
    <s v="Cables"/>
    <s v="USBCables"/>
    <n v="179"/>
    <s v="&lt;₹200"/>
    <n v="499"/>
    <n v="32000"/>
    <n v="0.64"/>
    <s v="61-70%"/>
    <s v="YES"/>
    <n v="5.9340000000000002"/>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 &amp; Accessories|Accessories&amp;Peripherals|Cables&amp;Accessories|Cables|USBCables"/>
    <s v="Computers &amp; Accessories"/>
    <s v="Accessories&amp;Peripherals"/>
    <s v="Cables&amp;Accessories"/>
    <s v="Cables"/>
    <s v="USBCables"/>
    <n v="389"/>
    <s v="₹200 - ₹500"/>
    <n v="1099"/>
    <n v="71000"/>
    <n v="0.65"/>
    <s v="61-70%"/>
    <s v="YES"/>
    <n v="5.274"/>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 &amp; Accessories|Accessories&amp;Peripherals|Cables&amp;Accessories|Cables|USBCables"/>
    <s v="Computers &amp; Accessories"/>
    <s v="Accessories&amp;Peripherals"/>
    <s v="Cables&amp;Accessories"/>
    <s v="Cables"/>
    <s v="USBCables"/>
    <n v="599"/>
    <s v="&gt;₹500"/>
    <n v="599"/>
    <n v="0"/>
    <n v="0"/>
    <s v="0-10%"/>
    <s v="NO"/>
    <n v="4.6549999999999994"/>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 &amp; Accessories|Accessories&amp;Peripherals|Cables&amp;Accessories|Cables|USBCables"/>
    <s v="Computers &amp; Accessories"/>
    <s v="Accessories&amp;Peripherals"/>
    <s v="Cables&amp;Accessories"/>
    <s v="Cables"/>
    <s v="USBCables"/>
    <n v="199"/>
    <s v="&lt;₹200"/>
    <n v="999"/>
    <n v="80000"/>
    <n v="0.8"/>
    <s v="71-80%"/>
    <s v="YES"/>
    <n v="4.9749999999999996"/>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 &amp; Accessories|Accessories&amp;Peripherals|Cables&amp;Accessories|Cables|USBCables"/>
    <s v="Computers &amp; Accessories"/>
    <s v="Accessories&amp;Peripherals"/>
    <s v="Cables&amp;Accessories"/>
    <s v="Cables"/>
    <s v="USBCables"/>
    <n v="99"/>
    <s v="&lt;₹200"/>
    <n v="666.66"/>
    <n v="56766"/>
    <n v="0.85"/>
    <s v="81-90%"/>
    <s v="YES"/>
    <n v="28.770999999999997"/>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 &amp; Accessories|Accessories&amp;Peripherals|Cables&amp;Accessories|Cables|USBCables"/>
    <s v="Computers &amp; Accessories"/>
    <s v="Accessories&amp;Peripherals"/>
    <s v="Cables&amp;Accessories"/>
    <s v="Cables"/>
    <s v="USBCables"/>
    <n v="899"/>
    <s v="&gt;₹500"/>
    <n v="1900"/>
    <n v="100100"/>
    <n v="0.53"/>
    <s v="51-60%"/>
    <s v="YES"/>
    <n v="17.951999999999998"/>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 &amp; Accessories|Accessories&amp;Peripherals|Cables&amp;Accessories|Cables|USBCables"/>
    <s v="Computers &amp; Accessories"/>
    <s v="Accessories&amp;Peripherals"/>
    <s v="Cables&amp;Accessories"/>
    <s v="Cables"/>
    <s v="USBCables"/>
    <n v="199"/>
    <s v="&lt;₹200"/>
    <n v="999"/>
    <n v="80000"/>
    <n v="0.8"/>
    <s v="71-80%"/>
    <s v="YES"/>
    <n v="4.5759999999999996"/>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s v="Electronics"/>
    <s v="HomeTheater,TV&amp;Video"/>
    <s v="Televisions"/>
    <s v="SmartTelevisions"/>
    <m/>
    <n v="32999"/>
    <s v="&gt;₹500"/>
    <n v="45999"/>
    <n v="1300000"/>
    <n v="0.28000000000000003"/>
    <s v="21-30%"/>
    <s v="&quot;NO"/>
    <n v="11.498000000000001"/>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 &amp; Accessories|Accessories&amp;Peripherals|Cables&amp;Accessories|Cables|USBCables"/>
    <s v="Computers &amp; Accessories"/>
    <s v="Accessories&amp;Peripherals"/>
    <s v="Cables&amp;Accessories"/>
    <s v="Cables"/>
    <s v="USBCables"/>
    <n v="970"/>
    <s v="&gt;₹500"/>
    <n v="1999"/>
    <n v="102900"/>
    <n v="0.51"/>
    <s v="51-60%"/>
    <s v="YES"/>
    <n v="4.6619999999999999"/>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 &amp; Accessories|Accessories&amp;Peripherals|Cables&amp;Accessories|Cables|USBCables"/>
    <s v="Computers &amp; Accessories"/>
    <s v="Accessories&amp;Peripherals"/>
    <s v="Cables&amp;Accessories"/>
    <s v="Cables"/>
    <s v="USBCables"/>
    <n v="209"/>
    <s v="₹200 - ₹500"/>
    <n v="695"/>
    <n v="48600"/>
    <n v="0.7"/>
    <s v="61-70%"/>
    <s v="YES"/>
    <n v="112.187"/>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s v="Electronics"/>
    <s v="HomeTheater,TV&amp;Video"/>
    <s v="Televisions"/>
    <s v="SmartTelevisions"/>
    <m/>
    <n v="19999"/>
    <s v="&gt;₹500"/>
    <n v="34999"/>
    <n v="1500000"/>
    <n v="0.43"/>
    <s v="41-50%"/>
    <s v="NO"/>
    <n v="31.451000000000001"/>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 &amp; Accessories|Accessories&amp;Peripherals|Cables&amp;Accessories|Cables|USBCables"/>
    <s v="Computers &amp; Accessories"/>
    <s v="Accessories&amp;Peripherals"/>
    <s v="Cables&amp;Accessories"/>
    <s v="Cables"/>
    <s v="USBCables"/>
    <n v="399"/>
    <s v="₹200 - ₹500"/>
    <n v="1099"/>
    <n v="70000"/>
    <n v="0.64"/>
    <s v="61-70%"/>
    <s v="YES"/>
    <n v="28.468999999999998"/>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 &amp; Accessories|NetworkingDevices|NetworkAdapters|WirelessUSBAdapters"/>
    <s v="Computers &amp; Accessories"/>
    <s v="NetworkingDevices"/>
    <s v="NetworkAdapters"/>
    <s v="WirelessUSBAdapters"/>
    <m/>
    <n v="999"/>
    <s v="&gt;₹500"/>
    <n v="1599"/>
    <n v="60000"/>
    <n v="0.38"/>
    <s v="31-40%"/>
    <s v="NO"/>
    <n v="16.393000000000001"/>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 &amp; Accessories|Accessories&amp;Peripherals|Cables&amp;Accessories|Cables|USBCables"/>
    <s v="Computers &amp; Accessories"/>
    <s v="Accessories&amp;Peripherals"/>
    <s v="Cables&amp;Accessories"/>
    <s v="Cables"/>
    <s v="USBCables"/>
    <n v="59"/>
    <s v="&lt;₹200"/>
    <n v="199"/>
    <n v="14000"/>
    <n v="0.7"/>
    <s v="61-70%"/>
    <s v="YES"/>
    <n v="13.378"/>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 &amp; Accessories|Accessories&amp;Peripherals|Cables&amp;Accessories|Cables|USBCables"/>
    <s v="Computers &amp; Accessories"/>
    <s v="Accessories&amp;Peripherals"/>
    <s v="Cables&amp;Accessories"/>
    <s v="Cables"/>
    <s v="USBCables"/>
    <n v="333"/>
    <s v="₹200 - ₹500"/>
    <n v="999"/>
    <n v="66600"/>
    <n v="0.67"/>
    <s v="61-70%"/>
    <s v="YES"/>
    <n v="13.091999999999999"/>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 &amp; Accessories|NetworkingDevices|NetworkAdapters|WirelessUSBAdapters"/>
    <s v="Computers &amp; Accessories"/>
    <s v="NetworkingDevices"/>
    <s v="NetworkAdapters"/>
    <s v="WirelessUSBAdapters"/>
    <m/>
    <n v="507"/>
    <s v="&gt;₹500"/>
    <n v="1208"/>
    <n v="70100"/>
    <n v="0.57999999999999996"/>
    <s v="51-60%"/>
    <s v="YES"/>
    <n v="12.231"/>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s v="Electronics"/>
    <s v="HomeTheater,TV&amp;Video"/>
    <s v="Accessories"/>
    <s v="Cables"/>
    <s v="HDMICables"/>
    <n v="309"/>
    <s v="₹200 - ₹500"/>
    <n v="475"/>
    <n v="16600"/>
    <n v="0.35"/>
    <s v="31-40%"/>
    <s v="NO"/>
    <n v="431.37299999999999"/>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HomeTheater,TV&amp;Video"/>
    <s v="Accessories"/>
    <s v="RemoteControls"/>
    <m/>
    <n v="399"/>
    <s v="₹200 - ₹500"/>
    <n v="999"/>
    <n v="60000"/>
    <n v="0.6"/>
    <s v="51-60%"/>
    <s v="YES"/>
    <n v="4.093"/>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 &amp; Accessories|Accessories&amp;Peripherals|Cables&amp;Accessories|Cables|USBCables"/>
    <s v="Computers &amp; Accessories"/>
    <s v="Accessories&amp;Peripherals"/>
    <s v="Cables&amp;Accessories"/>
    <s v="Cables"/>
    <s v="USBCables"/>
    <n v="199"/>
    <s v="&lt;₹200"/>
    <n v="395"/>
    <n v="19600"/>
    <n v="0.5"/>
    <s v="41-50%"/>
    <s v="YES"/>
    <n v="96.795000000000002"/>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 &amp; Accessories|NetworkingDevices|NetworkAdapters|WirelessUSBAdapters"/>
    <s v="Computers &amp; Accessories"/>
    <s v="NetworkingDevices"/>
    <s v="NetworkAdapters"/>
    <s v="WirelessUSBAdapters"/>
    <m/>
    <n v="1199"/>
    <s v="&gt;₹500"/>
    <n v="2199"/>
    <n v="100000"/>
    <n v="0.45"/>
    <s v="41-50%"/>
    <s v="&quot;NO"/>
    <n v="29.18"/>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 &amp; Accessories|Accessories&amp;Peripherals|Cables&amp;Accessories|Cables|USBCables"/>
    <s v="Computers &amp; Accessories"/>
    <s v="Accessories&amp;Peripherals"/>
    <s v="Cables&amp;Accessories"/>
    <s v="Cables"/>
    <s v="USBCables"/>
    <n v="179"/>
    <s v="&lt;₹200"/>
    <n v="500"/>
    <n v="32100"/>
    <n v="0.64"/>
    <s v="61-70%"/>
    <s v="YES"/>
    <n v="96.795000000000002"/>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 &amp; Accessories|Accessories&amp;Peripherals|Cables&amp;Accessories|Cables|USBCables"/>
    <s v="Computers &amp; Accessories"/>
    <s v="Accessories&amp;Peripherals"/>
    <s v="Cables&amp;Accessories"/>
    <s v="Cables"/>
    <s v="USBCables"/>
    <n v="799"/>
    <s v="&gt;₹500"/>
    <n v="2100"/>
    <n v="130100"/>
    <n v="0.62"/>
    <s v="61-70%"/>
    <s v="YES"/>
    <n v="12.488"/>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s v="Electronics"/>
    <s v="HomeTheater,TV&amp;Video"/>
    <s v="Televisions"/>
    <s v="StandardTelevisions"/>
    <m/>
    <n v="6999"/>
    <s v="&gt;₹500"/>
    <n v="12999"/>
    <n v="600000"/>
    <n v="0.46"/>
    <s v="41-50%"/>
    <s v="NO"/>
    <n v="8.2029999999999994"/>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 &amp; Accessories|Accessories&amp;Peripherals|Cables&amp;Accessories|Cables|USBCables"/>
    <s v="Computers &amp; Accessories"/>
    <s v="Accessories&amp;Peripherals"/>
    <s v="Cables&amp;Accessories"/>
    <s v="Cables"/>
    <s v="USBCables"/>
    <n v="199"/>
    <s v="&lt;₹200"/>
    <n v="349"/>
    <n v="15000"/>
    <n v="0.43"/>
    <s v="41-50%"/>
    <s v="&quot;NO"/>
    <n v="4.4139999999999997"/>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s v="Electronics"/>
    <s v="HomeTheater,TV&amp;Video"/>
    <s v="Accessories"/>
    <s v="RemoteControls"/>
    <m/>
    <n v="230"/>
    <s v="₹200 - ₹500"/>
    <n v="499"/>
    <n v="26900"/>
    <n v="0.54"/>
    <s v="51-60%"/>
    <s v="YES"/>
    <n v="6.66"/>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 &amp; Accessories|NetworkingDevices|NetworkAdapters|WirelessUSBAdapters"/>
    <s v="Computers &amp; Accessories"/>
    <s v="NetworkingDevices"/>
    <s v="NetworkAdapters"/>
    <s v="WirelessUSBAdapters"/>
    <m/>
    <n v="649"/>
    <s v="&gt;₹500"/>
    <n v="1399"/>
    <n v="75000"/>
    <n v="0.54"/>
    <s v="51-60%"/>
    <s v="YES"/>
    <n v="183.89099999999999"/>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s v="Electronics"/>
    <s v="HomeTheater,TV&amp;Video"/>
    <s v="Televisions"/>
    <s v="SmartTelevisions"/>
    <m/>
    <n v="15999"/>
    <s v="&gt;₹500"/>
    <n v="21999"/>
    <n v="600000"/>
    <n v="0.27"/>
    <s v="21-30%"/>
    <s v="NO"/>
    <n v="39.099000000000004"/>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 &amp; Accessories|Accessories&amp;Peripherals|Cables&amp;Accessories|Cables|USBCables"/>
    <s v="Computers &amp; Accessories"/>
    <s v="Accessories&amp;Peripherals"/>
    <s v="Cables&amp;Accessories"/>
    <s v="Cables"/>
    <s v="USBCables"/>
    <n v="348"/>
    <s v="₹200 - ₹500"/>
    <n v="1499"/>
    <n v="115100"/>
    <n v="0.77"/>
    <s v="71-80%"/>
    <s v="YES"/>
    <n v="4.8559999999999999"/>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 &amp; Accessories|Accessories&amp;Peripherals|Cables&amp;Accessories|Cables|USBCables"/>
    <s v="Computers &amp; Accessories"/>
    <s v="Accessories&amp;Peripherals"/>
    <s v="Cables&amp;Accessories"/>
    <s v="Cables"/>
    <s v="USBCables"/>
    <n v="154"/>
    <s v="&lt;₹200"/>
    <n v="349"/>
    <n v="19500"/>
    <n v="0.56000000000000005"/>
    <s v="51-60%"/>
    <s v="YES"/>
    <n v="11.364000000000001"/>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s v="Electronics"/>
    <s v="HomeTheater,TV&amp;Video"/>
    <s v="Accessories"/>
    <s v="RemoteControls"/>
    <m/>
    <n v="179"/>
    <s v="&lt;₹200"/>
    <n v="799"/>
    <n v="62000"/>
    <n v="0.78"/>
    <s v="71-80%"/>
    <s v="YES"/>
    <n v="5.9009999999999998"/>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s v="Electronics"/>
    <s v="HomeTheater,TV&amp;Video"/>
    <s v="Televisions"/>
    <s v="SmartTelevisions"/>
    <m/>
    <n v="32990"/>
    <s v="&gt;₹500"/>
    <n v="47900"/>
    <n v="1491000"/>
    <n v="0.31"/>
    <s v="31-40%"/>
    <s v="NO"/>
    <n v="11.408999999999999"/>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 &amp; Accessories|Accessories&amp;Peripherals|Cables&amp;Accessories|Cables|USBCables"/>
    <s v="Computers &amp; Accessories"/>
    <s v="Accessories&amp;Peripherals"/>
    <s v="Cables&amp;Accessories"/>
    <s v="Cables"/>
    <s v="USBCables"/>
    <n v="139"/>
    <s v="&lt;₹200"/>
    <n v="999"/>
    <n v="86000"/>
    <n v="0.86"/>
    <s v="81-90%"/>
    <s v="YES"/>
    <n v="5.3129999999999997"/>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 &amp; Accessories|Accessories&amp;Peripherals|Cables&amp;Accessories|Cables|USBCables"/>
    <s v="Computers &amp; Accessories"/>
    <s v="Accessories&amp;Peripherals"/>
    <s v="Cables&amp;Accessories"/>
    <s v="Cables"/>
    <s v="USBCables"/>
    <n v="329"/>
    <s v="₹200 - ₹500"/>
    <n v="845"/>
    <n v="51600"/>
    <n v="0.61"/>
    <s v="61-70%"/>
    <s v="YES"/>
    <n v="33.945999999999998"/>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s v="Electronics"/>
    <s v="HomeTheater,TV&amp;Video"/>
    <s v="Televisions"/>
    <s v="SmartTelevisions"/>
    <m/>
    <n v="13999"/>
    <s v="&gt;₹500"/>
    <n v="24999"/>
    <n v="1100000"/>
    <n v="0.44"/>
    <s v="41-50%"/>
    <s v="&quot;NO"/>
    <n v="49.438000000000002"/>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s v="Electronics"/>
    <s v="HomeTheater,TV&amp;Video"/>
    <s v="Accessories"/>
    <s v="Cables"/>
    <s v="HDMICables"/>
    <n v="309"/>
    <s v="₹200 - ₹500"/>
    <n v="1400"/>
    <n v="109100"/>
    <n v="0.78"/>
    <s v="71-80%"/>
    <s v="YES"/>
    <n v="431.37299999999999"/>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 &amp; Accessories|Accessories&amp;Peripherals|Cables&amp;Accessories|Cables|USBCables"/>
    <s v="Computers &amp; Accessories"/>
    <s v="Accessories&amp;Peripherals"/>
    <s v="Cables&amp;Accessories"/>
    <s v="Cables"/>
    <s v="USBCables"/>
    <n v="263"/>
    <s v="₹200 - ₹500"/>
    <n v="699"/>
    <n v="43600"/>
    <n v="0.62"/>
    <s v="61-70%"/>
    <s v="YES"/>
    <n v="4.55"/>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s v="Electronics"/>
    <s v="HomeTheater,TV&amp;Video"/>
    <s v="Televisions"/>
    <s v="StandardTelevisions"/>
    <m/>
    <n v="7999"/>
    <s v="&gt;₹500"/>
    <n v="14990"/>
    <n v="699100"/>
    <n v="0.47"/>
    <s v="41-50%"/>
    <s v="NO"/>
    <n v="4.7569999999999997"/>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s v="Electronics"/>
    <s v="HomeTheater,TV&amp;Video"/>
    <s v="Accessories"/>
    <s v="TVMounts,Stands&amp;Turntables"/>
    <s v="TVWall&amp;CeilingMounts"/>
    <n v="1599"/>
    <s v="&gt;₹500"/>
    <n v="2999"/>
    <n v="140000"/>
    <n v="0.47"/>
    <s v="41-50%"/>
    <s v="&quot;NO"/>
    <n v="6.9269999999999996"/>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 &amp; Accessories|Accessories&amp;Peripherals|Cables&amp;Accessories|Cables|USBCables"/>
    <s v="Computers &amp; Accessories"/>
    <s v="Accessories&amp;Peripherals"/>
    <s v="Cables&amp;Accessories"/>
    <s v="Cables"/>
    <s v="USBCables"/>
    <n v="219"/>
    <s v="₹200 - ₹500"/>
    <n v="700"/>
    <n v="48100"/>
    <n v="0.69"/>
    <s v="61-70%"/>
    <s v="YES"/>
    <n v="24.353000000000002"/>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 &amp; Accessories|Accessories&amp;Peripherals|Cables&amp;Accessories|Cables|USBCables"/>
    <s v="Computers &amp; Accessories"/>
    <s v="Accessories&amp;Peripherals"/>
    <s v="Cables&amp;Accessories"/>
    <s v="Cables"/>
    <s v="USBCables"/>
    <n v="349"/>
    <s v="₹200 - ₹500"/>
    <n v="899"/>
    <n v="55000"/>
    <n v="0.61"/>
    <s v="61-70%"/>
    <s v="YES"/>
    <n v="4.649"/>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 &amp; Accessories|Accessories&amp;Peripherals|Cables&amp;Accessories|Cables|USBCables"/>
    <s v="Computers &amp; Accessories"/>
    <s v="Accessories&amp;Peripherals"/>
    <s v="Cables&amp;Accessories"/>
    <s v="Cables"/>
    <s v="USBCables"/>
    <n v="349"/>
    <s v="₹200 - ₹500"/>
    <n v="599"/>
    <n v="25000"/>
    <n v="0.42"/>
    <s v="41-50%"/>
    <s v="NO"/>
    <n v="4.3099999999999996"/>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s v="Electronics"/>
    <s v="HomeTheater,TV&amp;Video"/>
    <s v="Televisions"/>
    <s v="SmartTelevisions"/>
    <m/>
    <n v="26999"/>
    <s v="&gt;₹500"/>
    <n v="42999"/>
    <n v="1600000"/>
    <n v="0.37"/>
    <s v="31-40%"/>
    <s v="&quot;NO"/>
    <n v="49.438000000000002"/>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 &amp; Accessories|Accessories&amp;Peripherals|Cables&amp;Accessories|Cables|USBCables"/>
    <s v="Computers &amp; Accessories"/>
    <s v="Accessories&amp;Peripherals"/>
    <s v="Cables&amp;Accessories"/>
    <s v="Cables"/>
    <s v="USBCables"/>
    <n v="115"/>
    <s v="&lt;₹200"/>
    <n v="499"/>
    <n v="38400"/>
    <n v="0.77"/>
    <s v="71-80%"/>
    <s v="YES"/>
    <n v="11.731999999999999"/>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 &amp; Accessories|Accessories&amp;Peripherals|Cables&amp;Accessories|Cables|USBCables"/>
    <s v="Computers &amp; Accessories"/>
    <s v="Accessories&amp;Peripherals"/>
    <s v="Cables&amp;Accessories"/>
    <s v="Cables"/>
    <s v="USBCables"/>
    <n v="399"/>
    <s v="₹200 - ₹500"/>
    <n v="999"/>
    <n v="60000"/>
    <n v="0.6"/>
    <s v="51-60%"/>
    <s v="YES"/>
    <n v="5.88"/>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 &amp; Accessories|Accessories&amp;Peripherals|Cables&amp;Accessories|Cables|USBCables"/>
    <s v="Computers &amp; Accessories"/>
    <s v="Accessories&amp;Peripherals"/>
    <s v="Cables&amp;Accessories"/>
    <s v="Cables"/>
    <s v="USBCables"/>
    <n v="199"/>
    <s v="&lt;₹200"/>
    <n v="499"/>
    <n v="30000"/>
    <n v="0.6"/>
    <s v="51-60%"/>
    <s v="YES"/>
    <n v="4.702"/>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 &amp; Accessories|Accessories&amp;Peripherals|Cables&amp;Accessories|Cables|USBCables"/>
    <s v="Computers &amp; Accessories"/>
    <s v="Accessories&amp;Peripherals"/>
    <s v="Cables&amp;Accessories"/>
    <s v="Cables"/>
    <s v="USBCables"/>
    <n v="179"/>
    <s v="&lt;₹200"/>
    <n v="399"/>
    <n v="22000"/>
    <n v="0.55000000000000004"/>
    <s v="51-60%"/>
    <s v="YES"/>
    <n v="5.423"/>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s v="Electronics"/>
    <s v="HomeTheater,TV&amp;Video"/>
    <s v="Televisions"/>
    <s v="SmartTelevisions"/>
    <m/>
    <n v="10901"/>
    <s v="&gt;₹500"/>
    <n v="30990"/>
    <n v="2008900"/>
    <n v="0.65"/>
    <s v="61-70%"/>
    <s v="YES"/>
    <n v="4.4979999999999993"/>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 &amp; Accessories|Accessories&amp;Peripherals|Cables&amp;Accessories|Cables|USBCables"/>
    <s v="Computers &amp; Accessories"/>
    <s v="Accessories&amp;Peripherals"/>
    <s v="Cables&amp;Accessories"/>
    <s v="Cables"/>
    <s v="USBCables"/>
    <n v="209"/>
    <s v="₹200 - ₹500"/>
    <n v="499"/>
    <n v="29000"/>
    <n v="0.57999999999999996"/>
    <s v="51-60%"/>
    <s v="YES"/>
    <n v="4.4359999999999999"/>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s v="Electronics"/>
    <s v="HomeTheater,TV&amp;Video"/>
    <s v="Accessories"/>
    <s v="RemoteControls"/>
    <m/>
    <n v="1434"/>
    <s v="&gt;₹500"/>
    <n v="3999"/>
    <n v="256500"/>
    <n v="0.64"/>
    <s v="61-70%"/>
    <s v="YES"/>
    <n v="4.032"/>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 &amp; Accessories|Accessories&amp;Peripherals|Cables&amp;Accessories|Cables|USBCables"/>
    <s v="Computers &amp; Accessories"/>
    <s v="Accessories&amp;Peripherals"/>
    <s v="Cables&amp;Accessories"/>
    <s v="Cables"/>
    <s v="USBCables"/>
    <n v="399"/>
    <s v="₹200 - ₹500"/>
    <n v="1099"/>
    <n v="70000"/>
    <n v="0.64"/>
    <s v="61-70%"/>
    <s v="YES"/>
    <n v="28.468999999999998"/>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 &amp; Accessories|Accessories&amp;Peripherals|Cables&amp;Accessories|Cables|USBCables"/>
    <s v="Computers &amp; Accessories"/>
    <s v="Accessories&amp;Peripherals"/>
    <s v="Cables&amp;Accessories"/>
    <s v="Cables"/>
    <s v="USBCables"/>
    <n v="139"/>
    <s v="&lt;₹200"/>
    <n v="249"/>
    <n v="11000"/>
    <n v="0.44"/>
    <s v="41-50%"/>
    <s v="NO"/>
    <n v="13.378"/>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s v="Electronics"/>
    <s v="HomeTheater,TV&amp;Video"/>
    <s v="Televisions"/>
    <s v="SmartTelevisions"/>
    <m/>
    <n v="7299"/>
    <s v="&gt;₹500"/>
    <n v="19125"/>
    <n v="1182600"/>
    <n v="0.62"/>
    <s v="61-70%"/>
    <s v="YES"/>
    <n v="4.3019999999999996"/>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 &amp; Accessories|Accessories&amp;Peripherals|Cables&amp;Accessories|Cables|USBCables"/>
    <s v="Computers &amp; Accessories"/>
    <s v="Accessories&amp;Peripherals"/>
    <s v="Cables&amp;Accessories"/>
    <s v="Cables"/>
    <s v="USBCables"/>
    <n v="299"/>
    <s v="₹200 - ₹500"/>
    <n v="799"/>
    <n v="50000"/>
    <n v="0.63"/>
    <s v="61-70%"/>
    <s v="YES"/>
    <n v="33.191000000000003"/>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 &amp; Accessories|Accessories&amp;Peripherals|Cables&amp;Accessories|Cables|USBCables"/>
    <s v="Computers &amp; Accessories"/>
    <s v="Accessories&amp;Peripherals"/>
    <s v="Cables&amp;Accessories"/>
    <s v="Cables"/>
    <s v="USBCables"/>
    <n v="325"/>
    <s v="₹200 - ₹500"/>
    <n v="1299"/>
    <n v="97400"/>
    <n v="0.75"/>
    <s v="71-80%"/>
    <s v="YES"/>
    <n v="14.776"/>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s v="Electronics"/>
    <s v="HomeTheater,TV&amp;Video"/>
    <s v="Televisions"/>
    <s v="SmartTelevisions"/>
    <m/>
    <n v="29999"/>
    <s v="&gt;₹500"/>
    <n v="39999"/>
    <n v="1000000"/>
    <n v="0.25"/>
    <s v="21-30%"/>
    <s v="NO"/>
    <n v="11.498000000000001"/>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s v="Electronics"/>
    <s v="HomeTheater,TV&amp;Video"/>
    <s v="Televisions"/>
    <s v="SmartTelevisions"/>
    <m/>
    <n v="27999"/>
    <s v="&gt;₹500"/>
    <n v="40990"/>
    <n v="1299100"/>
    <n v="0.32"/>
    <s v="31-40%"/>
    <s v="&quot;NO"/>
    <n v="9.0030000000000001"/>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s v="Electronics"/>
    <s v="HomeTheater,TV&amp;Video"/>
    <s v="Televisions"/>
    <s v="SmartTelevisions"/>
    <m/>
    <n v="30990"/>
    <s v="&gt;₹500"/>
    <n v="52900"/>
    <n v="2191000"/>
    <n v="0.41"/>
    <s v="41-50%"/>
    <s v="NO"/>
    <n v="11.408999999999999"/>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 &amp; Accessories|Accessories&amp;Peripherals|Cables&amp;Accessories|Cables|USBCables"/>
    <s v="Computers &amp; Accessories"/>
    <s v="Accessories&amp;Peripherals"/>
    <s v="Cables&amp;Accessories"/>
    <s v="Cables"/>
    <s v="USBCables"/>
    <n v="199"/>
    <s v="&lt;₹200"/>
    <n v="999"/>
    <n v="80000"/>
    <n v="0.8"/>
    <s v="71-80%"/>
    <s v="YES"/>
    <n v="4.6269999999999998"/>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 &amp; Accessories|Accessories&amp;Peripherals|Cables&amp;Accessories|Cables|USBCables"/>
    <s v="Computers &amp; Accessories"/>
    <s v="Accessories&amp;Peripherals"/>
    <s v="Cables&amp;Accessories"/>
    <s v="Cables"/>
    <s v="USBCables"/>
    <n v="649"/>
    <s v="&gt;₹500"/>
    <n v="1999"/>
    <n v="135000"/>
    <n v="0.68"/>
    <s v="61-70%"/>
    <s v="YES"/>
    <n v="28.468999999999998"/>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 &amp; Accessories|NetworkingDevices|NetworkAdapters|WirelessUSBAdapters"/>
    <s v="Computers &amp; Accessories"/>
    <s v="NetworkingDevices"/>
    <s v="NetworkAdapters"/>
    <s v="WirelessUSBAdapters"/>
    <m/>
    <n v="269"/>
    <s v="₹200 - ₹500"/>
    <n v="800"/>
    <n v="53100"/>
    <n v="0.66"/>
    <s v="61-70%"/>
    <s v="YES"/>
    <n v="13.734"/>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s v="Electronics"/>
    <s v="HomeTheater,TV&amp;Video"/>
    <s v="Televisions"/>
    <s v="SmartTelevisions"/>
    <m/>
    <n v="24999"/>
    <s v="&gt;₹500"/>
    <n v="31999"/>
    <n v="700000"/>
    <n v="0.22"/>
    <s v="21-30%"/>
    <s v="NO"/>
    <n v="39.099000000000004"/>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 &amp; Accessories|Accessories&amp;Peripherals|Cables&amp;Accessories|Cables|USBCables"/>
    <s v="Computers &amp; Accessories"/>
    <s v="Accessories&amp;Peripherals"/>
    <s v="Cables&amp;Accessories"/>
    <s v="Cables"/>
    <s v="USBCables"/>
    <n v="299"/>
    <s v="₹200 - ₹500"/>
    <n v="699"/>
    <n v="40000"/>
    <n v="0.56999999999999995"/>
    <s v="51-60%"/>
    <s v="YES"/>
    <n v="98.563000000000002"/>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 &amp; Accessories|Accessories&amp;Peripherals|Cables&amp;Accessories|Cables|USBCables"/>
    <s v="Computers &amp; Accessories"/>
    <s v="Accessories&amp;Peripherals"/>
    <s v="Cables&amp;Accessories"/>
    <s v="Cables"/>
    <s v="USBCables"/>
    <n v="199"/>
    <s v="&lt;₹200"/>
    <n v="999"/>
    <n v="80000"/>
    <n v="0.8"/>
    <s v="71-80%"/>
    <s v="YES"/>
    <n v="4.5249999999999995"/>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s v="Electronics"/>
    <s v="HomeTheater,TV&amp;Video"/>
    <s v="Televisions"/>
    <s v="SmartTelevisions"/>
    <m/>
    <n v="18990"/>
    <s v="&gt;₹500"/>
    <n v="40990"/>
    <n v="2200000"/>
    <n v="0.54"/>
    <s v="51-60%"/>
    <s v="YES"/>
    <n v="10.859"/>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 &amp; Accessories|NetworkingDevices|NetworkAdapters|WirelessUSBAdapters"/>
    <s v="Computers &amp; Accessories"/>
    <s v="NetworkingDevices"/>
    <s v="NetworkAdapters"/>
    <s v="WirelessUSBAdapters"/>
    <m/>
    <n v="290"/>
    <s v="₹200 - ₹500"/>
    <n v="349"/>
    <n v="5900"/>
    <n v="0.17"/>
    <s v="11-20%"/>
    <s v="NO"/>
    <n v="5.6770000000000005"/>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s v="Electronics"/>
    <s v="HomeTheater,TV&amp;Video"/>
    <s v="Accessories"/>
    <s v="RemoteControls"/>
    <m/>
    <n v="249"/>
    <s v="₹200 - ₹500"/>
    <n v="799"/>
    <n v="55000"/>
    <n v="0.69"/>
    <s v="61-70%"/>
    <s v="YES"/>
    <n v="4.8789999999999996"/>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 &amp; Accessories|Accessories&amp;Peripherals|Cables&amp;Accessories|Cables|USBCables"/>
    <s v="Computers &amp; Accessories"/>
    <s v="Accessories&amp;Peripherals"/>
    <s v="Cables&amp;Accessories"/>
    <s v="Cables"/>
    <s v="USBCables"/>
    <n v="345"/>
    <s v="₹200 - ₹500"/>
    <n v="999"/>
    <n v="65400"/>
    <n v="0.65"/>
    <s v="61-70%"/>
    <s v="YES"/>
    <n v="4.7970000000000006"/>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 &amp; Accessories|NetworkingDevices|NetworkAdapters|WirelessUSBAdapters"/>
    <s v="Computers &amp; Accessories"/>
    <s v="NetworkingDevices"/>
    <s v="NetworkAdapters"/>
    <s v="WirelessUSBAdapters"/>
    <m/>
    <n v="1099"/>
    <s v="&gt;₹500"/>
    <n v="1899"/>
    <n v="80000"/>
    <n v="0.42"/>
    <s v="41-50%"/>
    <s v="&quot;NO"/>
    <n v="26.92"/>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 &amp; Accessories|Accessories&amp;Peripherals|Cables&amp;Accessories|Cables|USBCables"/>
    <s v="Computers &amp; Accessories"/>
    <s v="Accessories&amp;Peripherals"/>
    <s v="Cables&amp;Accessories"/>
    <s v="Cables"/>
    <s v="USBCables"/>
    <n v="719"/>
    <s v="&gt;₹500"/>
    <n v="1499"/>
    <n v="78000"/>
    <n v="0.52"/>
    <s v="51-60%"/>
    <s v="YES"/>
    <n v="5.1449999999999996"/>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s v="Electronics"/>
    <s v="HomeTheater,TV&amp;Video"/>
    <s v="Accessories"/>
    <s v="RemoteControls"/>
    <m/>
    <n v="349"/>
    <s v="₹200 - ₹500"/>
    <n v="1499"/>
    <n v="115000"/>
    <n v="0.77"/>
    <s v="71-80%"/>
    <s v="YES"/>
    <n v="8.4450000000000003"/>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 &amp; Accessories|Accessories&amp;Peripherals|Cables&amp;Accessories|Cables|USBCables"/>
    <s v="Computers &amp; Accessories"/>
    <s v="Accessories&amp;Peripherals"/>
    <s v="Cables&amp;Accessories"/>
    <s v="Cables"/>
    <s v="USBCables"/>
    <n v="849"/>
    <s v="&gt;₹500"/>
    <n v="1809"/>
    <n v="96000"/>
    <n v="0.53"/>
    <s v="51-60%"/>
    <s v="YES"/>
    <n v="10.847"/>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s v="Electronics"/>
    <s v="HomeTheater,TV&amp;Video"/>
    <s v="Accessories"/>
    <s v="RemoteControls"/>
    <m/>
    <n v="299"/>
    <s v="₹200 - ₹500"/>
    <n v="899"/>
    <n v="60000"/>
    <n v="0.67"/>
    <s v="61-70%"/>
    <s v="YES"/>
    <n v="5.5880000000000001"/>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s v="Electronics"/>
    <s v="HomeTheater,TV&amp;Video"/>
    <s v="Televisions"/>
    <s v="SmartTelevisions"/>
    <m/>
    <n v="21999"/>
    <s v="&gt;₹500"/>
    <n v="29999"/>
    <n v="800000"/>
    <n v="0.27"/>
    <s v="21-30%"/>
    <s v="NO"/>
    <n v="37.040000000000006"/>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 &amp; Accessories|Accessories&amp;Peripherals|Cables&amp;Accessories|Cables|USBCables"/>
    <s v="Computers &amp; Accessories"/>
    <s v="Accessories&amp;Peripherals"/>
    <s v="Cables&amp;Accessories"/>
    <s v="Cables"/>
    <s v="USBCables"/>
    <n v="349"/>
    <s v="₹200 - ₹500"/>
    <n v="999"/>
    <n v="65000"/>
    <n v="0.65"/>
    <s v="61-70%"/>
    <s v="YES"/>
    <n v="17.32"/>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 &amp; Accessories|Accessories&amp;Peripherals|Cables&amp;Accessories|Cables|USBCables"/>
    <s v="Computers &amp; Accessories"/>
    <s v="Accessories&amp;Peripherals"/>
    <s v="Cables&amp;Accessories"/>
    <s v="Cables"/>
    <s v="USBCables"/>
    <n v="399"/>
    <s v="₹200 - ₹500"/>
    <n v="999"/>
    <n v="60000"/>
    <n v="0.6"/>
    <s v="51-60%"/>
    <s v="YES"/>
    <n v="7.1059999999999999"/>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 &amp; Accessories|Accessories&amp;Peripherals|Cables&amp;Accessories|Cables|USBCables"/>
    <s v="Computers &amp; Accessories"/>
    <s v="Accessories&amp;Peripherals"/>
    <s v="Cables&amp;Accessories"/>
    <s v="Cables"/>
    <s v="USBCables"/>
    <n v="449"/>
    <s v="₹200 - ₹500"/>
    <n v="1299"/>
    <n v="85000"/>
    <n v="0.65"/>
    <s v="61-70%"/>
    <s v="YES"/>
    <n v="28.468999999999998"/>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 &amp; Accessories|Accessories&amp;Peripherals|Cables&amp;Accessories|Cables|USBCables"/>
    <s v="Computers &amp; Accessories"/>
    <s v="Accessories&amp;Peripherals"/>
    <s v="Cables&amp;Accessories"/>
    <s v="Cables"/>
    <s v="USBCables"/>
    <n v="299"/>
    <s v="₹200 - ₹500"/>
    <n v="999"/>
    <n v="70000"/>
    <n v="0.7"/>
    <s v="61-70%"/>
    <s v="YES"/>
    <n v="5.0659999999999998"/>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s v="Electronics"/>
    <s v="HomeTheater,TV&amp;Video"/>
    <s v="Televisions"/>
    <s v="SmartTelevisions"/>
    <m/>
    <n v="37999"/>
    <s v="&gt;₹500"/>
    <n v="65000"/>
    <n v="2700100"/>
    <n v="0.42"/>
    <s v="41-50%"/>
    <s v="&quot;NO"/>
    <n v="7.8870000000000005"/>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 &amp; Accessories|Accessories&amp;Peripherals|Cables&amp;Accessories|Cables|USBCables"/>
    <s v="Computers &amp; Accessories"/>
    <s v="Accessories&amp;Peripherals"/>
    <s v="Cables&amp;Accessories"/>
    <s v="Cables"/>
    <s v="USBCables"/>
    <n v="99"/>
    <s v="&lt;₹200"/>
    <n v="800"/>
    <n v="70100"/>
    <n v="0.88"/>
    <s v="81-90%"/>
    <s v="YES"/>
    <n v="28.770999999999997"/>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s v="Electronics"/>
    <s v="HomeTheater,TV&amp;Video"/>
    <s v="Televisions"/>
    <s v="StandardTelevisions"/>
    <m/>
    <n v="7390"/>
    <s v="&gt;₹500"/>
    <n v="20000"/>
    <n v="1261000"/>
    <n v="0.63"/>
    <s v="61-70%"/>
    <s v="YES"/>
    <n v="6.6809999999999992"/>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 &amp; Accessories|Accessories&amp;Peripherals|Cables&amp;Accessories|Cables|USBCables"/>
    <s v="Computers &amp; Accessories"/>
    <s v="Accessories&amp;Peripherals"/>
    <s v="Cables&amp;Accessories"/>
    <s v="Cables"/>
    <s v="USBCables"/>
    <n v="273.10000000000002"/>
    <s v="₹200 - ₹500"/>
    <n v="999"/>
    <n v="72590"/>
    <n v="0.73"/>
    <s v="71-80%"/>
    <s v="YES"/>
    <n v="25.150000000000002"/>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s v="Electronics"/>
    <s v="HomeTheater,TV&amp;Video"/>
    <s v="Televisions"/>
    <s v="SmartTelevisions"/>
    <m/>
    <n v="15990"/>
    <s v="&gt;₹500"/>
    <n v="23990"/>
    <n v="800000"/>
    <n v="0.33"/>
    <s v="31-40%"/>
    <s v="&quot;NO"/>
    <n v="5.335"/>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 &amp; Accessories|Accessories&amp;Peripherals|Cables&amp;Accessories|Cables|USBCables"/>
    <s v="Computers &amp; Accessories"/>
    <s v="Accessories&amp;Peripherals"/>
    <s v="Cables&amp;Accessories"/>
    <s v="Cables"/>
    <s v="USBCables"/>
    <n v="399"/>
    <s v="₹200 - ₹500"/>
    <n v="999"/>
    <n v="60000"/>
    <n v="0.6"/>
    <s v="51-60%"/>
    <s v="YES"/>
    <n v="5.88"/>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s v="Electronics"/>
    <s v="HomeTheater,TV&amp;Video"/>
    <s v="Accessories"/>
    <s v="RemoteControls"/>
    <m/>
    <n v="399"/>
    <s v="₹200 - ₹500"/>
    <n v="1999"/>
    <n v="160000"/>
    <n v="0.8"/>
    <s v="71-80%"/>
    <s v="YES"/>
    <n v="5.0049999999999999"/>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 &amp; Accessories|Accessories&amp;Peripherals|Cables&amp;Accessories|Cables|USBCables"/>
    <s v="Computers &amp; Accessories"/>
    <s v="Accessories&amp;Peripherals"/>
    <s v="Cables&amp;Accessories"/>
    <s v="Cables"/>
    <s v="USBCables"/>
    <n v="210"/>
    <s v="₹200 - ₹500"/>
    <n v="399"/>
    <n v="18900"/>
    <n v="0.47"/>
    <s v="41-50%"/>
    <s v="NO"/>
    <n v="5.8170000000000002"/>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s v="Electronics"/>
    <s v="HomeTheater,TV&amp;Video"/>
    <s v="Accessories"/>
    <s v="RemoteControls"/>
    <m/>
    <n v="1299"/>
    <s v="&gt;₹500"/>
    <n v="1999"/>
    <n v="70000"/>
    <n v="0.35"/>
    <s v="31-40%"/>
    <s v="&quot;NO"/>
    <n v="4.1900000000000004"/>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 &amp; Accessories|Accessories&amp;Peripherals|Cables&amp;Accessories|Cables|USBCables"/>
    <s v="Computers &amp; Accessories"/>
    <s v="Accessories&amp;Peripherals"/>
    <s v="Cables&amp;Accessories"/>
    <s v="Cables"/>
    <s v="USBCables"/>
    <n v="347"/>
    <s v="₹200 - ₹500"/>
    <n v="999"/>
    <n v="65200"/>
    <n v="0.65"/>
    <s v="61-70%"/>
    <s v="YES"/>
    <n v="4.6210000000000004"/>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 &amp; Accessories|Accessories&amp;Peripherals|Cables&amp;Accessories|Cables|USBCables"/>
    <s v="Computers &amp; Accessories"/>
    <s v="Accessories&amp;Peripherals"/>
    <s v="Cables&amp;Accessories"/>
    <s v="Cables"/>
    <s v="USBCables"/>
    <n v="149"/>
    <s v="&lt;₹200"/>
    <n v="999"/>
    <n v="85000"/>
    <n v="0.85"/>
    <s v="81-90%"/>
    <s v="YES"/>
    <n v="5.3129999999999997"/>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 &amp; Accessories|Accessories&amp;Peripherals|Cables&amp;Accessories|Cables|USBCables"/>
    <s v="Computers &amp; Accessories"/>
    <s v="Accessories&amp;Peripherals"/>
    <s v="Cables&amp;Accessories"/>
    <s v="Cables"/>
    <s v="USBCables"/>
    <n v="228"/>
    <s v="₹200 - ₹500"/>
    <n v="899"/>
    <n v="67100"/>
    <n v="0.75"/>
    <s v="71-80%"/>
    <s v="YES"/>
    <n v="3.9319999999999999"/>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 &amp; Accessories|Accessories&amp;Peripherals|Cables&amp;Accessories|Cables|USBCables"/>
    <s v="Computers &amp; Accessories"/>
    <s v="Accessories&amp;Peripherals"/>
    <s v="Cables&amp;Accessories"/>
    <s v="Cables"/>
    <s v="USBCables"/>
    <n v="1599"/>
    <s v="&gt;₹500"/>
    <n v="1999"/>
    <n v="40000"/>
    <n v="0.2"/>
    <s v="11-20%"/>
    <s v="&quot;NO"/>
    <n v="6.3510000000000009"/>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s v="Electronics"/>
    <s v="HomeTheater,TV&amp;Video"/>
    <s v="Accessories"/>
    <s v="RemoteControls"/>
    <m/>
    <n v="1499"/>
    <s v="&gt;₹500"/>
    <n v="3999"/>
    <n v="250000"/>
    <n v="0.63"/>
    <s v="61-70%"/>
    <s v="YES"/>
    <n v="3.7370000000000001"/>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s v="Electronics"/>
    <s v="HomeTheater,TV&amp;Video"/>
    <s v="Televisions"/>
    <s v="SmartTelevisions"/>
    <m/>
    <n v="8499"/>
    <s v="&gt;₹500"/>
    <n v="15999"/>
    <n v="750000"/>
    <n v="0.47"/>
    <s v="41-50%"/>
    <s v="&quot;NO"/>
    <n v="4.8919999999999995"/>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s v="Electronics"/>
    <s v="HomeTheater,TV&amp;Video"/>
    <s v="Televisions"/>
    <s v="SmartTelevisions"/>
    <m/>
    <n v="20990"/>
    <s v="&gt;₹500"/>
    <n v="44990"/>
    <n v="2400000"/>
    <n v="0.53"/>
    <s v="51-60%"/>
    <s v="YES"/>
    <n v="5.359"/>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s v="Electronics"/>
    <s v="HomeTheater,TV&amp;Video"/>
    <s v="Televisions"/>
    <s v="SmartTelevisions"/>
    <m/>
    <n v="32999"/>
    <s v="&gt;₹500"/>
    <n v="44999"/>
    <n v="1200000"/>
    <n v="0.27"/>
    <s v="21-30%"/>
    <s v="&quot;NO"/>
    <n v="49.438000000000002"/>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s v="Electronics"/>
    <s v="HomeTheater,TV&amp;Video"/>
    <s v="Accessories"/>
    <s v="Cables"/>
    <s v="HDMICables"/>
    <n v="799"/>
    <s v="&gt;₹500"/>
    <n v="1700"/>
    <n v="90100"/>
    <n v="0.53"/>
    <s v="51-60%"/>
    <s v="YES"/>
    <n v="32.738"/>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s v="Electronics"/>
    <s v="HomeTheater,TV&amp;Video"/>
    <s v="Accessories"/>
    <s v="Cables"/>
    <s v="HDMICables"/>
    <n v="229"/>
    <s v="₹200 - ₹500"/>
    <n v="595"/>
    <n v="36600"/>
    <n v="0.62"/>
    <s v="61-70%"/>
    <s v="YES"/>
    <n v="17.135000000000002"/>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s v="Electronics"/>
    <s v="HomeTheater,TV&amp;Video"/>
    <s v="Televisions"/>
    <s v="SmartTelevisions"/>
    <m/>
    <n v="9999"/>
    <s v="&gt;₹500"/>
    <n v="27990"/>
    <n v="1799100"/>
    <n v="0.64"/>
    <s v="61-70%"/>
    <s v="YES"/>
    <n v="5.4690000000000003"/>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s v="Electronics"/>
    <s v="HomeTheater,TV&amp;Video"/>
    <s v="Accessories"/>
    <s v="RemoteControls"/>
    <m/>
    <n v="349"/>
    <s v="₹200 - ₹500"/>
    <n v="599"/>
    <n v="25000"/>
    <n v="0.42"/>
    <s v="41-50%"/>
    <s v="&quot;NO"/>
    <n v="4.484"/>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s v="Electronics"/>
    <s v="HomeTheater,TV&amp;Video"/>
    <s v="Accessories"/>
    <s v="Cables"/>
    <s v="RCACables"/>
    <n v="489"/>
    <s v="₹200 - ₹500"/>
    <n v="1200"/>
    <n v="71100"/>
    <n v="0.59"/>
    <s v="51-60%"/>
    <s v="YES"/>
    <n v="73.938000000000002"/>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s v="Electronics"/>
    <s v="HomeTheater,TV&amp;Video"/>
    <s v="Televisions"/>
    <s v="SmartTelevisions"/>
    <m/>
    <n v="23999"/>
    <s v="&gt;₹500"/>
    <n v="34990"/>
    <n v="1099100"/>
    <n v="0.31"/>
    <s v="31-40%"/>
    <s v="&quot;NO"/>
    <n v="9.0030000000000001"/>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 &amp; Accessories|Accessories&amp;Peripherals|Cables&amp;Accessories|Cables|USBCables"/>
    <s v="Computers &amp; Accessories"/>
    <s v="Accessories&amp;Peripherals"/>
    <s v="Cables&amp;Accessories"/>
    <s v="Cables"/>
    <s v="USBCables"/>
    <n v="399"/>
    <s v="₹200 - ₹500"/>
    <n v="999"/>
    <n v="60000"/>
    <n v="0.6"/>
    <s v="51-60%"/>
    <s v="YES"/>
    <n v="7.1059999999999999"/>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s v="Electronics"/>
    <s v="HomeAudio"/>
    <s v="Accessories"/>
    <s v="SpeakerAccessories"/>
    <s v="Mounts"/>
    <n v="349"/>
    <s v="₹200 - ₹500"/>
    <n v="1299"/>
    <n v="95000"/>
    <n v="0.73"/>
    <s v="71-80%"/>
    <s v="YES"/>
    <n v="7.2949999999999999"/>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 &amp; Accessories|Accessories&amp;Peripherals|Cables&amp;Accessories|Cables|USBCables"/>
    <s v="Computers &amp; Accessories"/>
    <s v="Accessories&amp;Peripherals"/>
    <s v="Cables&amp;Accessories"/>
    <s v="Cables"/>
    <s v="USBCables"/>
    <n v="179"/>
    <s v="&lt;₹200"/>
    <n v="299"/>
    <n v="12000"/>
    <n v="0.4"/>
    <s v="31-40%"/>
    <s v="NO"/>
    <n v="3.9809999999999999"/>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 &amp; Accessories|Accessories&amp;Peripherals|Cables&amp;Accessories|Cables|USBCables"/>
    <s v="Computers &amp; Accessories"/>
    <s v="Accessories&amp;Peripherals"/>
    <s v="Cables&amp;Accessories"/>
    <s v="Cables"/>
    <s v="USBCables"/>
    <n v="689"/>
    <s v="&gt;₹500"/>
    <n v="1500"/>
    <n v="81100"/>
    <n v="0.54"/>
    <s v="51-60%"/>
    <s v="YES"/>
    <n v="46.501000000000005"/>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s v="Electronics"/>
    <s v="HomeTheater,TV&amp;Video"/>
    <s v="Televisions"/>
    <s v="SmartTelevisions"/>
    <m/>
    <n v="30990"/>
    <s v="&gt;₹500"/>
    <n v="49990"/>
    <n v="1900000"/>
    <n v="0.38"/>
    <s v="31-40%"/>
    <s v="NO"/>
    <n v="5.6760000000000002"/>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 &amp; Accessories|Accessories&amp;Peripherals|Cables&amp;Accessories|Cables|USBCables"/>
    <s v="Computers &amp; Accessories"/>
    <s v="Accessories&amp;Peripherals"/>
    <s v="Cables&amp;Accessories"/>
    <s v="Cables"/>
    <s v="USBCables"/>
    <n v="249"/>
    <s v="₹200 - ₹500"/>
    <n v="931"/>
    <n v="68200"/>
    <n v="0.73"/>
    <s v="71-80%"/>
    <s v="YES"/>
    <n v="4.9749999999999996"/>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omeTheater,TV&amp;Video"/>
    <s v="Accessories"/>
    <s v="Cables"/>
    <s v="HDMICables"/>
    <n v="999"/>
    <s v="&gt;₹500"/>
    <n v="2399"/>
    <n v="140000"/>
    <n v="0.57999999999999996"/>
    <s v="51-60%"/>
    <s v="YES"/>
    <n v="8.2639999999999993"/>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s v="Electronics"/>
    <s v="HomeTheater,TV&amp;Video"/>
    <s v="Accessories"/>
    <s v="RemoteControls"/>
    <m/>
    <n v="399"/>
    <s v="₹200 - ₹500"/>
    <n v="399"/>
    <n v="0"/>
    <n v="0"/>
    <s v="0-10%"/>
    <s v="&quot;NO"/>
    <n v="5.851"/>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 &amp; Accessories|Accessories&amp;Peripherals|Cables&amp;Accessories|Cables|USBCables"/>
    <s v="Computers &amp; Accessories"/>
    <s v="Accessories&amp;Peripherals"/>
    <s v="Cables&amp;Accessories"/>
    <s v="Cables"/>
    <s v="USBCables"/>
    <n v="349"/>
    <s v="₹200 - ₹500"/>
    <n v="699"/>
    <n v="35000"/>
    <n v="0.5"/>
    <s v="41-50%"/>
    <s v="YES"/>
    <n v="25.150000000000002"/>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 &amp; Accessories|Accessories&amp;Peripherals|Cables&amp;Accessories|Cables|USBCables"/>
    <s v="Computers &amp; Accessories"/>
    <s v="Accessories&amp;Peripherals"/>
    <s v="Cables&amp;Accessories"/>
    <s v="Cables"/>
    <s v="USBCables"/>
    <n v="399"/>
    <s v="₹200 - ₹500"/>
    <n v="1099"/>
    <n v="70000"/>
    <n v="0.64"/>
    <s v="61-70%"/>
    <s v="YES"/>
    <n v="6.7850000000000001"/>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 &amp; Accessories|NetworkingDevices|NetworkAdapters|WirelessUSBAdapters"/>
    <s v="Computers &amp; Accessories"/>
    <s v="NetworkingDevices"/>
    <s v="NetworkAdapters"/>
    <s v="WirelessUSBAdapters"/>
    <m/>
    <n v="1699"/>
    <s v="&gt;₹500"/>
    <n v="2999"/>
    <n v="130000"/>
    <n v="0.43"/>
    <s v="41-50%"/>
    <s v="NO"/>
    <n v="29.18"/>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s v="Electronics"/>
    <s v="HomeTheater,TV&amp;Video"/>
    <s v="Accessories"/>
    <s v="RemoteControls"/>
    <m/>
    <n v="655"/>
    <s v="&gt;₹500"/>
    <n v="1099"/>
    <n v="44400"/>
    <n v="0.4"/>
    <s v="31-40%"/>
    <s v="&quot;NO"/>
    <n v="3.4850000000000003"/>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 &amp; Accessories|NetworkingDevices|NetworkAdapters|WirelessUSBAdapters"/>
    <s v="Computers &amp; Accessories"/>
    <s v="NetworkingDevices"/>
    <s v="NetworkAdapters"/>
    <s v="WirelessUSBAdapters"/>
    <m/>
    <n v="749"/>
    <s v="&gt;₹500"/>
    <n v="1339"/>
    <n v="59000"/>
    <n v="0.44"/>
    <s v="41-50%"/>
    <s v="NO"/>
    <n v="183.892"/>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s v="Electronics"/>
    <s v="HomeTheater,TV&amp;Video"/>
    <s v="Televisions"/>
    <s v="SmartTelevisions"/>
    <m/>
    <n v="9999"/>
    <s v="&gt;₹500"/>
    <n v="12999"/>
    <n v="300000"/>
    <n v="0.23"/>
    <s v="21-30%"/>
    <s v="&quot;NO"/>
    <n v="10.288"/>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s v="Electronics"/>
    <s v="HomeTheater,TV&amp;Video"/>
    <s v="Accessories"/>
    <s v="RemoteControls"/>
    <m/>
    <n v="195"/>
    <s v="&lt;₹200"/>
    <n v="499"/>
    <n v="30400"/>
    <n v="0.61"/>
    <s v="61-70%"/>
    <s v="YES"/>
    <n v="5.0830000000000002"/>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 &amp; Accessories|Accessories&amp;Peripherals|Cables&amp;Accessories|Cables|USBCables"/>
    <s v="Computers &amp; Accessories"/>
    <s v="Accessories&amp;Peripherals"/>
    <s v="Cables&amp;Accessories"/>
    <s v="Cables"/>
    <s v="USBCables"/>
    <n v="999"/>
    <s v="&gt;₹500"/>
    <n v="2100"/>
    <n v="110100"/>
    <n v="0.52"/>
    <s v="51-60%"/>
    <s v="YES"/>
    <n v="9.9920000000000009"/>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 &amp; Accessories|Accessories&amp;Peripherals|Cables&amp;Accessories|Cables|USBCables"/>
    <s v="Computers &amp; Accessories"/>
    <s v="Accessories&amp;Peripherals"/>
    <s v="Cables&amp;Accessories"/>
    <s v="Cables"/>
    <s v="USBCables"/>
    <n v="499"/>
    <s v="₹200 - ₹500"/>
    <n v="899"/>
    <n v="40000"/>
    <n v="0.44"/>
    <s v="41-50%"/>
    <s v="NO"/>
    <n v="5.1189999999999998"/>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s v="Electronics"/>
    <s v="HomeTheater,TV&amp;Video"/>
    <s v="Accessories"/>
    <s v="Cables"/>
    <s v="OpticalCables"/>
    <n v="416"/>
    <s v="₹200 - ₹500"/>
    <n v="599"/>
    <n v="18300"/>
    <n v="0.31"/>
    <s v="31-40%"/>
    <s v="&quot;NO"/>
    <n v="34.222999999999999"/>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 &amp; Accessories|Accessories&amp;Peripherals|Cables&amp;Accessories|Cables|USBCables"/>
    <s v="Computers &amp; Accessories"/>
    <s v="Accessories&amp;Peripherals"/>
    <s v="Cables&amp;Accessories"/>
    <s v="Cables"/>
    <s v="USBCables"/>
    <n v="368"/>
    <s v="₹200 - ₹500"/>
    <n v="699"/>
    <n v="33100"/>
    <n v="0.47"/>
    <s v="41-50%"/>
    <s v="NO"/>
    <n v="4.5869999999999997"/>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s v="Electronics"/>
    <s v="HomeTheater,TV&amp;Video"/>
    <s v="Televisions"/>
    <s v="SmartTelevisions"/>
    <m/>
    <n v="29990"/>
    <s v="&gt;₹500"/>
    <n v="65000"/>
    <n v="3501000"/>
    <n v="0.54"/>
    <s v="51-60%"/>
    <s v="YES"/>
    <n v="4.3109999999999999"/>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 &amp; Accessories|Accessories&amp;Peripherals|Cables&amp;Accessories|Cables|USBCables"/>
    <s v="Computers &amp; Accessories"/>
    <s v="Accessories&amp;Peripherals"/>
    <s v="Cables&amp;Accessories"/>
    <s v="Cables"/>
    <s v="USBCables"/>
    <n v="339"/>
    <s v="₹200 - ₹500"/>
    <n v="1099"/>
    <n v="76000"/>
    <n v="0.69"/>
    <s v="61-70%"/>
    <s v="YES"/>
    <n v="5.274"/>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s v="Electronics"/>
    <s v="HomeTheater,TV&amp;Video"/>
    <s v="Televisions"/>
    <s v="SmartTelevisions"/>
    <m/>
    <n v="15490"/>
    <s v="&gt;₹500"/>
    <n v="20900"/>
    <n v="541000"/>
    <n v="0.26"/>
    <s v="21-30%"/>
    <s v="&quot;NO"/>
    <n v="20.599"/>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 &amp; Accessories|Accessories&amp;Peripherals|Cables&amp;Accessories|Cables|USBCables"/>
    <s v="Computers &amp; Accessories"/>
    <s v="Accessories&amp;Peripherals"/>
    <s v="Cables&amp;Accessories"/>
    <s v="Cables"/>
    <s v="USBCables"/>
    <n v="499"/>
    <s v="₹200 - ₹500"/>
    <n v="1299"/>
    <n v="80000"/>
    <n v="0.62"/>
    <s v="61-70%"/>
    <s v="YES"/>
    <n v="34.710999999999999"/>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 &amp; Accessories|NetworkingDevices|NetworkAdapters|WirelessUSBAdapters"/>
    <s v="Computers &amp; Accessories"/>
    <s v="NetworkingDevices"/>
    <s v="NetworkAdapters"/>
    <s v="WirelessUSBAdapters"/>
    <m/>
    <n v="249"/>
    <s v="₹200 - ₹500"/>
    <n v="399"/>
    <n v="15000"/>
    <n v="0.38"/>
    <s v="31-40%"/>
    <s v="&quot;NO"/>
    <n v="8.0419999999999998"/>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s v="Electronics"/>
    <s v="HomeTheater,TV&amp;Video"/>
    <s v="Accessories"/>
    <s v="RemoteControls"/>
    <m/>
    <n v="399"/>
    <s v="₹200 - ₹500"/>
    <n v="799"/>
    <n v="40000"/>
    <n v="0.5"/>
    <s v="41-50%"/>
    <s v="YES"/>
    <n v="4.3119999999999994"/>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 &amp; Accessories|Accessories&amp;Peripherals|Cables&amp;Accessories|Cables|USBCables"/>
    <s v="Computers &amp; Accessories"/>
    <s v="Accessories&amp;Peripherals"/>
    <s v="Cables&amp;Accessories"/>
    <s v="Cables"/>
    <s v="USBCables"/>
    <n v="1499"/>
    <s v="&gt;₹500"/>
    <n v="1999"/>
    <n v="50000"/>
    <n v="0.25"/>
    <s v="21-30%"/>
    <s v="&quot;NO"/>
    <n v="6.3510000000000009"/>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s v="Electronics"/>
    <s v="HomeTheater,TV&amp;Video"/>
    <s v="Projectors"/>
    <m/>
    <m/>
    <n v="9490"/>
    <s v="&gt;₹500"/>
    <n v="15990"/>
    <n v="650000"/>
    <n v="0.41"/>
    <s v="41-50%"/>
    <s v="NO"/>
    <n v="14.38"/>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s v="Electronics"/>
    <s v="HomeTheater,TV&amp;Video"/>
    <s v="Accessories"/>
    <s v="Cables"/>
    <s v="HDMICables"/>
    <n v="637"/>
    <s v="&gt;₹500"/>
    <n v="1499"/>
    <n v="86200"/>
    <n v="0.57999999999999996"/>
    <s v="51-60%"/>
    <s v="YES"/>
    <n v="4.1239999999999997"/>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s v="Electronics"/>
    <s v="HomeTheater,TV&amp;Video"/>
    <s v="Accessories"/>
    <s v="RemoteControls"/>
    <m/>
    <n v="399"/>
    <s v="₹200 - ₹500"/>
    <n v="899"/>
    <n v="50000"/>
    <n v="0.56000000000000005"/>
    <s v="51-60%"/>
    <s v="YES"/>
    <n v="4.1539999999999999"/>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s v="Electronics"/>
    <s v="HomeTheater,TV&amp;Video"/>
    <s v="Accessories"/>
    <s v="Cables"/>
    <s v="OpticalCables"/>
    <n v="1089"/>
    <s v="&gt;₹500"/>
    <n v="1600"/>
    <n v="51100"/>
    <n v="0.32"/>
    <s v="31-40%"/>
    <s v="&quot;NO"/>
    <n v="7.5649999999999995"/>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 &amp; Accessories|Accessories&amp;Peripherals|Cables&amp;Accessories|Cables|USBCables"/>
    <s v="Computers &amp; Accessories"/>
    <s v="Accessories&amp;Peripherals"/>
    <s v="Cables&amp;Accessories"/>
    <s v="Cables"/>
    <s v="USBCables"/>
    <n v="339"/>
    <s v="₹200 - ₹500"/>
    <n v="999"/>
    <n v="66000"/>
    <n v="0.66"/>
    <s v="61-70%"/>
    <s v="YES"/>
    <n v="10.555"/>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 &amp; Accessories|Accessories&amp;Peripherals|Cables&amp;Accessories|Cables|USBCables"/>
    <s v="Computers &amp; Accessories"/>
    <s v="Accessories&amp;Peripherals"/>
    <s v="Cables&amp;Accessories"/>
    <s v="Cables"/>
    <s v="USBCables"/>
    <n v="149"/>
    <s v="&lt;₹200"/>
    <n v="499"/>
    <n v="35000"/>
    <n v="0.7"/>
    <s v="61-70%"/>
    <s v="YES"/>
    <n v="11.731999999999999"/>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 &amp; Accessories|Accessories&amp;Peripherals|Cables&amp;Accessories|Cables|USBCables"/>
    <s v="Computers &amp; Accessories"/>
    <s v="Accessories&amp;Peripherals"/>
    <s v="Cables&amp;Accessories"/>
    <s v="Cables"/>
    <s v="USBCables"/>
    <n v="149"/>
    <s v="&lt;₹200"/>
    <n v="399"/>
    <n v="25000"/>
    <n v="0.63"/>
    <s v="61-70%"/>
    <s v="YES"/>
    <n v="3.9569999999999999"/>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 &amp; Accessories|Accessories&amp;Peripherals|Cables&amp;Accessories|Cables|USBCables"/>
    <s v="Computers &amp; Accessories"/>
    <s v="Accessories&amp;Peripherals"/>
    <s v="Cables&amp;Accessories"/>
    <s v="Cables"/>
    <s v="USBCables"/>
    <n v="599"/>
    <s v="&gt;₹500"/>
    <n v="849"/>
    <n v="25000"/>
    <n v="0.28999999999999998"/>
    <s v="21-30%"/>
    <s v="&quot;NO"/>
    <n v="5.077"/>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s v="Electronics"/>
    <s v="HomeTheater,TV&amp;Video"/>
    <s v="Accessories"/>
    <s v="RemoteControls"/>
    <m/>
    <n v="299"/>
    <s v="₹200 - ₹500"/>
    <n v="1199"/>
    <n v="90000"/>
    <n v="0.75"/>
    <s v="71-80%"/>
    <s v="YES"/>
    <n v="5.093"/>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 &amp; Accessories|Accessories&amp;Peripherals|Cables&amp;Accessories|Cables|USBCables"/>
    <s v="Computers &amp; Accessories"/>
    <s v="Accessories&amp;Peripherals"/>
    <s v="Cables&amp;Accessories"/>
    <s v="Cables"/>
    <s v="USBCables"/>
    <n v="399"/>
    <s v="₹200 - ₹500"/>
    <n v="1299"/>
    <n v="90000"/>
    <n v="0.69"/>
    <s v="61-70%"/>
    <s v="YES"/>
    <n v="17.32"/>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s v="Electronics"/>
    <s v="HomeTheater,TV&amp;Video"/>
    <s v="Accessories"/>
    <s v="RemoteControls"/>
    <m/>
    <n v="339"/>
    <s v="₹200 - ₹500"/>
    <n v="1999"/>
    <n v="166000"/>
    <n v="0.83"/>
    <s v="81-90%"/>
    <s v="YES"/>
    <n v="4.343"/>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s v="Electronics"/>
    <s v="HomeTheater,TV&amp;Video"/>
    <s v="Televisions"/>
    <s v="SmartTelevisions"/>
    <m/>
    <n v="12499"/>
    <s v="&gt;₹500"/>
    <n v="22990"/>
    <n v="1049100"/>
    <n v="0.46"/>
    <s v="41-50%"/>
    <s v="&quot;NO"/>
    <n v="5.9109999999999996"/>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 &amp; Accessories|Accessories&amp;Peripherals|Cables&amp;Accessories|Cables|USBCables"/>
    <s v="Computers &amp; Accessories"/>
    <s v="Accessories&amp;Peripherals"/>
    <s v="Cables&amp;Accessories"/>
    <s v="Cables"/>
    <s v="USBCables"/>
    <n v="249"/>
    <s v="₹200 - ₹500"/>
    <n v="399"/>
    <n v="15000"/>
    <n v="0.38"/>
    <s v="31-40%"/>
    <s v="NO"/>
    <n v="10.558"/>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 &amp; Accessories|NetworkingDevices|NetworkAdapters|WirelessUSBAdapters"/>
    <s v="Computers &amp; Accessories"/>
    <s v="NetworkingDevices"/>
    <s v="NetworkAdapters"/>
    <s v="WirelessUSBAdapters"/>
    <m/>
    <n v="1399"/>
    <s v="&gt;₹500"/>
    <n v="2499"/>
    <n v="110000"/>
    <n v="0.44"/>
    <s v="41-50%"/>
    <s v="&quot;NO"/>
    <n v="27.569000000000003"/>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s v="Electronics"/>
    <s v="HomeTheater,TV&amp;Video"/>
    <s v="Televisions"/>
    <s v="SmartTelevisions"/>
    <m/>
    <n v="32999"/>
    <s v="&gt;₹500"/>
    <n v="47990"/>
    <n v="1499100"/>
    <n v="0.31"/>
    <s v="31-40%"/>
    <s v="NO"/>
    <n v="9.0030000000000001"/>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 &amp; Accessories|Accessories&amp;Peripherals|Cables&amp;Accessories|Cables|USBCables"/>
    <s v="Computers &amp; Accessories"/>
    <s v="Accessories&amp;Peripherals"/>
    <s v="Cables&amp;Accessories"/>
    <s v="Cables"/>
    <s v="USBCables"/>
    <n v="149"/>
    <s v="&lt;₹200"/>
    <n v="399"/>
    <n v="25000"/>
    <n v="0.63"/>
    <s v="61-70%"/>
    <s v="YES"/>
    <n v="5.423"/>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 &amp; Accessories|Accessories&amp;Peripherals|Cables&amp;Accessories|Cables|USBCables"/>
    <s v="Computers &amp; Accessories"/>
    <s v="Accessories&amp;Peripherals"/>
    <s v="Cables&amp;Accessories"/>
    <s v="Cables"/>
    <s v="USBCables"/>
    <n v="325"/>
    <s v="₹200 - ₹500"/>
    <n v="999"/>
    <n v="67400"/>
    <n v="0.67"/>
    <s v="61-70%"/>
    <s v="YES"/>
    <n v="6.9509999999999996"/>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 &amp; Accessories|Accessories&amp;Peripherals|Cables&amp;Accessories|Cables|USBCables"/>
    <s v="Computers &amp; Accessories"/>
    <s v="Accessories&amp;Peripherals"/>
    <s v="Cables&amp;Accessories"/>
    <s v="Cables"/>
    <s v="USBCables"/>
    <n v="399"/>
    <s v="₹200 - ₹500"/>
    <n v="1999"/>
    <n v="160000"/>
    <n v="0.8"/>
    <s v="71-80%"/>
    <s v="YES"/>
    <n v="5.0049999999999999"/>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 &amp; Accessories|NetworkingDevices|NetworkAdapters|WirelessUSBAdapters"/>
    <s v="Computers &amp; Accessories"/>
    <s v="NetworkingDevices"/>
    <s v="NetworkAdapters"/>
    <s v="WirelessUSBAdapters"/>
    <m/>
    <n v="199"/>
    <s v="&lt;₹200"/>
    <n v="499"/>
    <n v="30000"/>
    <n v="0.6"/>
    <s v="51-60%"/>
    <s v="YES"/>
    <n v="4.3120000000000003"/>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 &amp; Accessories|Accessories&amp;Peripherals|Cables&amp;Accessories|Cables|USBCables"/>
    <s v="Computers &amp; Accessories"/>
    <s v="Accessories&amp;Peripherals"/>
    <s v="Cables&amp;Accessories"/>
    <s v="Cables"/>
    <s v="USBCables"/>
    <n v="88"/>
    <s v="&lt;₹200"/>
    <n v="299"/>
    <n v="21100"/>
    <n v="0.71"/>
    <s v="71-80%"/>
    <s v="YES"/>
    <n v="13.378"/>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 &amp; Accessories|Accessories&amp;Peripherals|Cables&amp;Accessories|Cables|USBCables"/>
    <s v="Computers &amp; Accessories"/>
    <s v="Accessories&amp;Peripherals"/>
    <s v="Cables&amp;Accessories"/>
    <s v="Cables"/>
    <s v="USBCables"/>
    <n v="399"/>
    <s v="₹200 - ₹500"/>
    <n v="1099"/>
    <n v="70000"/>
    <n v="0.64"/>
    <s v="61-70%"/>
    <s v="YES"/>
    <n v="6.7850000000000001"/>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 &amp; Accessories|Accessories&amp;Peripherals|Cables&amp;Accessories|Cables|USBCables"/>
    <s v="Computers &amp; Accessories"/>
    <s v="Accessories&amp;Peripherals"/>
    <s v="Cables&amp;Accessories"/>
    <s v="Cables"/>
    <s v="USBCables"/>
    <n v="57.89"/>
    <s v="&lt;₹200"/>
    <n v="199"/>
    <n v="14111.000000000002"/>
    <n v="0.71"/>
    <s v="71-80%"/>
    <s v="YES"/>
    <n v="13.378"/>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s v="Electronics"/>
    <s v="HomeTheater,TV&amp;Video"/>
    <s v="Accessories"/>
    <s v="RemoteControls"/>
    <m/>
    <n v="799"/>
    <s v="&gt;₹500"/>
    <n v="1999"/>
    <n v="120000"/>
    <n v="0.6"/>
    <s v="51-60%"/>
    <s v="YES"/>
    <n v="3.8759999999999999"/>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s v="Electronics"/>
    <s v="HomeTheater,TV&amp;Video"/>
    <s v="Accessories"/>
    <s v="RemoteControls"/>
    <m/>
    <n v="205"/>
    <s v="₹200 - ₹500"/>
    <n v="499"/>
    <n v="29400"/>
    <n v="0.59"/>
    <s v="51-60%"/>
    <s v="YES"/>
    <n v="4.1129999999999995"/>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 &amp; Accessories|Accessories&amp;Peripherals|Cables&amp;Accessories|Cables|USBCables"/>
    <s v="Computers &amp; Accessories"/>
    <s v="Accessories&amp;Peripherals"/>
    <s v="Cables&amp;Accessories"/>
    <s v="Cables"/>
    <s v="USBCables"/>
    <n v="299"/>
    <s v="₹200 - ₹500"/>
    <n v="699"/>
    <n v="40000"/>
    <n v="0.56999999999999995"/>
    <s v="51-60%"/>
    <s v="YES"/>
    <n v="7.0569999999999995"/>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 &amp; Accessories|Accessories&amp;Peripherals|Cables&amp;Accessories|Cables|USBCables"/>
    <s v="Computers &amp; Accessories"/>
    <s v="Accessories&amp;Peripherals"/>
    <s v="Cables&amp;Accessories"/>
    <s v="Cables"/>
    <s v="USBCables"/>
    <n v="849"/>
    <s v="&gt;₹500"/>
    <n v="999"/>
    <n v="15000"/>
    <n v="0.15"/>
    <s v="11-20%"/>
    <s v="&quot;NO"/>
    <n v="10.835999999999999"/>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 &amp; Accessories|Accessories&amp;Peripherals|Cables&amp;Accessories|Cables|USBCables"/>
    <s v="Computers &amp; Accessories"/>
    <s v="Accessories&amp;Peripherals"/>
    <s v="Cables&amp;Accessories"/>
    <s v="Cables"/>
    <s v="USBCables"/>
    <n v="949"/>
    <s v="&gt;₹500"/>
    <n v="1999"/>
    <n v="105000"/>
    <n v="0.53"/>
    <s v="51-60%"/>
    <s v="YES"/>
    <n v="17.951999999999998"/>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 &amp; Accessories|Accessories&amp;Peripherals|Cables&amp;Accessories|Cables|USBCables"/>
    <s v="Computers &amp; Accessories"/>
    <s v="Accessories&amp;Peripherals"/>
    <s v="Cables&amp;Accessories"/>
    <s v="Cables"/>
    <s v="USBCables"/>
    <n v="499"/>
    <s v="₹200 - ₹500"/>
    <n v="1200"/>
    <n v="70100"/>
    <n v="0.57999999999999996"/>
    <s v="51-60%"/>
    <s v="YES"/>
    <n v="9.7509999999999994"/>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 &amp; Accessories|Accessories&amp;Peripherals|Cables&amp;Accessories|Cables|USBCables"/>
    <s v="Computers &amp; Accessories"/>
    <s v="Accessories&amp;Peripherals"/>
    <s v="Cables&amp;Accessories"/>
    <s v="Cables"/>
    <s v="USBCables"/>
    <n v="299"/>
    <s v="₹200 - ₹500"/>
    <n v="485"/>
    <n v="18600"/>
    <n v="0.38"/>
    <s v="31-40%"/>
    <s v="NO"/>
    <n v="15.210999999999999"/>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 &amp; Accessories|Accessories&amp;Peripherals|Cables&amp;Accessories|Cables|USBCables"/>
    <s v="Computers &amp; Accessories"/>
    <s v="Accessories&amp;Peripherals"/>
    <s v="Cables&amp;Accessories"/>
    <s v="Cables"/>
    <s v="USBCables"/>
    <n v="949"/>
    <s v="&gt;₹500"/>
    <n v="1999"/>
    <n v="105000"/>
    <n v="0.53"/>
    <s v="51-60%"/>
    <s v="YES"/>
    <n v="17.951999999999998"/>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 &amp; Accessories|Accessories&amp;Peripherals|Cables&amp;Accessories|Cables|USBCables"/>
    <s v="Computers &amp; Accessories"/>
    <s v="Accessories&amp;Peripherals"/>
    <s v="Cables&amp;Accessories"/>
    <s v="Cables"/>
    <s v="USBCables"/>
    <n v="379"/>
    <s v="₹200 - ₹500"/>
    <n v="1099"/>
    <n v="72000"/>
    <n v="0.66"/>
    <s v="61-70%"/>
    <s v="YES"/>
    <n v="7.1059999999999999"/>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s v="Electronics"/>
    <s v="HomeTheater,TV&amp;Video"/>
    <s v="Televisions"/>
    <s v="SmartTelevisions"/>
    <m/>
    <n v="8990"/>
    <s v="&gt;₹500"/>
    <n v="18990"/>
    <n v="1000000"/>
    <n v="0.53"/>
    <s v="51-60%"/>
    <s v="YES"/>
    <n v="4.25"/>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s v="Electronics"/>
    <s v="HomeTheater,TV&amp;Video"/>
    <s v="Accessories"/>
    <s v="Cables"/>
    <s v="OpticalCables"/>
    <n v="486"/>
    <s v="₹200 - ₹500"/>
    <n v="1999"/>
    <n v="151300"/>
    <n v="0.76"/>
    <s v="71-80%"/>
    <s v="YES"/>
    <n v="34.222999999999999"/>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s v="Electronics"/>
    <s v="HomeTheater,TV&amp;Video"/>
    <s v="Televisions"/>
    <s v="StandardTelevisions"/>
    <m/>
    <n v="5699"/>
    <s v="&gt;₹500"/>
    <n v="11000"/>
    <n v="530100"/>
    <n v="0.48"/>
    <s v="41-50%"/>
    <s v="&quot;NO"/>
    <n v="8.2029999999999994"/>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 &amp; Accessories|Accessories&amp;Peripherals|Cables&amp;Accessories|Cables|USBCables"/>
    <s v="Computers &amp; Accessories"/>
    <s v="Accessories&amp;Peripherals"/>
    <s v="Cables&amp;Accessories"/>
    <s v="Cables"/>
    <s v="USBCables"/>
    <n v="709"/>
    <s v="&gt;₹500"/>
    <n v="1999"/>
    <n v="129000"/>
    <n v="0.65"/>
    <s v="61-70%"/>
    <s v="YES"/>
    <n v="182.917"/>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s v="Electronics"/>
    <s v="HomeTheater,TV&amp;Video"/>
    <s v="Televisions"/>
    <s v="SmartTelevisions"/>
    <m/>
    <n v="47990"/>
    <s v="&gt;₹500"/>
    <n v="70900"/>
    <n v="2291000"/>
    <n v="0.32"/>
    <s v="31-40%"/>
    <s v="&quot;NO"/>
    <n v="11.408999999999999"/>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s v="Electronics"/>
    <s v="HomeTheater,TV&amp;Video"/>
    <s v="Accessories"/>
    <s v="RemoteControls"/>
    <m/>
    <n v="299"/>
    <s v="₹200 - ₹500"/>
    <n v="1199"/>
    <n v="90000"/>
    <n v="0.75"/>
    <s v="71-80%"/>
    <s v="YES"/>
    <n v="4.1900000000000004"/>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 &amp; Accessories|Accessories&amp;Peripherals|Cables&amp;Accessories|Cables|USBCables"/>
    <s v="Computers &amp; Accessories"/>
    <s v="Accessories&amp;Peripherals"/>
    <s v="Cables&amp;Accessories"/>
    <s v="Cables"/>
    <s v="USBCables"/>
    <n v="320"/>
    <s v="₹200 - ₹500"/>
    <n v="599"/>
    <n v="27900"/>
    <n v="0.47"/>
    <s v="41-50%"/>
    <s v="&quot;NO"/>
    <n v="4.5909999999999993"/>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 &amp; Accessories|Accessories&amp;Peripherals|Cables&amp;Accessories|Cables|USBCables"/>
    <s v="Computers &amp; Accessories"/>
    <s v="Accessories&amp;Peripherals"/>
    <s v="Cables&amp;Accessories"/>
    <s v="Cables"/>
    <s v="USBCables"/>
    <n v="139"/>
    <s v="&lt;₹200"/>
    <n v="549"/>
    <n v="41000"/>
    <n v="0.75"/>
    <s v="71-80%"/>
    <s v="YES"/>
    <n v="3.9609999999999999"/>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 &amp; Accessories|Accessories&amp;Peripherals|Cables&amp;Accessories|Cables|USBCables"/>
    <s v="Computers &amp; Accessories"/>
    <s v="Accessories&amp;Peripherals"/>
    <s v="Cables&amp;Accessories"/>
    <s v="Cables"/>
    <s v="USBCables"/>
    <n v="129"/>
    <s v="&lt;₹200"/>
    <n v="249"/>
    <n v="12000"/>
    <n v="0.48"/>
    <s v="41-50%"/>
    <s v="&quot;NO"/>
    <n v="13.378"/>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s v="Electronics"/>
    <s v="HomeTheater,TV&amp;Video"/>
    <s v="Televisions"/>
    <s v="SmartTelevisions"/>
    <m/>
    <n v="24999"/>
    <s v="&gt;₹500"/>
    <n v="35999"/>
    <n v="1100000"/>
    <n v="0.31"/>
    <s v="31-40%"/>
    <s v="NO"/>
    <n v="37.040000000000006"/>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 &amp; Accessories|Accessories&amp;Peripherals|Cables&amp;Accessories|Cables|USBCables"/>
    <s v="Computers &amp; Accessories"/>
    <s v="Accessories&amp;Peripherals"/>
    <s v="Cables&amp;Accessories"/>
    <s v="Cables"/>
    <s v="USBCables"/>
    <n v="999"/>
    <s v="&gt;₹500"/>
    <n v="1699"/>
    <n v="70000"/>
    <n v="0.41"/>
    <s v="41-50%"/>
    <s v="&quot;NO"/>
    <n v="11.718"/>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 &amp; Accessories|Accessories&amp;Peripherals|Cables&amp;Accessories|Cables|USBCables"/>
    <s v="Computers &amp; Accessories"/>
    <s v="Accessories&amp;Peripherals"/>
    <s v="Cables&amp;Accessories"/>
    <s v="Cables"/>
    <s v="USBCables"/>
    <n v="225"/>
    <s v="₹200 - ₹500"/>
    <n v="499"/>
    <n v="27400"/>
    <n v="0.55000000000000004"/>
    <s v="51-60%"/>
    <s v="YES"/>
    <n v="4.8889999999999993"/>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s v="Electronics"/>
    <s v="HomeTheater,TV&amp;Video"/>
    <s v="Accessories"/>
    <s v="RemoteControls"/>
    <m/>
    <n v="547"/>
    <s v="&gt;₹500"/>
    <n v="2999"/>
    <n v="245200"/>
    <n v="0.82"/>
    <s v="81-90%"/>
    <s v="YES"/>
    <n v="4.7069999999999999"/>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 &amp; Accessories|Accessories&amp;Peripherals|Cables&amp;Accessories|Cables|USBCables"/>
    <s v="Computers &amp; Accessories"/>
    <s v="Accessories&amp;Peripherals"/>
    <s v="Cables&amp;Accessories"/>
    <s v="Cables"/>
    <s v="USBCables"/>
    <n v="259"/>
    <s v="₹200 - ₹500"/>
    <n v="699"/>
    <n v="44000"/>
    <n v="0.63"/>
    <s v="61-70%"/>
    <s v="YES"/>
    <n v="6.1989999999999998"/>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s v="Electronics"/>
    <s v="HomeTheater,TV&amp;Video"/>
    <s v="Accessories"/>
    <s v="RemoteControls"/>
    <m/>
    <n v="239"/>
    <s v="₹200 - ₹500"/>
    <n v="699"/>
    <n v="46000"/>
    <n v="0.66"/>
    <s v="61-70%"/>
    <s v="YES"/>
    <n v="7.0400000000000009"/>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s v="Electronics"/>
    <s v="HomeTheater,TV&amp;Video"/>
    <s v="Accessories"/>
    <s v="RemoteControls"/>
    <m/>
    <n v="349"/>
    <s v="₹200 - ₹500"/>
    <n v="999"/>
    <n v="65000"/>
    <n v="0.65"/>
    <s v="61-70%"/>
    <s v="YES"/>
    <n v="4.8390000000000004"/>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s v="Electronics"/>
    <s v="HomeTheater,TV&amp;Video"/>
    <s v="Accessories"/>
    <s v="Cables"/>
    <s v="HDMICables"/>
    <n v="467"/>
    <s v="₹200 - ₹500"/>
    <n v="599"/>
    <n v="13200"/>
    <n v="0.22"/>
    <s v="21-30%"/>
    <s v="&quot;NO"/>
    <n v="48.454000000000001"/>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 &amp; Accessories|Accessories&amp;Peripherals|Cables&amp;Accessories|Cables|USBCables"/>
    <s v="Computers &amp; Accessories"/>
    <s v="Accessories&amp;Peripherals"/>
    <s v="Cables&amp;Accessories"/>
    <s v="Cables"/>
    <s v="USBCables"/>
    <n v="449"/>
    <s v="₹200 - ₹500"/>
    <n v="599"/>
    <n v="15000"/>
    <n v="0.25"/>
    <s v="21-30%"/>
    <s v="NO"/>
    <n v="7.2309999999999999"/>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s v="Electronics"/>
    <s v="HomeTheater,TV&amp;Video"/>
    <s v="Televisions"/>
    <s v="SmartTelevisions"/>
    <m/>
    <n v="11990"/>
    <s v="&gt;₹500"/>
    <n v="31990"/>
    <n v="2000000"/>
    <n v="0.63"/>
    <s v="61-70%"/>
    <s v="YES"/>
    <n v="4.2640000000000002"/>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 &amp; Accessories|Accessories&amp;Peripherals|Cables&amp;Accessories|Cables|USBCables"/>
    <s v="Computers &amp; Accessories"/>
    <s v="Accessories&amp;Peripherals"/>
    <s v="Cables&amp;Accessories"/>
    <s v="Cables"/>
    <s v="USBCables"/>
    <n v="350"/>
    <s v="₹200 - ₹500"/>
    <n v="599"/>
    <n v="24900"/>
    <n v="0.42"/>
    <s v="41-50%"/>
    <s v="NO"/>
    <n v="12.214"/>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 &amp; Accessories|Accessories&amp;Peripherals|Cables&amp;Accessories|Cables|USBCables"/>
    <s v="Computers &amp; Accessories"/>
    <s v="Accessories&amp;Peripherals"/>
    <s v="Cables&amp;Accessories"/>
    <s v="Cables"/>
    <s v="USBCables"/>
    <n v="252"/>
    <s v="₹200 - ₹500"/>
    <n v="999"/>
    <n v="74700"/>
    <n v="0.75"/>
    <s v="71-80%"/>
    <s v="YES"/>
    <n v="5.9489999999999998"/>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s v="Electronics"/>
    <s v="HomeTheater,TV&amp;Video"/>
    <s v="Accessories"/>
    <s v="RemoteControls"/>
    <m/>
    <n v="204"/>
    <s v="₹200 - ₹500"/>
    <n v="599"/>
    <n v="39500"/>
    <n v="0.66"/>
    <s v="61-70%"/>
    <s v="YES"/>
    <n v="3.9390000000000001"/>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s v="Electronics"/>
    <s v="HomeTheater,TV&amp;Video"/>
    <s v="Projectors"/>
    <m/>
    <m/>
    <n v="6490"/>
    <s v="&gt;₹500"/>
    <n v="9990"/>
    <n v="350000"/>
    <n v="0.35"/>
    <s v="31-40%"/>
    <s v="&quot;NO"/>
    <n v="4.0270000000000001"/>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s v="Electronics"/>
    <s v="HomeTheater,TV&amp;Video"/>
    <s v="Accessories"/>
    <s v="RemoteControls"/>
    <m/>
    <n v="235"/>
    <s v="₹200 - ₹500"/>
    <n v="599"/>
    <n v="36400"/>
    <n v="0.61"/>
    <s v="61-70%"/>
    <s v="YES"/>
    <n v="3.6970000000000001"/>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 &amp; Accessories|Accessories&amp;Peripherals|Cables&amp;Accessories|Cables|USBCables"/>
    <s v="Computers &amp; Accessories"/>
    <s v="Accessories&amp;Peripherals"/>
    <s v="Cables&amp;Accessories"/>
    <s v="Cables"/>
    <s v="USBCables"/>
    <n v="299"/>
    <s v="₹200 - ₹500"/>
    <n v="800"/>
    <n v="50100"/>
    <n v="0.63"/>
    <s v="61-70%"/>
    <s v="YES"/>
    <n v="79.477000000000004"/>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 &amp; Accessories|Accessories&amp;Peripherals|Cables&amp;Accessories|Cables|USBCables"/>
    <s v="Computers &amp; Accessories"/>
    <s v="Accessories&amp;Peripherals"/>
    <s v="Cables&amp;Accessories"/>
    <s v="Cables"/>
    <s v="USBCables"/>
    <n v="799"/>
    <s v="&gt;₹500"/>
    <n v="1999"/>
    <n v="120000"/>
    <n v="0.6"/>
    <s v="51-60%"/>
    <s v="YES"/>
    <n v="12.783000000000001"/>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s v="Electronics"/>
    <s v="HomeTheater,TV&amp;Video"/>
    <s v="Accessories"/>
    <s v="RemoteControls"/>
    <m/>
    <n v="299"/>
    <s v="₹200 - ₹500"/>
    <n v="999"/>
    <n v="70000"/>
    <n v="0.7"/>
    <s v="61-70%"/>
    <s v="YES"/>
    <n v="4.7279999999999998"/>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s v="Electronics"/>
    <s v="HomeTheater,TV&amp;Video"/>
    <s v="Televisions"/>
    <s v="StandardTelevisions"/>
    <m/>
    <n v="6999"/>
    <s v="&gt;₹500"/>
    <n v="16990"/>
    <n v="999100"/>
    <n v="0.59"/>
    <s v="51-60%"/>
    <s v="YES"/>
    <n v="3.9099999999999997"/>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s v="Electronics"/>
    <s v="HomeTheater,TV&amp;Video"/>
    <s v="Televisions"/>
    <s v="SmartTelevisions"/>
    <m/>
    <n v="42999"/>
    <s v="&gt;₹500"/>
    <n v="59999"/>
    <n v="1700000"/>
    <n v="0.28000000000000003"/>
    <s v="21-30%"/>
    <s v="&quot;NO"/>
    <n v="10.853"/>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s v="Electronics"/>
    <s v="HomeTheater,TV&amp;Video"/>
    <s v="Accessories"/>
    <s v="Cables"/>
    <s v="HDMICables"/>
    <n v="173"/>
    <s v="&lt;₹200"/>
    <n v="999"/>
    <n v="82600"/>
    <n v="0.83"/>
    <s v="81-90%"/>
    <s v="YES"/>
    <n v="5.5369999999999999"/>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s v="Electronics"/>
    <s v="HomeAudio"/>
    <s v="Accessories"/>
    <s v="Adapters"/>
    <m/>
    <n v="209"/>
    <s v="₹200 - ₹500"/>
    <n v="600"/>
    <n v="39100"/>
    <n v="0.65"/>
    <s v="61-70%"/>
    <s v="YES"/>
    <n v="23.271999999999998"/>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 &amp; Accessories|Accessories&amp;Peripherals|Cables&amp;Accessories|Cables|USBCables"/>
    <s v="Computers &amp; Accessories"/>
    <s v="Accessories&amp;Peripherals"/>
    <s v="Cables&amp;Accessories"/>
    <s v="Cables"/>
    <s v="USBCables"/>
    <n v="848.99"/>
    <s v="&gt;₹500"/>
    <n v="1490"/>
    <n v="64101"/>
    <n v="0.43"/>
    <s v="41-50%"/>
    <s v="NO"/>
    <n v="4.2560000000000002"/>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 &amp; Accessories|Accessories&amp;Peripherals|Cables&amp;Accessories|Cables|USBCables"/>
    <s v="Computers &amp; Accessories"/>
    <s v="Accessories&amp;Peripherals"/>
    <s v="Cables&amp;Accessories"/>
    <s v="Cables"/>
    <s v="USBCables"/>
    <n v="649"/>
    <s v="&gt;₹500"/>
    <n v="1999"/>
    <n v="135000"/>
    <n v="0.68"/>
    <s v="61-70%"/>
    <s v="YES"/>
    <n v="28.468999999999998"/>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s v="Electronics"/>
    <s v="HomeTheater,TV&amp;Video"/>
    <s v="Accessories"/>
    <s v="RemoteControls"/>
    <m/>
    <n v="299"/>
    <s v="₹200 - ₹500"/>
    <n v="899"/>
    <n v="60000"/>
    <n v="0.67"/>
    <s v="61-70%"/>
    <s v="YES"/>
    <n v="4.2249999999999996"/>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HomeTheater,TV&amp;Video"/>
    <s v="Accessories"/>
    <s v="TVMounts,Stands&amp;Turntables"/>
    <s v="TVWall&amp;CeilingMounts"/>
    <n v="399"/>
    <s v="₹200 - ₹500"/>
    <n v="799"/>
    <n v="40000"/>
    <n v="0.5"/>
    <s v="41-50%"/>
    <s v="YES"/>
    <n v="5.2609999999999992"/>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 &amp; Accessories|Accessories&amp;Peripherals|Cables&amp;Accessories|Cables|USBCables"/>
    <s v="Computers &amp; Accessories"/>
    <s v="Accessories&amp;Peripherals"/>
    <s v="Cables&amp;Accessories"/>
    <s v="Cables"/>
    <s v="USBCables"/>
    <n v="249"/>
    <s v="₹200 - ₹500"/>
    <n v="499"/>
    <n v="25000"/>
    <n v="0.5"/>
    <s v="41-50%"/>
    <s v="YES"/>
    <n v="5.6079999999999997"/>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s v="Electronics"/>
    <s v="HomeTheater,TV&amp;Video"/>
    <s v="SatelliteEquipment"/>
    <s v="SatelliteReceivers"/>
    <m/>
    <n v="1249"/>
    <s v="&gt;₹500"/>
    <n v="2299"/>
    <n v="105000"/>
    <n v="0.46"/>
    <s v="41-50%"/>
    <s v="&quot;NO"/>
    <n v="11.936"/>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s v="Electronics"/>
    <s v="HomeTheater,TV&amp;Video"/>
    <s v="Accessories"/>
    <s v="RemoteControls"/>
    <m/>
    <n v="213"/>
    <s v="₹200 - ₹500"/>
    <n v="499"/>
    <n v="28600"/>
    <n v="0.56999999999999995"/>
    <s v="51-60%"/>
    <s v="YES"/>
    <n v="3.9460000000000002"/>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s v="Electronics"/>
    <s v="HomeTheater,TV&amp;Video"/>
    <s v="Accessories"/>
    <s v="RemoteControls"/>
    <m/>
    <n v="209"/>
    <s v="₹200 - ₹500"/>
    <n v="499"/>
    <n v="29000"/>
    <n v="0.57999999999999996"/>
    <s v="51-60%"/>
    <s v="YES"/>
    <n v="4.4790000000000001"/>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s v="Electronics"/>
    <s v="HomeTheater,TV&amp;Video"/>
    <s v="Accessories"/>
    <s v="Cables"/>
    <s v="HDMICables"/>
    <n v="598"/>
    <s v="&gt;₹500"/>
    <n v="4999"/>
    <n v="440100"/>
    <n v="0.88"/>
    <s v="81-90%"/>
    <s v="YES"/>
    <n v="5.1100000000000003"/>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 &amp; Accessories|Accessories&amp;Peripherals|Cables&amp;Accessories|Cables|USBCables"/>
    <s v="Computers &amp; Accessories"/>
    <s v="Accessories&amp;Peripherals"/>
    <s v="Cables&amp;Accessories"/>
    <s v="Cables"/>
    <s v="USBCables"/>
    <n v="799"/>
    <s v="&gt;₹500"/>
    <n v="1749"/>
    <n v="95000"/>
    <n v="0.54"/>
    <s v="51-60%"/>
    <s v="YES"/>
    <n v="9.7259999999999991"/>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 &amp; Accessories|Accessories&amp;Peripherals|Cables&amp;Accessories|Cables|USBCables"/>
    <s v="Computers &amp; Accessories"/>
    <s v="Accessories&amp;Peripherals"/>
    <s v="Cables&amp;Accessories"/>
    <s v="Cables"/>
    <s v="USBCables"/>
    <n v="159"/>
    <s v="&lt;₹200"/>
    <n v="595"/>
    <n v="43600"/>
    <n v="0.73"/>
    <s v="71-80%"/>
    <s v="YES"/>
    <n v="18.483999999999998"/>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 &amp; Accessories|Accessories&amp;Peripherals|Cables&amp;Accessories|Cables|DVICables"/>
    <s v="Computers &amp; Accessories"/>
    <s v="Accessories&amp;Peripherals"/>
    <s v="Cables&amp;Accessories"/>
    <s v="Cables"/>
    <s v="DVICables"/>
    <n v="499"/>
    <s v="₹200 - ₹500"/>
    <n v="1100"/>
    <n v="60100"/>
    <n v="0.55000000000000004"/>
    <s v="51-60%"/>
    <s v="YES"/>
    <n v="29.576999999999998"/>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s v="Electronics"/>
    <s v="HomeTheater,TV&amp;Video"/>
    <s v="Televisions"/>
    <s v="SmartTelevisions"/>
    <m/>
    <n v="31999"/>
    <s v="&gt;₹500"/>
    <n v="49999"/>
    <n v="1800000"/>
    <n v="0.36"/>
    <s v="31-40%"/>
    <s v="NO"/>
    <n v="25.552"/>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s v="Electronics"/>
    <s v="HomeTheater,TV&amp;Video"/>
    <s v="Televisions"/>
    <s v="SmartTelevisions"/>
    <m/>
    <n v="32990"/>
    <s v="&gt;₹500"/>
    <n v="56790"/>
    <n v="2380000"/>
    <n v="0.42"/>
    <s v="41-50%"/>
    <s v="&quot;NO"/>
    <n v="4.867"/>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s v="Electronics"/>
    <s v="HomeTheater,TV&amp;Video"/>
    <s v="Accessories"/>
    <s v="RemoteControls"/>
    <m/>
    <n v="299"/>
    <s v="₹200 - ₹500"/>
    <n v="1199"/>
    <n v="90000"/>
    <n v="0.75"/>
    <s v="71-80%"/>
    <s v="YES"/>
    <n v="3.9660000000000002"/>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 &amp; Accessories|Accessories&amp;Peripherals|Cables&amp;Accessories|Cables|USBCables"/>
    <s v="Computers &amp; Accessories"/>
    <s v="Accessories&amp;Peripherals"/>
    <s v="Cables&amp;Accessories"/>
    <s v="Cables"/>
    <s v="USBCables"/>
    <n v="128.31"/>
    <s v="&lt;₹200"/>
    <n v="549"/>
    <n v="42069"/>
    <n v="0.77"/>
    <s v="71-80%"/>
    <s v="YES"/>
    <n v="3.9609999999999999"/>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 &amp; Accessories|Accessories&amp;Peripherals|Cables&amp;Accessories|Cables|USBCables"/>
    <s v="Computers &amp; Accessories"/>
    <s v="Accessories&amp;Peripherals"/>
    <s v="Cables&amp;Accessories"/>
    <s v="Cables"/>
    <s v="USBCables"/>
    <n v="599"/>
    <s v="&gt;₹500"/>
    <n v="849"/>
    <n v="25000"/>
    <n v="0.28999999999999998"/>
    <s v="21-30%"/>
    <s v="NO"/>
    <n v="4.9740000000000002"/>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HomeTheater,TV&amp;Video"/>
    <s v="Accessories"/>
    <s v="RemoteControls"/>
    <m/>
    <n v="399"/>
    <s v="₹200 - ₹500"/>
    <n v="899"/>
    <n v="50000"/>
    <n v="0.56000000000000005"/>
    <s v="51-60%"/>
    <s v="YES"/>
    <n v="3.831"/>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 &amp; Accessories|Accessories&amp;Peripherals|Cables&amp;Accessories|Cables|USBCables"/>
    <s v="Computers &amp; Accessories"/>
    <s v="Accessories&amp;Peripherals"/>
    <s v="Cables&amp;Accessories"/>
    <s v="Cables"/>
    <s v="USBCables"/>
    <n v="449"/>
    <s v="₹200 - ₹500"/>
    <n v="1099"/>
    <n v="65000"/>
    <n v="0.59"/>
    <s v="51-60%"/>
    <s v="YES"/>
    <n v="4.242"/>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 &amp; Accessories|Accessories&amp;Peripherals|Cables&amp;Accessories|Cables|USBCables"/>
    <s v="Computers &amp; Accessories"/>
    <s v="Accessories&amp;Peripherals"/>
    <s v="Cables&amp;Accessories"/>
    <s v="Cables"/>
    <s v="USBCables"/>
    <n v="254"/>
    <s v="₹200 - ₹500"/>
    <n v="799"/>
    <n v="54500"/>
    <n v="0.68"/>
    <s v="61-70%"/>
    <s v="YES"/>
    <n v="6.9049999999999994"/>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s v="Electronics"/>
    <s v="HomeTheater,TV&amp;Video"/>
    <s v="Accessories"/>
    <s v="Cables"/>
    <s v="SpeakerCables"/>
    <n v="399"/>
    <s v="₹200 - ₹500"/>
    <n v="795"/>
    <n v="39600"/>
    <n v="0.5"/>
    <s v="41-50%"/>
    <s v="YES"/>
    <n v="16.491"/>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 &amp; Accessories|Accessories&amp;Peripherals|Cables&amp;Accessories|Cables|USBCables"/>
    <s v="Computers &amp; Accessories"/>
    <s v="Accessories&amp;Peripherals"/>
    <s v="Cables&amp;Accessories"/>
    <s v="Cables"/>
    <s v="USBCables"/>
    <n v="179"/>
    <s v="&lt;₹200"/>
    <n v="399"/>
    <n v="22000"/>
    <n v="0.55000000000000004"/>
    <s v="51-60%"/>
    <s v="YES"/>
    <n v="5.423"/>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 &amp; Accessories|Accessories&amp;Peripherals|Cables&amp;Accessories|Cables|USBCables"/>
    <s v="Computers &amp; Accessories"/>
    <s v="Accessories&amp;Peripherals"/>
    <s v="Cables&amp;Accessories"/>
    <s v="Cables"/>
    <s v="USBCables"/>
    <n v="339"/>
    <s v="₹200 - ₹500"/>
    <n v="999"/>
    <n v="66000"/>
    <n v="0.66"/>
    <s v="61-70%"/>
    <s v="YES"/>
    <n v="10.555"/>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s v="Electronics"/>
    <s v="HomeTheater,TV&amp;Video"/>
    <s v="Accessories"/>
    <s v="TVMounts,Stands&amp;Turntables"/>
    <s v="TVWall&amp;CeilingMounts"/>
    <n v="399"/>
    <s v="₹200 - ₹500"/>
    <n v="999"/>
    <n v="60000"/>
    <n v="0.6"/>
    <s v="51-60%"/>
    <s v="YES"/>
    <n v="5.2359999999999998"/>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m/>
    <n v="199"/>
    <s v="&lt;₹200"/>
    <n v="399"/>
    <n v="20000"/>
    <n v="0.5"/>
    <s v="41-50%"/>
    <s v="YES"/>
    <n v="5.5350000000000001"/>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s v="Electronics"/>
    <s v="HomeTheater,TV&amp;Video"/>
    <s v="Accessories"/>
    <s v="RemoteControls"/>
    <m/>
    <n v="349"/>
    <s v="₹200 - ₹500"/>
    <n v="1999"/>
    <n v="165000"/>
    <n v="0.83"/>
    <s v="81-90%"/>
    <s v="YES"/>
    <n v="3.9969999999999999"/>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 &amp; Accessories|Accessories&amp;Peripherals|Cables&amp;Accessories|Cables|USBCables"/>
    <s v="Computers &amp; Accessories"/>
    <s v="Accessories&amp;Peripherals"/>
    <s v="Cables&amp;Accessories"/>
    <s v="Cables"/>
    <s v="USBCables"/>
    <n v="299"/>
    <s v="₹200 - ₹500"/>
    <n v="798"/>
    <n v="49900"/>
    <n v="0.63"/>
    <s v="61-70%"/>
    <s v="YES"/>
    <n v="33.191000000000003"/>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 &amp; Accessories|Accessories&amp;Peripherals|Cables&amp;Accessories|Cables|USBCables"/>
    <s v="Computers &amp; Accessories"/>
    <s v="Accessories&amp;Peripherals"/>
    <s v="Cables&amp;Accessories"/>
    <s v="Cables"/>
    <s v="USBCables"/>
    <n v="89"/>
    <s v="&lt;₹200"/>
    <n v="800"/>
    <n v="71100"/>
    <n v="0.89"/>
    <s v="81-90%"/>
    <s v="YES"/>
    <n v="4.9749999999999996"/>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 &amp; Accessories|Accessories&amp;Peripherals|Cables&amp;Accessories|Cables|USBCables"/>
    <s v="Computers &amp; Accessories"/>
    <s v="Accessories&amp;Peripherals"/>
    <s v="Cables&amp;Accessories"/>
    <s v="Cables"/>
    <s v="USBCables"/>
    <n v="549"/>
    <s v="&gt;₹500"/>
    <n v="995"/>
    <n v="44600"/>
    <n v="0.45"/>
    <s v="41-50%"/>
    <s v="NO"/>
    <n v="33.945999999999998"/>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 &amp; Accessories|Accessories&amp;Peripherals|Cables&amp;Accessories|Cables|USBCables"/>
    <s v="Computers &amp; Accessories"/>
    <s v="Accessories&amp;Peripherals"/>
    <s v="Cables&amp;Accessories"/>
    <s v="Cables"/>
    <s v="USBCables"/>
    <n v="129"/>
    <s v="&lt;₹200"/>
    <n v="1000"/>
    <n v="87100"/>
    <n v="0.87"/>
    <s v="81-90%"/>
    <s v="YES"/>
    <n v="4.1950000000000003"/>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s v="Electronics"/>
    <s v="HomeTheater,TV&amp;Video"/>
    <s v="Televisions"/>
    <s v="SmartTelevisions"/>
    <m/>
    <n v="77990"/>
    <s v="&gt;₹500"/>
    <n v="139900"/>
    <n v="6191000"/>
    <n v="0.44"/>
    <s v="41-50%"/>
    <s v="NO"/>
    <n v="10.635"/>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s v="Electronics"/>
    <s v="HomeTheater,TV&amp;Video"/>
    <s v="Accessories"/>
    <s v="RemoteControls"/>
    <m/>
    <n v="349"/>
    <s v="₹200 - ₹500"/>
    <n v="799"/>
    <n v="45000"/>
    <n v="0.56000000000000005"/>
    <s v="51-60%"/>
    <s v="YES"/>
    <n v="3.923"/>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s v="Electronics"/>
    <s v="HomeTheater,TV&amp;Video"/>
    <s v="Accessories"/>
    <s v="RemoteControls"/>
    <m/>
    <n v="499"/>
    <s v="₹200 - ₹500"/>
    <n v="899"/>
    <n v="40000"/>
    <n v="0.44"/>
    <s v="41-50%"/>
    <s v="NO"/>
    <n v="3.8850000000000002"/>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 &amp; Accessories|Accessories&amp;Peripherals|Cables&amp;Accessories|Cables|USBCables"/>
    <s v="Computers &amp; Accessories"/>
    <s v="Accessories&amp;Peripherals"/>
    <s v="Cables&amp;Accessories"/>
    <s v="Cables"/>
    <s v="USBCables"/>
    <n v="299"/>
    <s v="₹200 - ₹500"/>
    <n v="799"/>
    <n v="50000"/>
    <n v="0.63"/>
    <s v="61-70%"/>
    <s v="YES"/>
    <n v="6.3170000000000002"/>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 &amp; Accessories|Accessories&amp;Peripherals|Cables&amp;Accessories|Cables|USBCables"/>
    <s v="Computers &amp; Accessories"/>
    <s v="Accessories&amp;Peripherals"/>
    <s v="Cables&amp;Accessories"/>
    <s v="Cables"/>
    <s v="USBCables"/>
    <n v="182"/>
    <s v="&lt;₹200"/>
    <n v="599"/>
    <n v="41700"/>
    <n v="0.7"/>
    <s v="61-70%"/>
    <s v="YES"/>
    <n v="13.378"/>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s v="Electronics"/>
    <s v="HomeTheater,TV&amp;Video"/>
    <s v="Accessories"/>
    <s v="TVMounts,Stands&amp;Turntables"/>
    <s v="TVWall&amp;CeilingMounts"/>
    <n v="96"/>
    <s v="&lt;₹200"/>
    <n v="399"/>
    <n v="30300"/>
    <n v="0.76"/>
    <s v="71-80%"/>
    <s v="YES"/>
    <n v="5.3959999999999999"/>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s v="Electronics"/>
    <s v="HomeTheater,TV&amp;Video"/>
    <s v="Televisions"/>
    <s v="SmartTelevisions"/>
    <m/>
    <n v="54990"/>
    <s v="&gt;₹500"/>
    <n v="85000"/>
    <n v="3001000"/>
    <n v="0.35"/>
    <s v="31-40%"/>
    <s v="NO"/>
    <n v="7.8870000000000005"/>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s v="Electronics"/>
    <s v="HomeTheater,TV&amp;Video"/>
    <s v="Accessories"/>
    <s v="Cables"/>
    <s v="RCACables"/>
    <n v="439"/>
    <s v="₹200 - ₹500"/>
    <n v="758"/>
    <n v="31900"/>
    <n v="0.42"/>
    <s v="41-50%"/>
    <s v="&quot;NO"/>
    <n v="8.4960000000000004"/>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 &amp; Accessories|Accessories&amp;Peripherals|Cables&amp;Accessories|Cables|USBCables"/>
    <s v="Computers &amp; Accessories"/>
    <s v="Accessories&amp;Peripherals"/>
    <s v="Cables&amp;Accessories"/>
    <s v="Cables"/>
    <s v="USBCables"/>
    <n v="299"/>
    <s v="₹200 - ₹500"/>
    <n v="999"/>
    <n v="70000"/>
    <n v="0.7"/>
    <s v="61-70%"/>
    <s v="YES"/>
    <n v="6.9509999999999996"/>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 &amp; Accessories|Accessories&amp;Peripherals|Cables&amp;Accessories|Cables|USBCables"/>
    <s v="Computers &amp; Accessories"/>
    <s v="Accessories&amp;Peripherals"/>
    <s v="Cables&amp;Accessories"/>
    <s v="Cables"/>
    <s v="USBCables"/>
    <n v="299"/>
    <s v="₹200 - ₹500"/>
    <n v="799"/>
    <n v="50000"/>
    <n v="0.63"/>
    <s v="61-70%"/>
    <s v="YES"/>
    <n v="98.563000000000002"/>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 &amp; Accessories|Accessories&amp;Peripherals|Cables&amp;Accessories|Cables|USBCables"/>
    <s v="Computers &amp; Accessories"/>
    <s v="Accessories&amp;Peripherals"/>
    <s v="Cables&amp;Accessories"/>
    <s v="Cables"/>
    <s v="USBCables"/>
    <n v="789"/>
    <s v="&gt;₹500"/>
    <n v="1999"/>
    <n v="121000"/>
    <n v="0.61"/>
    <s v="61-70%"/>
    <s v="YES"/>
    <n v="38.74"/>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s v="Electronics"/>
    <s v="HomeTheater,TV&amp;Video"/>
    <s v="Accessories"/>
    <s v="Cables"/>
    <s v="HDMICables"/>
    <n v="299"/>
    <s v="₹200 - ₹500"/>
    <n v="700"/>
    <n v="40100"/>
    <n v="0.56999999999999995"/>
    <s v="51-60%"/>
    <s v="YES"/>
    <n v="13.114000000000001"/>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 &amp; Accessories|Accessories&amp;Peripherals|Cables&amp;Accessories|Cables|USBCables"/>
    <s v="Computers &amp; Accessories"/>
    <s v="Accessories&amp;Peripherals"/>
    <s v="Cables&amp;Accessories"/>
    <s v="Cables"/>
    <s v="USBCables"/>
    <n v="325"/>
    <s v="₹200 - ₹500"/>
    <n v="1099"/>
    <n v="77400"/>
    <n v="0.7"/>
    <s v="61-70%"/>
    <s v="YES"/>
    <n v="14.776"/>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 &amp; Accessories|Accessories&amp;Peripherals|Cables&amp;Accessories|Cables|USBCables"/>
    <s v="Computers &amp; Accessories"/>
    <s v="Accessories&amp;Peripherals"/>
    <s v="Cables&amp;Accessories"/>
    <s v="Cables"/>
    <s v="USBCables"/>
    <n v="1299"/>
    <s v="&gt;₹500"/>
    <n v="1999"/>
    <n v="70000"/>
    <n v="0.35"/>
    <s v="31-40%"/>
    <s v="&quot;NO"/>
    <n v="11.718"/>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s v="Electronics"/>
    <s v="HomeTheater,TV&amp;Video"/>
    <s v="Accessories"/>
    <s v="RemoteControls"/>
    <m/>
    <n v="790"/>
    <s v="&gt;₹500"/>
    <n v="1999"/>
    <n v="120900"/>
    <n v="0.6"/>
    <s v="51-60%"/>
    <s v="YES"/>
    <n v="3.1030000000000002"/>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s v="Electronics"/>
    <s v="HomeAudio"/>
    <s v="MediaStreamingDevices"/>
    <s v="StreamingClients"/>
    <m/>
    <n v="4699"/>
    <s v="&gt;₹500"/>
    <n v="4699"/>
    <n v="0"/>
    <n v="0"/>
    <s v="0-10%"/>
    <s v="&quot;NO"/>
    <n v="4.7240000000000002"/>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s v="Electronics"/>
    <s v="HomeTheater,TV&amp;Video"/>
    <s v="Televisions"/>
    <s v="SmartTelevisions"/>
    <m/>
    <n v="18999"/>
    <s v="&gt;₹500"/>
    <n v="24990"/>
    <n v="599100"/>
    <n v="0.24"/>
    <s v="21-30%"/>
    <s v="NO"/>
    <n v="9.0019999999999989"/>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 &amp; Accessories|Accessories&amp;Peripherals|Cables&amp;Accessories|Cables|USBCables"/>
    <s v="Computers &amp; Accessories"/>
    <s v="Accessories&amp;Peripherals"/>
    <s v="Cables&amp;Accessories"/>
    <s v="Cables"/>
    <s v="USBCables"/>
    <n v="199"/>
    <s v="&lt;₹200"/>
    <n v="999"/>
    <n v="80000"/>
    <n v="0.8"/>
    <s v="71-80%"/>
    <s v="YES"/>
    <n v="4.2850000000000001"/>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s v="Electronics"/>
    <s v="HomeTheater,TV&amp;Video"/>
    <s v="Accessories"/>
    <s v="Cables"/>
    <s v="HDMICables"/>
    <n v="269"/>
    <s v="₹200 - ₹500"/>
    <n v="650"/>
    <n v="38100"/>
    <n v="0.59"/>
    <s v="51-60%"/>
    <s v="YES"/>
    <n v="40.277000000000001"/>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s v="Electronics"/>
    <s v="HomeTheater,TV&amp;Video"/>
    <s v="AVReceivers&amp;Amplifiers"/>
    <m/>
    <m/>
    <n v="1990"/>
    <s v="&gt;₹500"/>
    <n v="3100"/>
    <n v="111000"/>
    <n v="0.36"/>
    <s v="31-40%"/>
    <s v="&quot;NO"/>
    <n v="4.8970000000000002"/>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s v="Electronics"/>
    <s v="HomeAudio"/>
    <s v="Speakers"/>
    <s v="TowerSpeakers"/>
    <m/>
    <n v="2299"/>
    <s v="&gt;₹500"/>
    <n v="3999"/>
    <n v="170000"/>
    <n v="0.43"/>
    <s v="41-50%"/>
    <s v="NO"/>
    <n v="4.0819999999999999"/>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s v="Electronics"/>
    <s v="HomeTheater,TV&amp;Video"/>
    <s v="Televisions"/>
    <s v="SmartTelevisions"/>
    <m/>
    <n v="35999"/>
    <s v="&gt;₹500"/>
    <n v="49990"/>
    <n v="1399100"/>
    <n v="0.28000000000000003"/>
    <s v="21-30%"/>
    <s v="&quot;NO"/>
    <n v="5.9109999999999996"/>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s v="Electronics"/>
    <s v="HomeTheater,TV&amp;Video"/>
    <s v="Accessories"/>
    <s v="RemoteControls"/>
    <m/>
    <n v="349"/>
    <s v="₹200 - ₹500"/>
    <n v="999"/>
    <n v="65000"/>
    <n v="0.65"/>
    <s v="61-70%"/>
    <s v="YES"/>
    <n v="4.7130000000000001"/>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 &amp; Accessories|Accessories&amp;Peripherals|Cables&amp;Accessories|Cables|USBCables"/>
    <s v="Computers &amp; Accessories"/>
    <s v="Accessories&amp;Peripherals"/>
    <s v="Cables&amp;Accessories"/>
    <s v="Cables"/>
    <s v="USBCables"/>
    <n v="719"/>
    <s v="&gt;₹500"/>
    <n v="1499"/>
    <n v="78000"/>
    <n v="0.52"/>
    <s v="51-60%"/>
    <s v="YES"/>
    <n v="5.1449999999999996"/>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s v="Electronics"/>
    <s v="HomeTheater,TV&amp;Video"/>
    <s v="Televisions"/>
    <s v="SmartTelevisions"/>
    <m/>
    <n v="8999"/>
    <s v="&gt;₹500"/>
    <n v="18999"/>
    <n v="1000000"/>
    <n v="0.53"/>
    <s v="51-60%"/>
    <s v="YES"/>
    <n v="10.347000000000001"/>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s v="Electronics"/>
    <s v="HomeTheater,TV&amp;Video"/>
    <s v="SatelliteEquipment"/>
    <s v="SatelliteReceivers"/>
    <m/>
    <n v="917"/>
    <s v="&gt;₹500"/>
    <n v="2299"/>
    <n v="138200"/>
    <n v="0.6"/>
    <s v="51-60%"/>
    <s v="YES"/>
    <n v="7.5"/>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s v="Electronics"/>
    <s v="HomeTheater,TV&amp;Video"/>
    <s v="Accessories"/>
    <s v="RemoteControls"/>
    <m/>
    <n v="399"/>
    <s v="₹200 - ₹500"/>
    <n v="999"/>
    <n v="60000"/>
    <n v="0.6"/>
    <s v="51-60%"/>
    <s v="YES"/>
    <n v="3.323"/>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s v="Electronics"/>
    <s v="HomeTheater,TV&amp;Video"/>
    <s v="Televisions"/>
    <s v="SmartTelevisions"/>
    <m/>
    <n v="45999"/>
    <s v="&gt;₹500"/>
    <n v="69900"/>
    <n v="2390100"/>
    <n v="0.34"/>
    <s v="31-40%"/>
    <s v="&quot;NO"/>
    <n v="11.408999999999999"/>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 &amp; Accessories|Accessories&amp;Peripherals|Cables&amp;Accessories|Cables|USBCables"/>
    <s v="Computers &amp; Accessories"/>
    <s v="Accessories&amp;Peripherals"/>
    <s v="Cables&amp;Accessories"/>
    <s v="Cables"/>
    <s v="USBCables"/>
    <n v="119"/>
    <s v="&lt;₹200"/>
    <n v="299"/>
    <n v="18000"/>
    <n v="0.6"/>
    <s v="51-60%"/>
    <s v="YES"/>
    <n v="3.851"/>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s v="Electronics"/>
    <s v="HomeTheater,TV&amp;Video"/>
    <s v="Televisions"/>
    <s v="SmartTelevisions"/>
    <m/>
    <n v="21999"/>
    <s v="&gt;₹500"/>
    <n v="29999"/>
    <n v="800000"/>
    <n v="0.27"/>
    <s v="21-30%"/>
    <s v="&quot;NO"/>
    <n v="37.040000000000006"/>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s v="Electronics"/>
    <s v="HomeTheater,TV&amp;Video"/>
    <s v="Accessories"/>
    <s v="RemoteControls"/>
    <m/>
    <n v="299"/>
    <s v="₹200 - ₹500"/>
    <n v="599"/>
    <n v="30000"/>
    <n v="0.5"/>
    <s v="41-50%"/>
    <s v="YES"/>
    <n v="4.4080000000000004"/>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s v="Electronics"/>
    <s v="HomeTheater,TV&amp;Video"/>
    <s v="Televisions"/>
    <s v="SmartTelevisions"/>
    <m/>
    <n v="21990"/>
    <s v="&gt;₹500"/>
    <n v="34990"/>
    <n v="1300000"/>
    <n v="0.37"/>
    <s v="31-40%"/>
    <s v="&quot;NO"/>
    <n v="5.9569999999999999"/>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 &amp; Accessories|Accessories&amp;Peripherals|Cables&amp;Accessories|Cables|USBCables"/>
    <s v="Computers &amp; Accessories"/>
    <s v="Accessories&amp;Peripherals"/>
    <s v="Cables&amp;Accessories"/>
    <s v="Cables"/>
    <s v="USBCables"/>
    <n v="417.44"/>
    <s v="₹200 - ₹500"/>
    <n v="670"/>
    <n v="25256"/>
    <n v="0.38"/>
    <s v="31-40%"/>
    <s v="NO"/>
    <n v="4.423"/>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s v="LG 139 cm (55 inches) 4K Ultra HD Smart LED TV 55UQ7500PSF (Ceramic Black)"/>
    <s v="Electronics|HomeTheater,TV&amp;Video|Televisions|SmartTelevisions"/>
    <s v="Electronics"/>
    <s v="HomeTheater,TV&amp;Video"/>
    <s v="Televisions"/>
    <s v="SmartTelevisions"/>
    <m/>
    <n v="199"/>
    <s v="&lt;₹200"/>
    <n v="79990"/>
    <n v="7979100"/>
    <n v="0.4"/>
    <s v="31-40%"/>
    <s v="&quot;NO"/>
    <n v="5.6760000000000002"/>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s v="Electronics"/>
    <s v="HomeTheater,TV&amp;Video"/>
    <s v="Accessories"/>
    <s v="RemoteControls"/>
    <m/>
    <n v="47990"/>
    <s v="&gt;₹500"/>
    <n v="499"/>
    <n v="-4749100"/>
    <n v="0.56999999999999995"/>
    <s v="51-60%"/>
    <s v="YES"/>
    <n v="3.621"/>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 &amp; Accessories|Accessories&amp;Peripherals|Cables&amp;Accessories|Cables|USBCables"/>
    <s v="Computers &amp; Accessories"/>
    <s v="Accessories&amp;Peripherals"/>
    <s v="Cables&amp;Accessories"/>
    <s v="Cables"/>
    <s v="USBCables"/>
    <n v="215"/>
    <s v="₹200 - ₹500"/>
    <n v="800"/>
    <n v="58500"/>
    <n v="0.88"/>
    <s v="81-90%"/>
    <s v="YES"/>
    <n v="4.9749999999999996"/>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s v="Electronics"/>
    <s v="HomeTheater,TV&amp;Video"/>
    <s v="Televisions"/>
    <s v="SmartTelevisions"/>
    <m/>
    <n v="99"/>
    <s v="&lt;₹200"/>
    <n v="35000"/>
    <n v="3490100"/>
    <n v="0.46"/>
    <s v="41-50%"/>
    <s v="NO"/>
    <n v="5.0009999999999994"/>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 &amp; Accessories|Accessories&amp;Peripherals|Cables&amp;Accessories|Cables|USBCables"/>
    <s v="Computers &amp; Accessories"/>
    <s v="Accessories&amp;Peripherals"/>
    <s v="Cables&amp;Accessories"/>
    <s v="Cables"/>
    <s v="USBCables"/>
    <n v="18999"/>
    <s v="&gt;₹500"/>
    <n v="999"/>
    <n v="-1800000"/>
    <n v="0.75"/>
    <s v="71-80%"/>
    <s v="YES"/>
    <n v="4.4119999999999999"/>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s v="Electronics"/>
    <s v="HomeTheater,TV&amp;Video"/>
    <s v="Televisions"/>
    <s v="StandardTelevisions"/>
    <m/>
    <n v="249"/>
    <s v="₹200 - ₹500"/>
    <n v="15999"/>
    <n v="1575000"/>
    <n v="0.5"/>
    <s v="41-50%"/>
    <s v="YES"/>
    <n v="6.8219999999999992"/>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 &amp; Accessories|Accessories&amp;Peripherals|Cables&amp;Accessories|Cables|USBCables"/>
    <s v="Computers &amp; Accessories"/>
    <s v="Accessories&amp;Peripherals"/>
    <s v="Cables&amp;Accessories"/>
    <s v="Cables"/>
    <s v="USBCables"/>
    <n v="7999"/>
    <s v="&gt;₹500"/>
    <n v="1600"/>
    <n v="-639900"/>
    <n v="0.59"/>
    <s v="51-60%"/>
    <s v="YES"/>
    <n v="9.7509999999999994"/>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s v="Electronics"/>
    <s v="HomeTheater,TV&amp;Video"/>
    <s v="Accessories"/>
    <s v="RemoteControls"/>
    <m/>
    <n v="649"/>
    <s v="&gt;₹500"/>
    <n v="2499"/>
    <n v="185000"/>
    <n v="0.48"/>
    <s v="41-50%"/>
    <s v="NO"/>
    <n v="3.3729999999999998"/>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s v="Electronics"/>
    <s v="HomeTheater,TV&amp;Video"/>
    <s v="Accessories"/>
    <s v="Cables"/>
    <s v="HDMICables"/>
    <n v="1289"/>
    <s v="&gt;₹500"/>
    <n v="1500"/>
    <n v="21100"/>
    <n v="0.59"/>
    <s v="51-60%"/>
    <s v="YES"/>
    <n v="5.5289999999999999"/>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s v="Electronics"/>
    <s v="HomeTheater,TV&amp;Video"/>
    <s v="Televisions"/>
    <s v="SmartTelevisions"/>
    <m/>
    <n v="609"/>
    <s v="&gt;₹500"/>
    <n v="54990"/>
    <n v="5438100"/>
    <n v="0.4"/>
    <s v="31-40%"/>
    <s v="NO"/>
    <n v="5.6549999999999994"/>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omeTheater,TV&amp;Video"/>
    <s v="Accessories"/>
    <s v="Cables"/>
    <s v="HDMICables"/>
    <n v="32990"/>
    <s v="&gt;₹500"/>
    <n v="1999"/>
    <n v="-3099100"/>
    <n v="0.7"/>
    <s v="61-70%"/>
    <s v="YES"/>
    <n v="4.2469999999999999"/>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 &amp; Accessories|Accessories&amp;Peripherals|Cables&amp;Accessories|Cables|USBCables"/>
    <s v="Computers &amp; Accessories"/>
    <s v="Accessories&amp;Peripherals"/>
    <s v="Cables&amp;Accessories"/>
    <s v="Cables"/>
    <s v="USBCables"/>
    <n v="599"/>
    <s v="&gt;₹500"/>
    <n v="899"/>
    <n v="30000"/>
    <n v="0.61"/>
    <s v="61-70%"/>
    <s v="YES"/>
    <n v="18.996000000000002"/>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s v="Electronics"/>
    <s v="HomeTheater,TV&amp;Video"/>
    <s v="Televisions"/>
    <s v="SmartTelevisions"/>
    <m/>
    <n v="349"/>
    <s v="₹200 - ₹500"/>
    <n v="50999"/>
    <n v="5065000"/>
    <n v="0.41"/>
    <s v="41-50%"/>
    <s v="&quot;NO"/>
    <n v="6.1120000000000001"/>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m/>
    <n v="29999"/>
    <s v="&gt;₹500"/>
    <n v="399"/>
    <n v="-2960000"/>
    <n v="0.5"/>
    <s v="41-50%"/>
    <s v="YES"/>
    <n v="5.5350000000000001"/>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s v="Electronics"/>
    <s v="HomeTheater,TV&amp;Video"/>
    <s v="Accessories"/>
    <s v="RemoteControls"/>
    <m/>
    <n v="199"/>
    <s v="&lt;₹200"/>
    <n v="699"/>
    <n v="50000"/>
    <n v="0.5"/>
    <s v="41-50%"/>
    <s v="YES"/>
    <n v="4.1139999999999999"/>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s v="Electronics"/>
    <s v="HomeTheater,TV&amp;Video"/>
    <s v="Accessories"/>
    <s v="TVMounts,Stands&amp;Turntables"/>
    <s v="TVWall&amp;CeilingMounts"/>
    <n v="349"/>
    <s v="₹200 - ₹500"/>
    <n v="4500"/>
    <n v="415100"/>
    <n v="0.59"/>
    <s v="51-60%"/>
    <s v="YES"/>
    <n v="4.1840000000000002"/>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s v="Electronics"/>
    <s v="HomeTheater,TV&amp;Video"/>
    <s v="Projectors"/>
    <m/>
    <m/>
    <n v="1850"/>
    <s v="&gt;₹500"/>
    <n v="28900"/>
    <n v="2705000"/>
    <n v="0.52"/>
    <s v="51-60%"/>
    <s v="YES"/>
    <n v="4.5069999999999997"/>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 &amp; Accessories|Accessories&amp;Peripherals|Cables&amp;Accessories|Cables|USBCables"/>
    <s v="Computers &amp; Accessories"/>
    <s v="Accessories&amp;Peripherals"/>
    <s v="Cables&amp;Accessories"/>
    <s v="Cables"/>
    <s v="USBCables"/>
    <n v="13990"/>
    <s v="&gt;₹500"/>
    <n v="449"/>
    <n v="-1354100"/>
    <n v="0.71"/>
    <s v="71-80%"/>
    <s v="YES"/>
    <n v="3.7410000000000001"/>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s v="Electronics"/>
    <s v="HomeTheater,TV&amp;Video"/>
    <s v="Accessories"/>
    <s v="Cables"/>
    <s v="HDMICables"/>
    <n v="129"/>
    <s v="&lt;₹200"/>
    <n v="999"/>
    <n v="87000"/>
    <n v="0.62"/>
    <s v="61-70%"/>
    <s v="YES"/>
    <n v="16.353000000000002"/>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s v="Electronics"/>
    <s v="HomeTheater,TV&amp;Video"/>
    <s v="Accessories"/>
    <s v="Cables"/>
    <s v="HDMICables"/>
    <n v="379"/>
    <s v="₹200 - ₹500"/>
    <n v="499"/>
    <n v="12000"/>
    <n v="0.63"/>
    <s v="61-70%"/>
    <s v="YES"/>
    <n v="4.2250000000000005"/>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 &amp; Accessories|NetworkingDevices|NetworkAdapters|WirelessUSBAdapters"/>
    <s v="Computers &amp; Accessories"/>
    <s v="NetworkingDevices"/>
    <s v="NetworkAdapters"/>
    <s v="WirelessUSBAdapters"/>
    <m/>
    <n v="185"/>
    <s v="&lt;₹200"/>
    <n v="999"/>
    <n v="81400"/>
    <n v="0.78"/>
    <s v="71-80%"/>
    <s v="YES"/>
    <n v="4.3630000000000004"/>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 &amp; Accessories|Accessories&amp;Peripherals|Cables&amp;Accessories|Cables|USBCables"/>
    <s v="Computers &amp; Accessories"/>
    <s v="Accessories&amp;Peripherals"/>
    <s v="Cables&amp;Accessories"/>
    <s v="Cables"/>
    <s v="USBCables"/>
    <n v="218"/>
    <s v="₹200 - ₹500"/>
    <n v="999"/>
    <n v="78100"/>
    <n v="0.8"/>
    <s v="71-80%"/>
    <s v="YES"/>
    <n v="4.3869999999999996"/>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s v="Electronics"/>
    <s v="HomeTheater,TV&amp;Video"/>
    <s v="Accessories"/>
    <s v="Cables"/>
    <s v="HDMICables"/>
    <n v="199"/>
    <s v="&lt;₹200"/>
    <n v="900"/>
    <n v="70100"/>
    <n v="0.45"/>
    <s v="41-50%"/>
    <s v="&quot;NO"/>
    <n v="6.5650000000000004"/>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s v="Electronics"/>
    <s v="HomeTheater,TV&amp;Video"/>
    <s v="Televisions"/>
    <s v="SmartTelevisions"/>
    <m/>
    <n v="499"/>
    <s v="₹200 - ₹500"/>
    <n v="42999"/>
    <n v="4250000"/>
    <n v="0.37"/>
    <s v="31-40%"/>
    <s v="NO"/>
    <n v="5.71"/>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s v="Electronics"/>
    <s v="HomeTheater,TV&amp;Video"/>
    <s v="Accessories"/>
    <s v="TVMounts,Stands&amp;Turntables"/>
    <s v="TVWall&amp;CeilingMounts"/>
    <n v="26999"/>
    <s v="&gt;₹500"/>
    <n v="1052"/>
    <n v="-2594700"/>
    <n v="0.15"/>
    <s v="11-20%"/>
    <s v="&quot;NO"/>
    <n v="4.4059999999999997"/>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s v="Electronics"/>
    <s v="HomeTheater,TV&amp;Video"/>
    <s v="Televisions"/>
    <s v="SmartTelevisions"/>
    <m/>
    <n v="893"/>
    <s v="&gt;₹500"/>
    <n v="19990"/>
    <n v="1909700"/>
    <n v="0.45"/>
    <s v="41-50%"/>
    <s v="NO"/>
    <n v="3.8290000000000002"/>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 &amp; Accessories|Accessories&amp;Peripherals|Cables&amp;Accessories|Cables|USBCables"/>
    <s v="Computers &amp; Accessories"/>
    <s v="Accessories&amp;Peripherals"/>
    <s v="Cables&amp;Accessories"/>
    <s v="Cables"/>
    <s v="USBCables"/>
    <n v="10990"/>
    <s v="&gt;₹500"/>
    <n v="1099"/>
    <n v="-989100"/>
    <n v="0.66"/>
    <s v="61-70%"/>
    <s v="YES"/>
    <n v="7.3490000000000002"/>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s v="Electronics"/>
    <s v="HomeTheater,TV&amp;Video"/>
    <s v="Televisions"/>
    <s v="SmartTelevisions"/>
    <m/>
    <n v="379"/>
    <s v="₹200 - ₹500"/>
    <n v="25999"/>
    <n v="2562000"/>
    <n v="0.35"/>
    <s v="31-40%"/>
    <s v="NO"/>
    <n v="37.040000000000006"/>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s v="Electronics"/>
    <s v="HomeTheater,TV&amp;Video"/>
    <s v="Accessories"/>
    <s v="Cables"/>
    <s v="HDMICables"/>
    <n v="16999"/>
    <s v="&gt;₹500"/>
    <n v="1899"/>
    <n v="-1510000"/>
    <n v="0.63"/>
    <s v="61-70%"/>
    <s v="YES"/>
    <n v="4.79"/>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s v="Electronics"/>
    <s v="HomeTheater,TV&amp;Video"/>
    <s v="Accessories"/>
    <s v="3DGlasses"/>
    <m/>
    <n v="699"/>
    <s v="&gt;₹500"/>
    <n v="3500"/>
    <n v="280100"/>
    <n v="0.23"/>
    <s v="21-30%"/>
    <s v="NO"/>
    <n v="4.1210000000000004"/>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 &amp; Accessories|Accessories&amp;Peripherals|Cables&amp;Accessories|Cables|USBCables"/>
    <s v="Computers &amp; Accessories"/>
    <s v="Accessories&amp;Peripherals"/>
    <s v="Cables&amp;Accessories"/>
    <s v="Cables"/>
    <s v="USBCables"/>
    <n v="2699"/>
    <s v="&gt;₹500"/>
    <n v="599"/>
    <n v="-210000"/>
    <n v="0.78"/>
    <s v="71-80%"/>
    <s v="YES"/>
    <n v="4.3649999999999993"/>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 &amp; Accessories|Accessories&amp;Peripherals|Cables&amp;Accessories|Cables|USBCables"/>
    <s v="Computers &amp; Accessories"/>
    <s v="Accessories&amp;Peripherals"/>
    <s v="Cables&amp;Accessories"/>
    <s v="Cables"/>
    <s v="USBCables"/>
    <n v="129"/>
    <s v="&lt;₹200"/>
    <n v="999"/>
    <n v="87000"/>
    <n v="0.61"/>
    <s v="61-70%"/>
    <s v="YES"/>
    <n v="5.1379999999999999"/>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s v="Electronics"/>
    <s v="HomeTheater,TV&amp;Video"/>
    <s v="Accessories"/>
    <s v="RemoteControls"/>
    <m/>
    <n v="389"/>
    <s v="₹200 - ₹500"/>
    <n v="600"/>
    <n v="21100"/>
    <n v="0.59"/>
    <s v="51-60%"/>
    <s v="YES"/>
    <n v="4.343"/>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 &amp; Accessories|Accessories&amp;Peripherals|Cables&amp;Accessories|Cables|USBCables"/>
    <s v="Computers &amp; Accessories"/>
    <s v="Accessories&amp;Peripherals"/>
    <s v="Cables&amp;Accessories"/>
    <s v="Cables"/>
    <s v="USBCables"/>
    <n v="246"/>
    <s v="₹200 - ₹500"/>
    <n v="799"/>
    <n v="55300"/>
    <n v="0.63"/>
    <s v="61-70%"/>
    <s v="YES"/>
    <n v="4.1509999999999998"/>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s v="Electronics"/>
    <s v="HomeTheater,TV&amp;Video"/>
    <s v="Accessories"/>
    <s v="RemoteControls"/>
    <m/>
    <n v="299"/>
    <s v="₹200 - ₹500"/>
    <n v="399"/>
    <n v="10000"/>
    <n v="0.38"/>
    <s v="31-40%"/>
    <s v="&quot;NO"/>
    <n v="4.0999999999999996"/>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s v="Electronics"/>
    <s v="HomeTheater,TV&amp;Video"/>
    <s v="Accessories"/>
    <s v="RemoteControls"/>
    <m/>
    <n v="247"/>
    <s v="₹200 - ₹500"/>
    <n v="2999"/>
    <n v="275200"/>
    <n v="0.54"/>
    <s v="51-60%"/>
    <s v="YES"/>
    <n v="3.5269999999999997"/>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s v="Electronics"/>
    <s v="HomeTheater,TV&amp;Video"/>
    <s v="Accessories"/>
    <s v="RemoteControls"/>
    <m/>
    <n v="1369"/>
    <s v="&gt;₹500"/>
    <n v="499"/>
    <n v="-87000"/>
    <n v="0.6"/>
    <s v="51-60%"/>
    <s v="YES"/>
    <n v="4.3380000000000001"/>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s v="Electronics"/>
    <s v="HomeTheater,TV&amp;Video"/>
    <s v="Accessories"/>
    <s v="Cables"/>
    <s v="HDMICables"/>
    <n v="199"/>
    <s v="&lt;₹200"/>
    <n v="599"/>
    <n v="40000"/>
    <n v="0.5"/>
    <s v="41-50%"/>
    <s v="YES"/>
    <n v="4.1710000000000003"/>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s v="Electronics"/>
    <s v="HomeTheater,TV&amp;Video"/>
    <s v="Televisions"/>
    <s v="SmartTelevisions"/>
    <m/>
    <n v="299"/>
    <s v="₹200 - ₹500"/>
    <n v="14999"/>
    <n v="1470000"/>
    <n v="0"/>
    <s v="0-10%"/>
    <s v="&quot;NO"/>
    <n v="31.808"/>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 &amp; Accessories|Accessories&amp;Peripherals|Cables&amp;Accessories|Cables|USBCables"/>
    <s v="Computers &amp; Accessories"/>
    <s v="Accessories&amp;Peripherals"/>
    <s v="Cables&amp;Accessories"/>
    <s v="Cables"/>
    <s v="USBCables"/>
    <n v="14999"/>
    <s v="&gt;₹500"/>
    <n v="699"/>
    <n v="-1430000"/>
    <n v="0.56999999999999995"/>
    <s v="51-60%"/>
    <s v="YES"/>
    <n v="5.3540000000000001"/>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s v="Electronics"/>
    <s v="HomeTheater,TV&amp;Video"/>
    <s v="Televisions"/>
    <s v="SmartTelevisions"/>
    <m/>
    <n v="299"/>
    <s v="₹200 - ₹500"/>
    <n v="51990"/>
    <n v="5169100"/>
    <n v="0.52"/>
    <s v="51-60%"/>
    <s v="YES"/>
    <n v="7.1509999999999998"/>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s v="Electronics|HomeTheater,TV&amp;Video|Televisions|SmartTelevisions"/>
    <s v="Electronics"/>
    <s v="HomeTheater,TV&amp;Video"/>
    <s v="Televisions"/>
    <s v="SmartTelevisions"/>
    <m/>
    <n v="24990"/>
    <s v="&gt;₹500"/>
    <n v="69999"/>
    <n v="4500900"/>
    <n v="0.11"/>
    <s v="11-20%"/>
    <s v="NO"/>
    <n v="10.853"/>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s v="Electronics"/>
    <s v="HomeTheater,TV&amp;Video"/>
    <s v="Televisions"/>
    <s v="SmartTelevisions"/>
    <m/>
    <n v="249"/>
    <s v="₹200 - ₹500"/>
    <n v="50000"/>
    <n v="4975100"/>
    <n v="0.51"/>
    <s v="51-60%"/>
    <s v="YES"/>
    <n v="7.4179999999999993"/>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s v="Electronics"/>
    <s v="HomeTheater,TV&amp;Video"/>
    <s v="Televisions"/>
    <s v="SmartTelevisions"/>
    <m/>
    <n v="61999"/>
    <s v="&gt;₹500"/>
    <n v="19499"/>
    <n v="-4250000"/>
    <n v="0.46"/>
    <s v="41-50%"/>
    <s v="NO"/>
    <n v="5.71"/>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 &amp; Accessories|Accessories&amp;Peripherals|Cables&amp;Accessories|Cables|USBCables"/>
    <s v="Computers &amp; Accessories"/>
    <s v="Accessories&amp;Peripherals"/>
    <s v="Cables&amp;Accessories"/>
    <s v="Cables"/>
    <s v="USBCables"/>
    <n v="24499"/>
    <s v="&gt;₹500"/>
    <n v="999"/>
    <n v="-2350000"/>
    <n v="0.65"/>
    <s v="61-70%"/>
    <s v="YES"/>
    <n v="5.1379999999999999"/>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s v="Electronics"/>
    <s v="HomeTheater,TV&amp;Video"/>
    <s v="Accessories"/>
    <s v="RemoteControls"/>
    <m/>
    <n v="10499"/>
    <s v="&gt;₹500"/>
    <n v="499"/>
    <n v="-1000000"/>
    <n v="0.61"/>
    <s v="61-70%"/>
    <s v="YES"/>
    <n v="3.9359999999999999"/>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s v="Electronics"/>
    <s v="HomeTheater,TV&amp;Video"/>
    <s v="SatelliteEquipment"/>
    <s v="SatelliteReceivers"/>
    <m/>
    <n v="349"/>
    <s v="₹200 - ₹500"/>
    <n v="2499"/>
    <n v="215000"/>
    <n v="0.48"/>
    <s v="41-50%"/>
    <s v="&quot;NO"/>
    <n v="4.601"/>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 &amp; Accessories|Accessories&amp;Peripherals|Cables&amp;Accessories|Cables|USBCables"/>
    <s v="Computers &amp; Accessories"/>
    <s v="Accessories&amp;Peripherals"/>
    <s v="Cables&amp;Accessories"/>
    <s v="Cables"/>
    <s v="USBCables"/>
    <n v="197"/>
    <s v="&lt;₹200"/>
    <n v="1899"/>
    <n v="170200"/>
    <n v="0.2"/>
    <s v="11-20%"/>
    <s v="NO"/>
    <n v="24.163000000000004"/>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s v="Electronics"/>
    <s v="HomeTheater,TV&amp;Video"/>
    <s v="Televisions"/>
    <s v="SmartTelevisions"/>
    <m/>
    <n v="1299"/>
    <s v="&gt;₹500"/>
    <n v="69999"/>
    <n v="6870000"/>
    <n v="0.33"/>
    <s v="31-40%"/>
    <s v="&quot;NO"/>
    <n v="25.552"/>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 &amp; Accessories|Accessories&amp;Peripherals|Cables&amp;Accessories|Cables|USBCables"/>
    <s v="Computers &amp; Accessories"/>
    <s v="Accessories&amp;Peripherals"/>
    <s v="Cables&amp;Accessories"/>
    <s v="Cables"/>
    <s v="USBCables"/>
    <n v="1519"/>
    <s v="&gt;₹500"/>
    <n v="799"/>
    <n v="-72000"/>
    <n v="0.63"/>
    <s v="61-70%"/>
    <s v="YES"/>
    <n v="6.202"/>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s v="Electronics"/>
    <s v="WearableTechnology"/>
    <s v="SmartWatches"/>
    <m/>
    <m/>
    <n v="46999"/>
    <s v="&gt;₹500"/>
    <n v="19999"/>
    <n v="-2700000"/>
    <n v="0.91"/>
    <s v="91-100%"/>
    <s v="YES"/>
    <n v="18.137"/>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s v="Electronics"/>
    <s v="WearableTechnology"/>
    <s v="SmartWatches"/>
    <m/>
    <m/>
    <n v="299"/>
    <s v="₹200 - ₹500"/>
    <n v="9999"/>
    <n v="970000"/>
    <n v="0.8"/>
    <s v="71-80%"/>
    <s v="YES"/>
    <n v="31.996000000000002"/>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s v="Electronics"/>
    <s v="WearableTechnology"/>
    <s v="SmartWatches"/>
    <m/>
    <m/>
    <n v="1799"/>
    <s v="&gt;₹500"/>
    <n v="7990"/>
    <n v="619100"/>
    <n v="0.75"/>
    <s v="71-80%"/>
    <s v="YES"/>
    <n v="21.631"/>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s v="Electronics"/>
    <s v="Mobiles&amp;Accessories"/>
    <s v="MobileAccessories"/>
    <s v="Chargers"/>
    <s v="PowerBanks"/>
    <n v="1998"/>
    <s v="&gt;₹500"/>
    <n v="2199"/>
    <n v="20100"/>
    <n v="7.0000000000000007E-2"/>
    <s v="0-10%"/>
    <s v="NO"/>
    <n v="183.21200000000002"/>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s v="Electronics"/>
    <s v="Mobiles&amp;Accessories"/>
    <s v="Smartphones&amp;BasicMobiles"/>
    <s v="Smartphones"/>
    <m/>
    <n v="1999"/>
    <s v="&gt;₹500"/>
    <n v="8999"/>
    <n v="700000"/>
    <n v="0.28000000000000003"/>
    <s v="21-30%"/>
    <s v="&quot;NO"/>
    <n v="11.807"/>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s v="Electronics"/>
    <s v="Mobiles&amp;Accessories"/>
    <s v="Smartphones&amp;BasicMobiles"/>
    <s v="Smartphones"/>
    <m/>
    <n v="2049"/>
    <s v="&gt;₹500"/>
    <n v="28999"/>
    <n v="2695000"/>
    <n v="0"/>
    <s v="0-10%"/>
    <s v="NO"/>
    <n v="21.715"/>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s v="Electronics"/>
    <s v="Mobiles&amp;Accessories"/>
    <s v="Smartphones&amp;BasicMobiles"/>
    <s v="Smartphones"/>
    <m/>
    <n v="6499"/>
    <s v="&gt;₹500"/>
    <n v="28999"/>
    <n v="2250000"/>
    <n v="0"/>
    <s v="0-10%"/>
    <s v="&quot;NO"/>
    <n v="21.715"/>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s v="Electronics"/>
    <s v="Mobiles&amp;Accessories"/>
    <s v="Smartphones&amp;BasicMobiles"/>
    <s v="Smartphones"/>
    <m/>
    <n v="28999"/>
    <s v="&gt;₹500"/>
    <n v="8999"/>
    <n v="-2000000"/>
    <n v="0.28000000000000003"/>
    <s v="21-30%"/>
    <s v="NO"/>
    <n v="11.807"/>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s v="Electronics"/>
    <s v="Mobiles&amp;Accessories"/>
    <s v="Smartphones&amp;BasicMobiles"/>
    <s v="Smartphones"/>
    <m/>
    <n v="28999"/>
    <s v="&gt;₹500"/>
    <n v="8999"/>
    <n v="-2000000"/>
    <n v="0.28000000000000003"/>
    <s v="21-30%"/>
    <s v="&quot;NO"/>
    <n v="11.807"/>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s v="Electronics"/>
    <s v="Accessories"/>
    <s v="MemoryCards"/>
    <s v="MicroSD"/>
    <m/>
    <n v="6499"/>
    <s v="&gt;₹500"/>
    <n v="1000"/>
    <n v="-549900"/>
    <n v="0.43"/>
    <s v="41-50%"/>
    <s v="NO"/>
    <n v="71.659000000000006"/>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s v="Electronics"/>
    <s v="WearableTechnology"/>
    <s v="SmartWatches"/>
    <m/>
    <m/>
    <n v="6499"/>
    <s v="&gt;₹500"/>
    <n v="4999"/>
    <n v="-150000"/>
    <n v="0.62"/>
    <s v="61-70%"/>
    <s v="YES"/>
    <n v="14.789"/>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s v="Electronics"/>
    <s v="Mobiles&amp;Accessories"/>
    <s v="Smartphones&amp;BasicMobiles"/>
    <s v="BasicMobiles"/>
    <m/>
    <n v="569"/>
    <s v="&gt;₹500"/>
    <n v="1599"/>
    <n v="103000"/>
    <n v="0.19"/>
    <s v="11-20%"/>
    <s v="NO"/>
    <n v="132.31100000000001"/>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s v="Electronics"/>
    <s v="WearableTechnology"/>
    <s v="SmartWatches"/>
    <m/>
    <m/>
    <n v="1898"/>
    <s v="&gt;₹500"/>
    <n v="6990"/>
    <n v="509200"/>
    <n v="0.79"/>
    <s v="71-80%"/>
    <s v="YES"/>
    <n v="25.695999999999998"/>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s v="Electronics"/>
    <s v="Headphones,Earbuds&amp;Accessories"/>
    <s v="Headphones"/>
    <s v="In-Ear"/>
    <m/>
    <n v="1299"/>
    <s v="&gt;₹500"/>
    <n v="999"/>
    <n v="-30000"/>
    <n v="0.4"/>
    <s v="31-40%"/>
    <s v="NO"/>
    <n v="196.69"/>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s v="Electronics"/>
    <s v="Mobiles&amp;Accessories"/>
    <s v="Smartphones&amp;BasicMobiles"/>
    <s v="Smartphones"/>
    <m/>
    <n v="1499"/>
    <s v="&gt;₹500"/>
    <n v="11999"/>
    <n v="1050000"/>
    <n v="0.21"/>
    <s v="21-30%"/>
    <s v="&quot;NO"/>
    <n v="4.484"/>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s v="Electronics"/>
    <s v="Headphones,Earbuds&amp;Accessories"/>
    <s v="Headphones"/>
    <s v="In-Ear"/>
    <m/>
    <n v="599"/>
    <s v="&gt;₹500"/>
    <n v="2499"/>
    <n v="190000"/>
    <n v="0.76"/>
    <s v="71-80%"/>
    <s v="YES"/>
    <n v="62.061999999999998"/>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9499"/>
    <s v="&gt;₹500"/>
    <n v="11999"/>
    <n v="250000"/>
    <n v="0.25"/>
    <s v="21-30%"/>
    <s v="&quot;NO"/>
    <n v="16.795999999999999"/>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s v="Electronics"/>
    <s v="Mobiles&amp;Accessories"/>
    <s v="MobileAccessories"/>
    <s v="Chargers"/>
    <s v="AutomobileChargers"/>
    <n v="599"/>
    <s v="&gt;₹500"/>
    <n v="1299"/>
    <n v="70000"/>
    <n v="0.73"/>
    <s v="71-80%"/>
    <s v="YES"/>
    <n v="18.282"/>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s v="Electronics"/>
    <s v="Headphones,Earbuds&amp;Accessories"/>
    <s v="Headphones"/>
    <s v="In-Ear"/>
    <m/>
    <n v="8999"/>
    <s v="&gt;₹500"/>
    <n v="999"/>
    <n v="-800000"/>
    <n v="0.65"/>
    <s v="61-70%"/>
    <s v="YES"/>
    <n v="367.81300000000005"/>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s v="Electronics"/>
    <s v="Accessories"/>
    <s v="MemoryCards"/>
    <s v="MicroSD"/>
    <m/>
    <n v="349"/>
    <s v="₹200 - ₹500"/>
    <n v="1800"/>
    <n v="145100"/>
    <n v="0.47"/>
    <s v="41-50%"/>
    <s v="NO"/>
    <n v="71.659000000000006"/>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s v="Electronics"/>
    <s v="Mobiles&amp;Accessories"/>
    <s v="Smartphones&amp;BasicMobiles"/>
    <s v="Smartphones"/>
    <m/>
    <n v="349"/>
    <s v="₹200 - ₹500"/>
    <n v="11999"/>
    <n v="1165000"/>
    <n v="0.21"/>
    <s v="21-30%"/>
    <s v="&quot;NO"/>
    <n v="4.484"/>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s v="Electronics"/>
    <s v="Mobiles&amp;Accessories"/>
    <s v="MobileAccessories"/>
    <s v="Chargers"/>
    <s v="PowerBanks"/>
    <n v="959"/>
    <s v="&gt;₹500"/>
    <n v="2499"/>
    <n v="154000"/>
    <n v="0.4"/>
    <s v="31-40%"/>
    <s v="NO"/>
    <n v="20.27"/>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s v="Electronics"/>
    <s v="Mobiles&amp;Accessories"/>
    <s v="MobileAccessories"/>
    <s v="Chargers"/>
    <s v="PowerBanks"/>
    <n v="9499"/>
    <s v="&gt;₹500"/>
    <n v="2199"/>
    <n v="-730000"/>
    <n v="0.48"/>
    <s v="41-50%"/>
    <s v="&quot;NO"/>
    <n v="183.21200000000002"/>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s v="Electronics"/>
    <s v="Mobiles&amp;Accessories"/>
    <s v="MobileAccessories"/>
    <s v="AutomobileAccessories"/>
    <s v="Cradles"/>
    <n v="1499"/>
    <s v="&gt;₹500"/>
    <n v="999"/>
    <n v="-50000"/>
    <n v="0.65"/>
    <s v="61-70%"/>
    <s v="YES"/>
    <n v="50.298999999999999"/>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s v="Electronics"/>
    <s v="Mobiles&amp;Accessories"/>
    <s v="MobileAccessories"/>
    <s v="Chargers"/>
    <s v="WallChargers"/>
    <n v="1149"/>
    <s v="&gt;₹500"/>
    <n v="1699"/>
    <n v="55000"/>
    <n v="0.28000000000000003"/>
    <s v="21-30%"/>
    <s v="&quot;NO"/>
    <n v="13.291"/>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s v="Electronics"/>
    <s v="WearableTechnology"/>
    <s v="SmartWatches"/>
    <m/>
    <m/>
    <n v="349"/>
    <s v="₹200 - ₹500"/>
    <n v="3999"/>
    <n v="365000"/>
    <n v="0.6"/>
    <s v="51-60%"/>
    <s v="YES"/>
    <n v="34.254000000000005"/>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s v="Electronics"/>
    <s v="WearableTechnology"/>
    <s v="SmartWatches"/>
    <m/>
    <m/>
    <n v="1219"/>
    <s v="&gt;₹500"/>
    <n v="7999"/>
    <n v="678000"/>
    <n v="0.81"/>
    <s v="81-90%"/>
    <s v="YES"/>
    <n v="26.835999999999999"/>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s v="Electronics"/>
    <s v="Mobiles&amp;Accessories"/>
    <s v="Smartphones&amp;BasicMobiles"/>
    <s v="Smartphones"/>
    <m/>
    <n v="1599"/>
    <s v="&gt;₹500"/>
    <n v="25999"/>
    <n v="2440000"/>
    <n v="0.28999999999999998"/>
    <s v="21-30%"/>
    <s v="NO"/>
    <n v="26.417999999999999"/>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s v="Electronics"/>
    <s v="Accessories"/>
    <s v="MemoryCards"/>
    <s v="MicroSD"/>
    <m/>
    <n v="1499"/>
    <s v="&gt;₹500"/>
    <n v="700"/>
    <n v="-79900"/>
    <n v="0.47"/>
    <s v="41-50%"/>
    <s v="&quot;NO"/>
    <n v="71.659000000000006"/>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s v="Electronics"/>
    <s v="Mobiles&amp;Accessories"/>
    <s v="Smartphones&amp;BasicMobiles"/>
    <s v="Smartphones"/>
    <m/>
    <n v="18499"/>
    <s v="&gt;₹500"/>
    <n v="17999"/>
    <n v="-50000"/>
    <n v="0.28000000000000003"/>
    <s v="21-30%"/>
    <s v="NO"/>
    <n v="23.097999999999999"/>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s v="Electronics"/>
    <s v="WearableTechnology"/>
    <s v="SmartWatches"/>
    <m/>
    <m/>
    <n v="369"/>
    <s v="₹200 - ₹500"/>
    <n v="19999"/>
    <n v="1963000"/>
    <n v="0.91"/>
    <s v="91-100%"/>
    <s v="YES"/>
    <n v="18.137"/>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m/>
    <n v="12999"/>
    <s v="&gt;₹500"/>
    <n v="9999"/>
    <n v="-300000"/>
    <n v="0.78"/>
    <s v="71-80%"/>
    <s v="YES"/>
    <n v="33.670999999999999"/>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m/>
    <n v="1799"/>
    <s v="&gt;₹500"/>
    <n v="24999"/>
    <n v="2320000"/>
    <n v="0.32"/>
    <s v="31-40%"/>
    <s v="&quot;NO"/>
    <n v="26.417999999999999"/>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s v="Electronics"/>
    <s v="Mobiles&amp;Accessories"/>
    <s v="Smartphones&amp;BasicMobiles"/>
    <s v="Smartphones"/>
    <m/>
    <n v="2199"/>
    <s v="&gt;₹500"/>
    <n v="20999"/>
    <n v="1880000"/>
    <n v="0.21"/>
    <s v="21-30%"/>
    <s v="NO"/>
    <n v="25.35"/>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s v="Electronics"/>
    <s v="WearableTechnology"/>
    <s v="SmartWatches"/>
    <m/>
    <m/>
    <n v="16999"/>
    <s v="&gt;₹500"/>
    <n v="19999"/>
    <n v="300000"/>
    <n v="0.91"/>
    <s v="91-100%"/>
    <s v="YES"/>
    <n v="18.137"/>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s v="Redmi 9 Activ (Carbon Black, 4GB RAM, 64GB Storage) | Octa-core Helio G35 | 5000 mAh Battery"/>
    <s v="Electronics|Mobiles&amp;Accessories|Smartphones&amp;BasicMobiles|Smartphones"/>
    <s v="Electronics"/>
    <s v="Mobiles&amp;Accessories"/>
    <s v="Smartphones&amp;BasicMobiles"/>
    <s v="Smartphones"/>
    <m/>
    <n v="16499"/>
    <s v="&gt;₹500"/>
    <n v="10999"/>
    <n v="-550000"/>
    <n v="0.23"/>
    <s v="21-30%"/>
    <s v="NO"/>
    <n v="317.93600000000004"/>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s v="Electronics"/>
    <s v="Mobiles&amp;Accessories"/>
    <s v="Smartphones&amp;BasicMobiles"/>
    <s v="Smartphones"/>
    <m/>
    <n v="1799"/>
    <s v="&gt;₹500"/>
    <n v="8499"/>
    <n v="670000"/>
    <n v="0.24"/>
    <s v="21-30%"/>
    <s v="&quot;NO"/>
    <n v="317.93600000000004"/>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s v="Electronics"/>
    <s v="WearableTechnology"/>
    <s v="SmartWatches"/>
    <m/>
    <m/>
    <n v="399"/>
    <s v="₹200 - ₹500"/>
    <n v="19999"/>
    <n v="1960000"/>
    <n v="0.91"/>
    <s v="91-100%"/>
    <s v="YES"/>
    <n v="18.137"/>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8499"/>
    <s v="&gt;₹500"/>
    <n v="11999"/>
    <n v="350000"/>
    <n v="0.25"/>
    <s v="21-30%"/>
    <s v="&quot;NO"/>
    <n v="16.795999999999999"/>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s v="Electronics"/>
    <s v="Mobiles&amp;Accessories"/>
    <s v="MobileAccessories"/>
    <s v="Cables&amp;Adapters"/>
    <s v="OTGAdapters"/>
    <n v="6499"/>
    <s v="&gt;₹500"/>
    <n v="495"/>
    <n v="-600400"/>
    <n v="0.72"/>
    <s v="71-80%"/>
    <s v="YES"/>
    <n v="18.484999999999999"/>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s v="Electronics"/>
    <s v="WearableTechnology"/>
    <s v="SmartWatches"/>
    <m/>
    <m/>
    <n v="1799"/>
    <s v="&gt;₹500"/>
    <n v="16999"/>
    <n v="1520000"/>
    <n v="0.76"/>
    <s v="71-80%"/>
    <s v="YES"/>
    <n v="21.459"/>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s v="Electronics"/>
    <s v="WearableTechnology"/>
    <s v="SmartWatches"/>
    <m/>
    <m/>
    <n v="8999"/>
    <s v="&gt;₹500"/>
    <n v="5999"/>
    <n v="-300000"/>
    <n v="0.5"/>
    <s v="41-50%"/>
    <s v="YES"/>
    <n v="9.2789999999999999"/>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Z6 Lite 5G by vivo (Stellar Green,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m/>
    <n v="139"/>
    <s v="&lt;₹200"/>
    <n v="18999"/>
    <n v="1886000"/>
    <n v="0.18"/>
    <s v="11-20%"/>
    <s v="&quot;NO"/>
    <n v="23.351999999999997"/>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s v="Fire-Boltt Ninja Call Pro Plus 1.83&quot; Smart Watch with Bluetooth Calling, AI Voice Assistance, 100 Sports Modes IP67 Rating, 240*280 Pixel High Resolution"/>
    <s v="Electronics|WearableTechnology|SmartWatches"/>
    <s v="Electronics"/>
    <s v="WearableTechnology"/>
    <s v="SmartWatches"/>
    <m/>
    <m/>
    <n v="3999"/>
    <s v="&gt;₹500"/>
    <n v="19999"/>
    <n v="1600000"/>
    <n v="0.91"/>
    <s v="91-100%"/>
    <s v="YES"/>
    <n v="18.137"/>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2998"/>
    <s v="&gt;₹500"/>
    <n v="11999"/>
    <n v="900100"/>
    <n v="0.25"/>
    <s v="21-30%"/>
    <s v="&quot;NO"/>
    <n v="16.795999999999999"/>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Mobiles&amp;Accessories"/>
    <s v="MobileAccessories"/>
    <s v="Chargers"/>
    <s v="AutomobileChargers"/>
    <n v="199"/>
    <s v="&lt;₹200"/>
    <n v="1699"/>
    <n v="150000"/>
    <n v="0.49"/>
    <s v="41-50%"/>
    <s v="NO"/>
    <n v="6.08"/>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s v="Electronics"/>
    <s v="Mobiles&amp;Accessories"/>
    <s v="Smartphones&amp;BasicMobiles"/>
    <s v="Smartphones"/>
    <m/>
    <n v="15499"/>
    <s v="&gt;₹500"/>
    <n v="15999"/>
    <n v="50000"/>
    <n v="0.19"/>
    <s v="11-20%"/>
    <s v="&quot;NO"/>
    <n v="17.446000000000002"/>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Mobiles&amp;Accessories"/>
    <s v="MobileAccessories"/>
    <s v="Photo&amp;VideoAccessories"/>
    <s v="Tripods"/>
    <n v="199"/>
    <s v="&lt;₹200"/>
    <n v="1599"/>
    <n v="140000"/>
    <n v="0.66"/>
    <s v="61-70%"/>
    <s v="YES"/>
    <n v="18.448"/>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s v="Electronics"/>
    <s v="WearableTechnology"/>
    <s v="SmartWatches"/>
    <m/>
    <m/>
    <n v="1799"/>
    <s v="&gt;₹500"/>
    <n v="9999"/>
    <n v="820000"/>
    <n v="0.8"/>
    <s v="71-80%"/>
    <s v="YES"/>
    <n v="31.996000000000002"/>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s v="Electronics"/>
    <s v="Mobiles&amp;Accessories"/>
    <s v="Smartphones&amp;BasicMobiles"/>
    <s v="Smartphones"/>
    <m/>
    <n v="8999"/>
    <s v="&gt;₹500"/>
    <n v="20990"/>
    <n v="1199100"/>
    <n v="0.26"/>
    <s v="21-30%"/>
    <s v="NO"/>
    <n v="37.116"/>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s v="Electronics"/>
    <s v="Mobiles&amp;Accessories"/>
    <s v="Smartphones&amp;BasicMobiles"/>
    <s v="Smartphones"/>
    <m/>
    <n v="873"/>
    <s v="&gt;₹500"/>
    <n v="24999"/>
    <n v="2412600"/>
    <n v="0.2"/>
    <s v="11-20%"/>
    <s v="&quot;NO"/>
    <n v="29.724"/>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s v="Electronics"/>
    <s v="Mobiles&amp;Accessories"/>
    <s v="MobileAccessories"/>
    <s v="Chargers"/>
    <s v="WallChargers"/>
    <n v="12999"/>
    <s v="&gt;₹500"/>
    <n v="1699"/>
    <n v="-1130000"/>
    <n v="0.37"/>
    <s v="31-40%"/>
    <s v="NO"/>
    <n v="11.862"/>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s v="Electronics"/>
    <s v="Headphones,Earbuds&amp;Accessories"/>
    <s v="Headphones"/>
    <s v="In-Ear"/>
    <m/>
    <n v="539"/>
    <s v="&gt;₹500"/>
    <n v="699"/>
    <n v="16000"/>
    <n v="0.43"/>
    <s v="41-50%"/>
    <s v="&quot;NO"/>
    <n v="41.817"/>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s v="Electronics"/>
    <s v="WearableTechnology"/>
    <s v="SmartWatches"/>
    <m/>
    <m/>
    <n v="1999"/>
    <s v="&gt;₹500"/>
    <n v="3990"/>
    <n v="199100"/>
    <n v="0.5"/>
    <s v="41-50%"/>
    <s v="YES"/>
    <n v="34.254000000000005"/>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s v="Electronics"/>
    <s v="WearableTechnology"/>
    <s v="SmartWatches"/>
    <m/>
    <m/>
    <n v="15490"/>
    <s v="&gt;₹500"/>
    <n v="7990"/>
    <n v="-750000"/>
    <n v="0.75"/>
    <s v="71-80%"/>
    <s v="YES"/>
    <n v="21.631"/>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s v="iQOO Neo 6 5G (Dark Nova, 8GB RAM, 128GB Storage) | Snapdragon¬Æ 870 5G | 80W FlashCharge"/>
    <s v="Electronics|Mobiles&amp;Accessories|Smartphones&amp;BasicMobiles|Smartphones"/>
    <s v="Electronics"/>
    <s v="Mobiles&amp;Accessories"/>
    <s v="Smartphones&amp;BasicMobiles"/>
    <s v="Smartphones"/>
    <m/>
    <n v="19999"/>
    <s v="&gt;₹500"/>
    <n v="34999"/>
    <n v="1500000"/>
    <n v="0.17"/>
    <s v="11-20%"/>
    <s v="NO"/>
    <n v="24.710999999999999"/>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s v="Electronics"/>
    <s v="WearableTechnology"/>
    <s v="SmartWatches"/>
    <m/>
    <m/>
    <n v="1075"/>
    <s v="&gt;₹500"/>
    <n v="7990"/>
    <n v="691500"/>
    <n v="0.71"/>
    <s v="71-80%"/>
    <s v="YES"/>
    <n v="73.822000000000003"/>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Mobiles&amp;Accessories"/>
    <s v="MobileAccessories"/>
    <s v="Photo&amp;VideoAccessories"/>
    <s v="SelfieSticks"/>
    <n v="399"/>
    <s v="₹200 - ₹500"/>
    <n v="1999"/>
    <n v="160000"/>
    <n v="0.8"/>
    <s v="71-80%"/>
    <s v="YES"/>
    <n v="7.3819999999999997"/>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s v="Electronics"/>
    <s v="Accessories"/>
    <s v="MemoryCards"/>
    <s v="MicroSD"/>
    <m/>
    <n v="1999"/>
    <s v="&gt;₹500"/>
    <n v="3999"/>
    <n v="200000"/>
    <n v="0.71"/>
    <s v="71-80%"/>
    <s v="YES"/>
    <n v="144.33600000000001"/>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s v="Electronics"/>
    <s v="Mobiles&amp;Accessories"/>
    <s v="MobileAccessories"/>
    <s v="Chargers"/>
    <s v="WallChargers"/>
    <n v="1999"/>
    <s v="&gt;₹500"/>
    <n v="1499"/>
    <n v="-50000"/>
    <n v="0.65"/>
    <s v="61-70%"/>
    <s v="YES"/>
    <n v="12.699"/>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s v="Electronics"/>
    <s v="Mobiles&amp;Accessories"/>
    <s v="Smartphones&amp;BasicMobiles"/>
    <s v="Smartphones"/>
    <m/>
    <n v="329"/>
    <s v="₹200 - ₹500"/>
    <n v="19499"/>
    <n v="1917000"/>
    <n v="0.28000000000000003"/>
    <s v="21-30%"/>
    <s v="&quot;NO"/>
    <n v="23.097999999999999"/>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s v="Electronics"/>
    <s v="Headphones,Earbuds&amp;Accessories"/>
    <s v="Headphones"/>
    <s v="In-Ear"/>
    <m/>
    <n v="154"/>
    <s v="&lt;₹200"/>
    <n v="999"/>
    <n v="84500"/>
    <n v="0.62"/>
    <s v="61-70%"/>
    <s v="YES"/>
    <n v="367.81300000000005"/>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s v="Electronics"/>
    <s v="Mobiles&amp;Accessories"/>
    <s v="Smartphones&amp;BasicMobiles"/>
    <s v="Smartphones"/>
    <m/>
    <n v="28999"/>
    <s v="&gt;₹500"/>
    <n v="19999"/>
    <n v="-900000"/>
    <n v="0.3"/>
    <s v="21-30%"/>
    <s v="&quot;NO"/>
    <n v="23.351999999999997"/>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s v="Electronics"/>
    <s v="WearableTechnology"/>
    <s v="SmartWatches"/>
    <m/>
    <m/>
    <n v="2299"/>
    <s v="&gt;₹500"/>
    <n v="9999"/>
    <n v="770000"/>
    <n v="0.6"/>
    <s v="51-60%"/>
    <s v="YES"/>
    <n v="4.4730000000000008"/>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s v="STRIFF PS2_01 Multi Angle Mobile/Tablet Tabletop Stand. Phone Holder for iPhone, Android, Samsung, OnePlus, Xiaomi. Portable, Foldable Cell Phone Stand. Perfect for Bed, Office, Home &amp; Desktop (Black)"/>
    <s v="Electronics|Mobiles&amp;Accessories|MobileAccessories|Stands"/>
    <s v="Electronics"/>
    <s v="Mobiles&amp;Accessories"/>
    <s v="MobileAccessories"/>
    <s v="Stands"/>
    <m/>
    <n v="399"/>
    <s v="₹200 - ₹500"/>
    <n v="499"/>
    <n v="10000"/>
    <n v="0.8"/>
    <s v="71-80%"/>
    <s v="YES"/>
    <n v="46.940999999999995"/>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s v="Electronics"/>
    <s v="Headphones,Earbuds&amp;Accessories"/>
    <s v="Headphones"/>
    <s v="In-Ear"/>
    <m/>
    <n v="1149"/>
    <s v="&gt;₹500"/>
    <n v="15990"/>
    <n v="1484100"/>
    <n v="0.7"/>
    <s v="61-70%"/>
    <s v="YES"/>
    <n v="8.39"/>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s v="Electronics"/>
    <s v="Mobiles&amp;Accessories"/>
    <s v="Smartphones&amp;BasicMobiles"/>
    <s v="Smartphones"/>
    <m/>
    <n v="529"/>
    <s v="&gt;₹500"/>
    <n v="33999"/>
    <n v="3347000"/>
    <n v="0"/>
    <s v="0-10%"/>
    <s v="&quot;NO"/>
    <n v="21.715"/>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 &amp; Accessories|Accessories&amp;Peripherals|Cables&amp;Accessories|CableConnectionProtectors"/>
    <s v="Computers &amp; Accessories"/>
    <s v="Accessories&amp;Peripherals"/>
    <s v="Cables&amp;Accessories"/>
    <s v="CableConnectionProtectors"/>
    <m/>
    <n v="13999"/>
    <s v="&gt;₹500"/>
    <n v="999"/>
    <n v="-1300000"/>
    <n v="0.9"/>
    <s v="81-90%"/>
    <s v="YES"/>
    <n v="5.3959999999999999"/>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s v="Electronics"/>
    <s v="Headphones,Earbuds&amp;Accessories"/>
    <s v="Headphones"/>
    <s v="In-Ear"/>
    <m/>
    <n v="379"/>
    <s v="₹200 - ₹500"/>
    <n v="1900"/>
    <n v="152100"/>
    <n v="0.84"/>
    <s v="81-90%"/>
    <s v="YES"/>
    <n v="21.802000000000003"/>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s v="Electronics"/>
    <s v="Mobiles&amp;Accessories"/>
    <s v="Smartphones&amp;BasicMobiles"/>
    <s v="Smartphones"/>
    <m/>
    <n v="13999"/>
    <s v="&gt;₹500"/>
    <n v="14999"/>
    <n v="100000"/>
    <n v="0.27"/>
    <s v="21-30%"/>
    <s v="NO"/>
    <n v="23.097999999999999"/>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s v="Electronics"/>
    <s v="Mobiles&amp;Accessories"/>
    <s v="Smartphones&amp;BasicMobiles"/>
    <s v="Smartphones"/>
    <m/>
    <n v="3999"/>
    <s v="&gt;₹500"/>
    <n v="38999"/>
    <n v="3500000"/>
    <n v="0.1"/>
    <s v="0-10%"/>
    <s v="&quot;NO"/>
    <n v="15.228999999999999"/>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m/>
    <n v="149"/>
    <s v="&lt;₹200"/>
    <n v="24999"/>
    <n v="2485000"/>
    <n v="0.32"/>
    <s v="31-40%"/>
    <s v="NO"/>
    <n v="26.417999999999999"/>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s v="Electronics"/>
    <s v="Mobiles&amp;Accessories"/>
    <s v="MobileAccessories"/>
    <s v="Stands"/>
    <m/>
    <n v="99"/>
    <s v="&lt;₹200"/>
    <n v="499"/>
    <n v="40000"/>
    <n v="0.6"/>
    <s v="51-60%"/>
    <s v="YES"/>
    <n v="5.8859999999999992"/>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Mobiles&amp;Accessories"/>
    <s v="MobileAccessories"/>
    <s v="Chargers"/>
    <s v="PowerBanks"/>
    <n v="4790"/>
    <s v="&gt;₹500"/>
    <n v="1599"/>
    <n v="-319100"/>
    <n v="0.38"/>
    <s v="31-40%"/>
    <s v="NO"/>
    <n v="11.222000000000001"/>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s v="Electronics"/>
    <s v="Mobiles&amp;Accessories"/>
    <s v="Smartphones&amp;BasicMobiles"/>
    <s v="BasicMobiles"/>
    <m/>
    <n v="33999"/>
    <s v="&gt;₹500"/>
    <n v="1599"/>
    <n v="-3240000"/>
    <n v="0.19"/>
    <s v="11-20%"/>
    <s v="&quot;NO"/>
    <n v="132.31100000000001"/>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s v="Electronics"/>
    <s v="Headphones,Earbuds&amp;Accessories"/>
    <s v="Headphones"/>
    <s v="In-Ear"/>
    <m/>
    <n v="99"/>
    <s v="&lt;₹200"/>
    <n v="1800"/>
    <n v="170100"/>
    <n v="0.67"/>
    <s v="61-70%"/>
    <s v="YES"/>
    <n v="87.495999999999995"/>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s v="Electronics"/>
    <s v="Accessories"/>
    <s v="MemoryCards"/>
    <s v="MicroSD"/>
    <m/>
    <n v="299"/>
    <s v="₹200 - ₹500"/>
    <n v="1899"/>
    <n v="160000"/>
    <n v="0.68"/>
    <s v="61-70%"/>
    <s v="YES"/>
    <n v="144.33600000000001"/>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s v="Electronics"/>
    <s v="Mobiles&amp;Accessories"/>
    <s v="MobileAccessories"/>
    <s v="Chargers"/>
    <s v="PowerBanks"/>
    <n v="10999"/>
    <s v="&gt;₹500"/>
    <n v="2499"/>
    <n v="-850000"/>
    <n v="0.28000000000000003"/>
    <s v="21-30%"/>
    <s v="NO"/>
    <n v="22.777999999999999"/>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Galaxy M13 (Midnight Blue, 4GB, 64GB Storage) | 6000mAh Battery | Upto 8GB RAM with RAM Plus"/>
    <s v="Electronics|Mobiles&amp;Accessories|Smartphones&amp;BasicMobiles|Smartphones"/>
    <s v="Electronics"/>
    <s v="Mobiles&amp;Accessories"/>
    <s v="Smartphones&amp;BasicMobiles"/>
    <s v="Smartphones"/>
    <m/>
    <n v="34999"/>
    <s v="&gt;₹500"/>
    <n v="14999"/>
    <n v="-2000000"/>
    <n v="0.27"/>
    <s v="21-30%"/>
    <s v="&quot;NO"/>
    <n v="23.097999999999999"/>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s v="Electronics"/>
    <s v="WearableTechnology"/>
    <s v="SmartWatches"/>
    <m/>
    <m/>
    <n v="16999"/>
    <s v="&gt;₹500"/>
    <n v="7990"/>
    <n v="-900900"/>
    <n v="0.62"/>
    <s v="61-70%"/>
    <s v="YES"/>
    <n v="52.548999999999999"/>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s v="Electronics"/>
    <s v="WearableTechnology"/>
    <s v="SmartWatches"/>
    <m/>
    <m/>
    <n v="199"/>
    <s v="&lt;₹200"/>
    <n v="7990"/>
    <n v="779100"/>
    <n v="0.75"/>
    <s v="71-80%"/>
    <s v="YES"/>
    <n v="21.631"/>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s v="MI Xiaomi 22.5W Fast USB Type C Charger Combo for Tablets - White"/>
    <s v="Electronics|Mobiles&amp;Accessories|MobileAccessories|Chargers|WallChargers"/>
    <s v="Electronics"/>
    <s v="Mobiles&amp;Accessories"/>
    <s v="MobileAccessories"/>
    <s v="Chargers"/>
    <s v="WallChargers"/>
    <n v="999"/>
    <s v="&gt;₹500"/>
    <n v="999"/>
    <n v="0"/>
    <n v="0.35"/>
    <s v="31-40%"/>
    <s v="NO"/>
    <n v="5.5150000000000006"/>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s v="Electronics"/>
    <s v="Mobiles&amp;Accessories"/>
    <s v="Smartphones&amp;BasicMobiles"/>
    <s v="Smartphones"/>
    <m/>
    <n v="1299"/>
    <s v="&gt;₹500"/>
    <n v="19499"/>
    <n v="1820000"/>
    <n v="0.28000000000000003"/>
    <s v="21-30%"/>
    <s v="&quot;NO"/>
    <n v="23.097999999999999"/>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s v="Electronics"/>
    <s v="Mobiles&amp;Accessories"/>
    <s v="MobileAccessories"/>
    <s v="D√©cor"/>
    <m/>
    <n v="599"/>
    <s v="&gt;₹500"/>
    <n v="299"/>
    <n v="-30000"/>
    <n v="0.6"/>
    <s v="51-60%"/>
    <s v="YES"/>
    <n v="10.099"/>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s v="Electronics"/>
    <s v="Mobiles&amp;Accessories"/>
    <s v="Smartphones&amp;BasicMobiles"/>
    <s v="Smartphones"/>
    <m/>
    <n v="599"/>
    <s v="&gt;₹500"/>
    <n v="17999"/>
    <n v="1740000"/>
    <n v="0.28000000000000003"/>
    <s v="21-30%"/>
    <s v="&quot;NO"/>
    <n v="54.872"/>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s v="Electronics|Mobiles&amp;Accessories|Smartphones&amp;BasicMobiles|Smartphones"/>
    <s v="Electronics"/>
    <s v="Mobiles&amp;Accessories"/>
    <s v="Smartphones&amp;BasicMobiles"/>
    <s v="Smartphones"/>
    <m/>
    <n v="1799"/>
    <s v="&gt;₹500"/>
    <n v="26999"/>
    <n v="2520000"/>
    <n v="0.22"/>
    <s v="21-30%"/>
    <s v="NO"/>
    <n v="29.724"/>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s v="Electronics"/>
    <s v="Mobiles&amp;Accessories"/>
    <s v="MobileAccessories"/>
    <s v="Chargers"/>
    <s v="WallChargers"/>
    <n v="176.63"/>
    <s v="&lt;₹200"/>
    <n v="649"/>
    <n v="47237"/>
    <n v="0.62"/>
    <s v="61-70%"/>
    <s v="YES"/>
    <n v="18.404"/>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s v="Electronics"/>
    <s v="Mobiles&amp;Accessories"/>
    <s v="MobileAccessories"/>
    <s v="Chargers"/>
    <s v="WallChargers"/>
    <n v="10999"/>
    <s v="&gt;₹500"/>
    <n v="171"/>
    <n v="-1082800"/>
    <n v="0.42"/>
    <s v="41-50%"/>
    <s v="NO"/>
    <n v="15.839"/>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Mobiles&amp;Accessories"/>
    <s v="MobileAccessories"/>
    <s v="AutomobileAccessories"/>
    <s v="Cradles"/>
    <n v="2999"/>
    <s v="&gt;₹500"/>
    <n v="1999"/>
    <n v="-100000"/>
    <n v="0.76"/>
    <s v="71-80%"/>
    <s v="YES"/>
    <n v="7.6259999999999994"/>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s v="Electronics"/>
    <s v="Accessories"/>
    <s v="MemoryCards"/>
    <s v="MicroSD"/>
    <m/>
    <n v="1999"/>
    <s v="&gt;₹500"/>
    <n v="1600"/>
    <n v="-39900"/>
    <n v="0.77"/>
    <s v="71-80%"/>
    <s v="YES"/>
    <n v="36.625"/>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s v="Electronics"/>
    <s v="Mobiles&amp;Accessories"/>
    <s v="Smartphones&amp;BasicMobiles"/>
    <s v="Smartphones"/>
    <m/>
    <n v="229"/>
    <s v="₹200 - ₹500"/>
    <n v="20999"/>
    <n v="2077000"/>
    <n v="0.26"/>
    <s v="21-30%"/>
    <s v="&quot;NO"/>
    <n v="23.351999999999997"/>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m/>
    <n v="199"/>
    <s v="&lt;₹200"/>
    <n v="18999"/>
    <n v="1880000"/>
    <n v="0.18"/>
    <s v="11-20%"/>
    <s v="NO"/>
    <n v="23.351999999999997"/>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s v="Electronics"/>
    <s v="Mobiles&amp;Accessories"/>
    <s v="Smartphones&amp;BasicMobiles"/>
    <s v="Smartphones"/>
    <m/>
    <n v="649"/>
    <s v="&gt;₹500"/>
    <n v="28999"/>
    <n v="2835000"/>
    <n v="0.21"/>
    <s v="21-30%"/>
    <s v="&quot;NO"/>
    <n v="29.724"/>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s v="Electronics"/>
    <s v="Headphones,Earbuds&amp;Accessories"/>
    <s v="Headphones"/>
    <s v="In-Ear"/>
    <m/>
    <n v="13999"/>
    <s v="&gt;₹500"/>
    <n v="1490"/>
    <n v="-1250900"/>
    <n v="0.6"/>
    <s v="51-60%"/>
    <s v="YES"/>
    <n v="165.779"/>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s v="Electronics"/>
    <s v="Mobiles&amp;Accessories"/>
    <s v="MobileAccessories"/>
    <s v="Stands"/>
    <m/>
    <n v="119"/>
    <s v="&lt;₹200"/>
    <n v="699"/>
    <n v="58000"/>
    <n v="0.81"/>
    <s v="81-90%"/>
    <s v="YES"/>
    <n v="20.784999999999997"/>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s v="Electronics"/>
    <s v="Mobiles&amp;Accessories"/>
    <s v="Smartphones&amp;BasicMobiles"/>
    <s v="Smartphones"/>
    <m/>
    <n v="12999"/>
    <s v="&gt;₹500"/>
    <n v="7999"/>
    <n v="-500000"/>
    <n v="0.06"/>
    <s v="0-10%"/>
    <s v="NO"/>
    <n v="34.906999999999996"/>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s v="Electronics"/>
    <s v="Mobiles&amp;Accessories"/>
    <s v="MobileAccessories"/>
    <s v="Chargers"/>
    <s v="PowerBanks"/>
    <n v="154"/>
    <s v="&lt;₹200"/>
    <n v="2199"/>
    <n v="204500"/>
    <n v="0.48"/>
    <s v="41-50%"/>
    <s v="&quot;NO"/>
    <n v="183.21200000000002"/>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s v="Electronics"/>
    <s v="Mobiles&amp;Accessories"/>
    <s v="Smartphones&amp;BasicMobiles"/>
    <s v="BasicMobiles"/>
    <m/>
    <n v="20999"/>
    <s v="&gt;₹500"/>
    <n v="1699"/>
    <n v="-1930000"/>
    <n v="0.22"/>
    <s v="21-30%"/>
    <s v="NO"/>
    <n v="132.31100000000001"/>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s v="Electronics"/>
    <s v="Mobiles&amp;Accessories"/>
    <s v="Smartphones&amp;BasicMobiles"/>
    <s v="Smartphones"/>
    <m/>
    <n v="249"/>
    <s v="₹200 - ₹500"/>
    <n v="19999"/>
    <n v="1975000"/>
    <n v="0.3"/>
    <s v="21-30%"/>
    <s v="&quot;NO"/>
    <n v="23.351999999999997"/>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Mobiles&amp;Accessories"/>
    <s v="MobileAccessories"/>
    <s v="Chargers"/>
    <s v="PowerBanks"/>
    <n v="99"/>
    <s v="&lt;₹200"/>
    <n v="1599"/>
    <n v="150000"/>
    <n v="0.38"/>
    <s v="31-40%"/>
    <s v="NO"/>
    <n v="11.222000000000001"/>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s v="Electronics"/>
    <s v="Mobiles&amp;Accessories"/>
    <s v="Smartphones&amp;BasicMobiles"/>
    <s v="Smartphones"/>
    <m/>
    <n v="489"/>
    <s v="₹200 - ₹500"/>
    <n v="17999"/>
    <n v="1751000"/>
    <n v="0.28000000000000003"/>
    <s v="21-30%"/>
    <s v="&quot;NO"/>
    <n v="23.097999999999999"/>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s v="Electronics"/>
    <s v="Mobiles&amp;Accessories"/>
    <s v="Smartphones&amp;BasicMobiles"/>
    <s v="Smartphones"/>
    <m/>
    <n v="369"/>
    <s v="₹200 - ₹500"/>
    <n v="20990"/>
    <n v="2062100"/>
    <n v="0.26"/>
    <s v="21-30%"/>
    <s v="NO"/>
    <n v="37.116"/>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s v="Electronics"/>
    <s v="Mobiles&amp;Accessories"/>
    <s v="MobileAccessories"/>
    <s v="Maintenance,Upkeep&amp;Repairs"/>
    <s v="ScreenProtectors"/>
    <n v="15499"/>
    <s v="&gt;₹500"/>
    <n v="2899"/>
    <n v="-1260000"/>
    <n v="0.66"/>
    <s v="61-70%"/>
    <s v="YES"/>
    <n v="31.203000000000003"/>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s v="Electronics"/>
    <s v="WearableTechnology"/>
    <s v="SmartWatches"/>
    <m/>
    <m/>
    <n v="15499"/>
    <s v="&gt;₹500"/>
    <n v="4999"/>
    <n v="-1050000"/>
    <n v="0.68"/>
    <s v="61-70%"/>
    <s v="YES"/>
    <n v="71.95"/>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s v="Electronics"/>
    <s v="Mobiles&amp;Accessories"/>
    <s v="Smartphones&amp;BasicMobiles"/>
    <s v="BasicMobiles"/>
    <m/>
    <n v="22999"/>
    <s v="&gt;₹500"/>
    <n v="1699"/>
    <n v="-2130000"/>
    <n v="0.22"/>
    <s v="21-30%"/>
    <s v="&quot;NO"/>
    <n v="132.31100000000001"/>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s v="Electronics"/>
    <s v="Mobiles&amp;Accessories"/>
    <s v="Smartphones&amp;BasicMobiles"/>
    <s v="Smartphones"/>
    <m/>
    <n v="599"/>
    <s v="&gt;₹500"/>
    <n v="29990"/>
    <n v="2939100"/>
    <n v="0.3"/>
    <s v="21-30%"/>
    <s v="NO"/>
    <n v="13.798999999999999"/>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s v="Electronics"/>
    <s v="Mobiles&amp;Accessories"/>
    <s v="MobileAccessories"/>
    <s v="Chargers"/>
    <s v="WallChargers"/>
    <n v="134"/>
    <s v="&lt;₹200"/>
    <n v="1999"/>
    <n v="186500"/>
    <n v="0.5"/>
    <s v="41-50%"/>
    <s v="YES"/>
    <n v="6.077"/>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s v="Electronics"/>
    <s v="Mobiles&amp;Accessories"/>
    <s v="Smartphones&amp;BasicMobiles"/>
    <s v="Smartphones"/>
    <m/>
    <n v="7499"/>
    <s v="&gt;₹500"/>
    <n v="15990"/>
    <n v="849100"/>
    <n v="0.22"/>
    <s v="21-30%"/>
    <s v="NO"/>
    <n v="62.706000000000003"/>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s v="Electronics"/>
    <s v="Mobiles&amp;Accessories"/>
    <s v="Smartphones&amp;BasicMobiles"/>
    <s v="Smartphones"/>
    <m/>
    <n v="1149"/>
    <s v="&gt;₹500"/>
    <n v="21990"/>
    <n v="2084100"/>
    <n v="0.18"/>
    <s v="11-20%"/>
    <s v="&quot;NO"/>
    <n v="25.35"/>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a10 Dual Sim keypad Mobile with 1750 mAh Battery, Expandable Storage Upto 32GB, Wireless FM with Recording - Rose Gold"/>
    <s v="Electronics|Mobiles&amp;Accessories|Smartphones&amp;BasicMobiles|BasicMobiles"/>
    <s v="Electronics"/>
    <s v="Mobiles&amp;Accessories"/>
    <s v="Smartphones&amp;BasicMobiles"/>
    <s v="BasicMobiles"/>
    <m/>
    <n v="1324"/>
    <s v="&gt;₹500"/>
    <n v="1630"/>
    <n v="30600"/>
    <n v="0.14000000000000001"/>
    <s v="11-20%"/>
    <s v="NO"/>
    <n v="13.378"/>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s v="boAt Wave Lite Smartwatch with 1.69&quot; HD Display, Heart Rate &amp; SpO2 Level Monitor, Multiple Watch Faces, Activity Tracker, Multiple Sports Modes &amp; IP68 (Deep Blue)"/>
    <s v="Electronics|WearableTechnology|SmartWatches"/>
    <s v="Electronics"/>
    <s v="WearableTechnology"/>
    <s v="SmartWatches"/>
    <m/>
    <m/>
    <n v="13999"/>
    <s v="&gt;₹500"/>
    <n v="6990"/>
    <n v="-700900"/>
    <n v="0.79"/>
    <s v="71-80%"/>
    <s v="YES"/>
    <n v="25.695999999999998"/>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s v="Electronics"/>
    <s v="WearableTechnology"/>
    <s v="SmartWatches"/>
    <m/>
    <m/>
    <n v="299"/>
    <s v="₹200 - ₹500"/>
    <n v="7990"/>
    <n v="769100"/>
    <n v="0.75"/>
    <s v="71-80%"/>
    <s v="YES"/>
    <n v="21.632999999999999"/>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s v="Electronics"/>
    <s v="Mobiles&amp;Accessories"/>
    <s v="MobileAccessories"/>
    <s v="Maintenance,Upkeep&amp;Repairs"/>
    <s v="ScreenProtectors"/>
    <n v="999"/>
    <s v="&gt;₹500"/>
    <n v="2899"/>
    <n v="190000"/>
    <n v="0.66"/>
    <s v="61-70%"/>
    <s v="YES"/>
    <n v="12.478999999999999"/>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s v="Electronics"/>
    <s v="Mobiles&amp;Accessories"/>
    <s v="MobileAccessories"/>
    <s v="StylusPens"/>
    <m/>
    <n v="12999"/>
    <s v="&gt;₹500"/>
    <n v="5999"/>
    <n v="-700000"/>
    <n v="0.65"/>
    <s v="61-70%"/>
    <s v="YES"/>
    <n v="21.429000000000002"/>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s v="Electronics"/>
    <s v="Mobiles&amp;Accessories"/>
    <s v="MobileAccessories"/>
    <s v="Chargers"/>
    <s v="AutomobileChargers"/>
    <n v="15490"/>
    <s v="&gt;₹500"/>
    <n v="699"/>
    <n v="-1479100"/>
    <n v="0.52"/>
    <s v="51-60%"/>
    <s v="YES"/>
    <n v="9.1690000000000005"/>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s v="Electronics"/>
    <s v="WearableTechnology"/>
    <s v="SmartWatches"/>
    <m/>
    <m/>
    <n v="999"/>
    <s v="&gt;₹500"/>
    <n v="7990"/>
    <n v="699100"/>
    <n v="0.62"/>
    <s v="61-70%"/>
    <s v="YES"/>
    <n v="4.2539999999999996"/>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s v="Electronics"/>
    <s v="WearableTechnology"/>
    <s v="SmartWatches"/>
    <m/>
    <m/>
    <n v="1599"/>
    <s v="&gt;₹500"/>
    <n v="5999"/>
    <n v="440000"/>
    <n v="0.78"/>
    <s v="71-80%"/>
    <s v="YES"/>
    <n v="7.7149999999999999"/>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s v="iQOO vivo Z6 5G (Dynamo Black, 6GB RAM, 128GB Storage) | Snapdragon 695-6nm Processor | 120Hz FHD+ Display | 5000mAh Battery"/>
    <s v="Electronics|Mobiles&amp;Accessories|Smartphones&amp;BasicMobiles|Smartphones"/>
    <s v="Electronics"/>
    <s v="Mobiles&amp;Accessories"/>
    <s v="Smartphones&amp;BasicMobiles"/>
    <s v="Smartphones"/>
    <m/>
    <n v="1324"/>
    <s v="&gt;₹500"/>
    <n v="20990"/>
    <n v="1966600"/>
    <n v="0.21"/>
    <s v="21-30%"/>
    <s v="NO"/>
    <n v="25.35"/>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s v="Electronics"/>
    <s v="Headphones,Earbuds&amp;Accessories"/>
    <s v="Headphones"/>
    <s v="In-Ear"/>
    <m/>
    <n v="20999"/>
    <s v="&gt;₹500"/>
    <n v="499"/>
    <n v="-2050000"/>
    <n v="0"/>
    <s v="0-10%"/>
    <s v="&quot;NO"/>
    <n v="35.739000000000004"/>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s v="Spigen EZ Fit Tempered Glass Screen Protector for iPhone 14 Pro - 2 Pack (Sensor Protection)"/>
    <s v="Electronics|Mobiles&amp;Accessories|MobileAccessories|Maintenance,Upkeep&amp;Repairs|ScreenProtectors"/>
    <s v="Electronics"/>
    <s v="Mobiles&amp;Accessories"/>
    <s v="MobileAccessories"/>
    <s v="Maintenance,Upkeep&amp;Repairs"/>
    <s v="ScreenProtectors"/>
    <n v="999"/>
    <s v="&gt;₹500"/>
    <n v="2899"/>
    <n v="190000"/>
    <n v="0.66"/>
    <s v="61-70%"/>
    <s v="YES"/>
    <n v="10.728999999999999"/>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s v="Electronics"/>
    <s v="Mobiles&amp;Accessories"/>
    <s v="Smartphones&amp;BasicMobiles"/>
    <s v="Smartphones"/>
    <m/>
    <n v="12490"/>
    <s v="&gt;₹500"/>
    <n v="13499"/>
    <n v="100900"/>
    <n v="0.22"/>
    <s v="21-30%"/>
    <s v="&quot;NO"/>
    <n v="4.484"/>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s v="SWAPKART Flexible Mobile Tabletop Stand, Metal Built, Heavy Duty Foldable Lazy Bracket Clip Mount Multi Angle Clamp for All Smartphones (Pack of 1), Multi Color"/>
    <s v="Electronics|Mobiles&amp;Accessories|MobileAccessories|Mounts|Bedstand&amp;DeskMounts"/>
    <s v="Electronics"/>
    <s v="Mobiles&amp;Accessories"/>
    <s v="MobileAccessories"/>
    <s v="Mounts"/>
    <s v="Bedstand&amp;DeskMounts"/>
    <n v="17999"/>
    <s v="&gt;₹500"/>
    <n v="999"/>
    <n v="-1700000"/>
    <n v="0.75"/>
    <s v="71-80%"/>
    <s v="YES"/>
    <n v="6.9340000000000002"/>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s v="Redmi 9A Sport (Carbon Black, 2GB RAM, 32GB Storage) | 2GHz Octa-core Helio G25 Processor | 5000 mAh Battery"/>
    <s v="Electronics|Mobiles&amp;Accessories|Smartphones&amp;BasicMobiles|Smartphones"/>
    <s v="Electronics"/>
    <s v="Mobiles&amp;Accessories"/>
    <s v="Smartphones&amp;BasicMobiles"/>
    <s v="Smartphones"/>
    <m/>
    <n v="350"/>
    <s v="₹200 - ₹500"/>
    <n v="7999"/>
    <n v="764900"/>
    <n v="0.19"/>
    <s v="11-20%"/>
    <s v="&quot;NO"/>
    <n v="317.93200000000002"/>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s v="Electronics"/>
    <s v="WearableTechnology"/>
    <s v="SmartWatches"/>
    <m/>
    <m/>
    <n v="1399"/>
    <s v="&gt;₹500"/>
    <n v="9999"/>
    <n v="860000"/>
    <n v="0.7"/>
    <s v="61-70%"/>
    <s v="YES"/>
    <n v="25.079000000000001"/>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s v="Electronics"/>
    <s v="Mobiles&amp;Accessories"/>
    <s v="MobileAccessories"/>
    <s v="Cases&amp;Covers"/>
    <s v="BasicCases"/>
    <n v="159"/>
    <s v="&lt;₹200"/>
    <n v="1499"/>
    <n v="134000"/>
    <n v="0.81"/>
    <s v="81-90%"/>
    <s v="YES"/>
    <n v="6.8460000000000001"/>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s v="Electronics"/>
    <s v="Mobiles&amp;Accessories"/>
    <s v="MobileAccessories"/>
    <s v="Stands"/>
    <m/>
    <n v="1499"/>
    <s v="&gt;₹500"/>
    <n v="1499"/>
    <n v="0"/>
    <n v="0.82"/>
    <s v="81-90%"/>
    <s v="YES"/>
    <n v="33.478000000000002"/>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s v="Electronics"/>
    <s v="Mobiles&amp;Accessories"/>
    <s v="Smartphones&amp;BasicMobiles"/>
    <s v="Smartphones"/>
    <m/>
    <n v="1999"/>
    <s v="&gt;₹500"/>
    <n v="13499"/>
    <n v="1150000"/>
    <n v="0.33"/>
    <s v="31-40%"/>
    <s v="&quot;NO"/>
    <n v="6.9450000000000003"/>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s v="JBL C100SI Wired In Ear Headphones with Mic, JBL Pure Bass Sound, One Button Multi-function Remote, Premium Metallic Finish, Angled Buds for Comfort fit (Red)"/>
    <s v="Electronics|Headphones,Earbuds&amp;Accessories|Headphones|In-Ear"/>
    <s v="Electronics"/>
    <s v="Headphones,Earbuds&amp;Accessories"/>
    <s v="Headphones"/>
    <s v="In-Ear"/>
    <m/>
    <n v="999"/>
    <s v="&gt;₹500"/>
    <n v="1299"/>
    <n v="30000"/>
    <n v="0.54"/>
    <s v="51-60%"/>
    <s v="YES"/>
    <n v="196.68899999999999"/>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s v="Electronics"/>
    <s v="Mobiles&amp;Accessories"/>
    <s v="MobileAccessories"/>
    <s v="StylusPens"/>
    <m/>
    <n v="2099"/>
    <s v="&gt;₹500"/>
    <n v="999"/>
    <n v="-110000"/>
    <n v="0.65"/>
    <s v="61-70%"/>
    <s v="YES"/>
    <n v="20.356999999999999"/>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s v="Electronics"/>
    <s v="Mobiles&amp;Accessories"/>
    <s v="Smartphones&amp;BasicMobiles"/>
    <s v="Smartphones"/>
    <m/>
    <n v="337"/>
    <s v="₹200 - ₹500"/>
    <n v="19499"/>
    <n v="1916200"/>
    <n v="0.28000000000000003"/>
    <s v="21-30%"/>
    <s v="NO"/>
    <n v="23.097999999999999"/>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s v="Electronics"/>
    <s v="Mobiles&amp;Accessories"/>
    <s v="MobileAccessories"/>
    <s v="StylusPens"/>
    <m/>
    <n v="2999"/>
    <s v="&gt;₹500"/>
    <n v="999"/>
    <n v="-200000"/>
    <n v="0.65"/>
    <s v="61-70%"/>
    <s v="YES"/>
    <n v="20.356999999999999"/>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s v="Electronics"/>
    <s v="Mobiles&amp;Accessories"/>
    <s v="MobileAccessories"/>
    <s v="Chargers"/>
    <s v="WallChargers"/>
    <n v="1299"/>
    <s v="&gt;₹500"/>
    <n v="599"/>
    <n v="-70000"/>
    <n v="0.17"/>
    <s v="11-20%"/>
    <s v="NO"/>
    <n v="26.116"/>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m/>
    <n v="349"/>
    <s v="₹200 - ₹500"/>
    <n v="9999"/>
    <n v="965000"/>
    <n v="0.78"/>
    <s v="71-80%"/>
    <s v="YES"/>
    <n v="33.672000000000004"/>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s v="Electronics"/>
    <s v="Mobiles&amp;Accessories"/>
    <s v="MobileAccessories"/>
    <s v="D√©cor"/>
    <m/>
    <n v="16499"/>
    <s v="&gt;₹500"/>
    <n v="499"/>
    <n v="-1600000"/>
    <n v="0.81"/>
    <s v="81-90%"/>
    <s v="YES"/>
    <n v="6.149"/>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 &amp; Accessories|Accessories&amp;Peripherals|Cables&amp;Accessories|Cables|USBCables"/>
    <s v="Computers &amp; Accessories"/>
    <s v="Accessories&amp;Peripherals"/>
    <s v="Cables&amp;Accessories"/>
    <s v="Cables"/>
    <s v="USBCables"/>
    <n v="499"/>
    <s v="₹200 - ₹500"/>
    <n v="249"/>
    <n v="-25000"/>
    <n v="0.44"/>
    <s v="41-50%"/>
    <s v="&quot;NO"/>
    <n v="13.377000000000001"/>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s v="Electronics"/>
    <s v="WearableTechnology"/>
    <s v="SmartWatches"/>
    <m/>
    <m/>
    <n v="970"/>
    <s v="&gt;₹500"/>
    <n v="7999"/>
    <n v="702900"/>
    <n v="0.44"/>
    <s v="41-50%"/>
    <s v="NO"/>
    <n v="3.5369999999999999"/>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s v="Electronics"/>
    <s v="Mobiles&amp;Accessories"/>
    <s v="MobileAccessories"/>
    <s v="Stands"/>
    <m/>
    <n v="999"/>
    <s v="&gt;₹500"/>
    <n v="599"/>
    <n v="-40000"/>
    <n v="0.85"/>
    <s v="81-90%"/>
    <s v="YES"/>
    <n v="6.6509999999999998"/>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s v="Electronics"/>
    <s v="Mobiles&amp;Accessories"/>
    <s v="Smartphones&amp;BasicMobiles"/>
    <s v="Smartphones"/>
    <m/>
    <n v="10499"/>
    <s v="&gt;₹500"/>
    <n v="20999"/>
    <n v="1050000"/>
    <n v="0.26"/>
    <s v="21-30%"/>
    <s v="NO"/>
    <n v="23.353000000000002"/>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s v="Electronics"/>
    <s v="Mobiles&amp;Accessories"/>
    <s v="Smartphones&amp;BasicMobiles"/>
    <s v="Smartphones"/>
    <m/>
    <n v="249"/>
    <s v="₹200 - ₹500"/>
    <n v="15999"/>
    <n v="1575000"/>
    <n v="0.13"/>
    <s v="11-20%"/>
    <s v="&quot;NO"/>
    <n v="6.08"/>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s v="Electronics"/>
    <s v="WearableTechnology"/>
    <s v="SmartWatches"/>
    <m/>
    <m/>
    <n v="251"/>
    <s v="₹200 - ₹500"/>
    <n v="4999"/>
    <n v="474800"/>
    <n v="0.6"/>
    <s v="51-60%"/>
    <s v="YES"/>
    <n v="11.471"/>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s v="Electronics"/>
    <s v="WearableTechnology"/>
    <s v="SmartWatches"/>
    <m/>
    <m/>
    <n v="199"/>
    <s v="&lt;₹200"/>
    <n v="5999"/>
    <n v="580000"/>
    <n v="0.77"/>
    <s v="71-80%"/>
    <s v="YES"/>
    <n v="7.7149999999999999"/>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s v="Electronics"/>
    <s v="Mobiles&amp;Accessories"/>
    <s v="MobileAccessories"/>
    <s v="AutomobileAccessories"/>
    <s v="Cradles"/>
    <n v="6499"/>
    <s v="&gt;₹500"/>
    <n v="999"/>
    <n v="-550000"/>
    <n v="0.4"/>
    <s v="31-40%"/>
    <s v="NO"/>
    <n v="22.654"/>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s v="Electronics"/>
    <s v="Mobiles&amp;Accessories"/>
    <s v="MobileAccessories"/>
    <s v="Chargers"/>
    <s v="WallChargers"/>
    <n v="2999"/>
    <s v="&gt;₹500"/>
    <n v="1099"/>
    <n v="-190000"/>
    <n v="0.82"/>
    <s v="81-90%"/>
    <s v="YES"/>
    <n v="7.1970000000000001"/>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s v="Electronics"/>
    <s v="WearableTechnology"/>
    <s v="SmartWatches"/>
    <m/>
    <m/>
    <n v="279"/>
    <s v="₹200 - ₹500"/>
    <n v="6990"/>
    <n v="671100"/>
    <n v="0.74"/>
    <s v="71-80%"/>
    <s v="YES"/>
    <n v="30.88"/>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s v="Electronics"/>
    <s v="WearableTechnology"/>
    <s v="SmartWatches"/>
    <m/>
    <m/>
    <n v="269"/>
    <s v="₹200 - ₹500"/>
    <n v="6990"/>
    <n v="672100"/>
    <n v="0.79"/>
    <s v="71-80%"/>
    <s v="YES"/>
    <n v="25.695999999999998"/>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s v="Electronics"/>
    <s v="Mobiles&amp;Accessories"/>
    <s v="Smartphones&amp;BasicMobiles"/>
    <s v="Smartphones"/>
    <m/>
    <n v="8999"/>
    <s v="&gt;₹500"/>
    <n v="29990"/>
    <n v="2099100"/>
    <n v="0.3"/>
    <s v="21-30%"/>
    <s v="NO"/>
    <n v="13.798999999999999"/>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s v="Electronics"/>
    <s v="Mobiles&amp;Accessories"/>
    <s v="Smartphones&amp;BasicMobiles"/>
    <s v="Smartphones"/>
    <m/>
    <n v="59"/>
    <s v="&lt;₹200"/>
    <n v="13499"/>
    <n v="1344000"/>
    <n v="0.04"/>
    <s v="0-10%"/>
    <s v="&quot;NO"/>
    <n v="60.198"/>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m/>
    <n v="599"/>
    <s v="&gt;₹500"/>
    <n v="20999"/>
    <n v="2040000"/>
    <n v="0.19"/>
    <s v="11-20%"/>
    <s v="NO"/>
    <n v="35.921999999999997"/>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s v="Electronics"/>
    <s v="Mobiles&amp;Accessories"/>
    <s v="Smartphones&amp;BasicMobiles"/>
    <s v="Smartphones"/>
    <m/>
    <n v="349"/>
    <s v="₹200 - ₹500"/>
    <n v="27990"/>
    <n v="2764100"/>
    <n v="0.28999999999999998"/>
    <s v="21-30%"/>
    <s v="&quot;NO"/>
    <n v="13.798999999999999"/>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m/>
    <n v="13999"/>
    <s v="&gt;₹500"/>
    <n v="18999"/>
    <n v="500000"/>
    <n v="0.32"/>
    <s v="31-40%"/>
    <s v="NO"/>
    <n v="54.872"/>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s v="Electronics"/>
    <s v="WearableTechnology"/>
    <s v="SmartWatches"/>
    <m/>
    <m/>
    <n v="349"/>
    <s v="₹200 - ₹500"/>
    <n v="5999"/>
    <n v="565000"/>
    <n v="0.5"/>
    <s v="41-50%"/>
    <s v="YES"/>
    <n v="11.247999999999999"/>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s v="Myvn 30W Warp/20W Dash Charging Usb Type C Charger Cable Compatible For Cellular Phones Oneplus 8T 8 8Pro 7 Pro / 7T / 7T Pro Nord And Oneplus 3 / 3T / 5 / 5T / 6 / 6T / 7"/>
    <s v="Electronics|Mobiles&amp;Accessories|MobileAccessories|Chargers|WallChargers"/>
    <s v="Electronics"/>
    <s v="Mobiles&amp;Accessories"/>
    <s v="MobileAccessories"/>
    <s v="Chargers"/>
    <s v="WallChargers"/>
    <n v="499"/>
    <s v="₹200 - ₹500"/>
    <n v="999"/>
    <n v="50000"/>
    <n v="0.67"/>
    <s v="61-70%"/>
    <s v="YES"/>
    <n v="7.6920000000000002"/>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s v="Electronics"/>
    <s v="WearableTechnology"/>
    <s v="SmartWatches"/>
    <m/>
    <m/>
    <n v="2199"/>
    <s v="&gt;₹500"/>
    <n v="5999"/>
    <n v="380000"/>
    <n v="0.78"/>
    <s v="71-80%"/>
    <s v="YES"/>
    <n v="7.7149999999999999"/>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s v="Electronics"/>
    <s v="Accessories"/>
    <s v="MemoryCards"/>
    <s v="MicroSD"/>
    <m/>
    <n v="95"/>
    <s v="&lt;₹200"/>
    <n v="3500"/>
    <n v="340500"/>
    <n v="0.43"/>
    <s v="41-50%"/>
    <s v="NO"/>
    <n v="71.660000000000011"/>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s v="Electronics"/>
    <s v="WearableTechnology"/>
    <s v="SmartWatches"/>
    <m/>
    <m/>
    <n v="139"/>
    <s v="&lt;₹200"/>
    <n v="9999"/>
    <n v="986000"/>
    <n v="0.8"/>
    <s v="71-80%"/>
    <s v="YES"/>
    <n v="32.003999999999998"/>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s v="Electronics"/>
    <s v="Mobiles&amp;Accessories"/>
    <s v="Smartphones&amp;BasicMobiles"/>
    <s v="Smartphones"/>
    <m/>
    <n v="4499"/>
    <s v="&gt;₹500"/>
    <n v="18999"/>
    <n v="1450000"/>
    <n v="0.32"/>
    <s v="31-40%"/>
    <s v="NO"/>
    <n v="54.872"/>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s v="Electronics"/>
    <s v="WearableTechnology"/>
    <s v="SmartWatches"/>
    <m/>
    <m/>
    <n v="89"/>
    <s v="&lt;₹200"/>
    <n v="4999"/>
    <n v="491000"/>
    <n v="0.7"/>
    <s v="61-70%"/>
    <s v="YES"/>
    <n v="96.587999999999994"/>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s v="Electronics"/>
    <s v="Mobiles&amp;Accessories"/>
    <s v="Smartphones&amp;BasicMobiles"/>
    <s v="Smartphones"/>
    <m/>
    <n v="15499"/>
    <s v="&gt;₹500"/>
    <n v="20999"/>
    <n v="550000"/>
    <n v="0.19"/>
    <s v="11-20%"/>
    <s v="NO"/>
    <n v="35.921999999999997"/>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s v="Electronics"/>
    <s v="WearableTechnology"/>
    <s v="SmartWatches"/>
    <m/>
    <m/>
    <n v="13999"/>
    <s v="&gt;₹500"/>
    <n v="8499"/>
    <n v="-550000"/>
    <n v="0.76"/>
    <s v="71-80%"/>
    <s v="YES"/>
    <n v="4.54"/>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s v="Electronics"/>
    <s v="WearableTechnology"/>
    <s v="SmartWatches"/>
    <m/>
    <m/>
    <n v="1999"/>
    <s v="&gt;₹500"/>
    <n v="6999"/>
    <n v="500000"/>
    <n v="0.28999999999999998"/>
    <s v="21-30%"/>
    <s v="NO"/>
    <n v="4.5579999999999998"/>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s v="Electronics|WearableTechnology|SmartWatches"/>
    <s v="Electronics"/>
    <s v="WearableTechnology"/>
    <s v="SmartWatches"/>
    <m/>
    <m/>
    <n v="1399"/>
    <s v="&gt;₹500"/>
    <n v="5999"/>
    <n v="460000"/>
    <n v="0.57999999999999996"/>
    <s v="51-60%"/>
    <s v="YES"/>
    <n v="4.5280000000000005"/>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s v="Electronics"/>
    <s v="Mobiles&amp;Accessories"/>
    <s v="Smartphones&amp;BasicMobiles"/>
    <s v="BasicMobiles"/>
    <m/>
    <n v="599"/>
    <s v="&gt;₹500"/>
    <n v="1630"/>
    <n v="103100"/>
    <n v="0.14000000000000001"/>
    <s v="11-20%"/>
    <s v="NO"/>
    <n v="13.378"/>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s v="Electronics"/>
    <s v="WearableTechnology"/>
    <s v="SmartWatches"/>
    <m/>
    <m/>
    <n v="199"/>
    <s v="&lt;₹200"/>
    <n v="9999"/>
    <n v="980000"/>
    <n v="0.85"/>
    <s v="81-90%"/>
    <s v="YES"/>
    <n v="26.838000000000001"/>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s v="Flix (Beetel) Bolt 2.4 12W Dual USB Smart Charger, Made in India, Bis Certified, Fast Charging Power Adaptor with 1 Meter USB to Type C Cable for Cellular Phones (White)(Xwc-64D)"/>
    <s v="Electronics|Mobiles&amp;Accessories|MobileAccessories|Chargers|WallChargers"/>
    <s v="Electronics"/>
    <s v="Mobiles&amp;Accessories"/>
    <s v="MobileAccessories"/>
    <s v="Chargers"/>
    <s v="WallChargers"/>
    <n v="1799"/>
    <s v="&gt;₹500"/>
    <n v="599"/>
    <n v="-120000"/>
    <n v="0.57999999999999996"/>
    <s v="51-60%"/>
    <s v="YES"/>
    <n v="6.0469999999999997"/>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s v="Electronics"/>
    <s v="Mobiles&amp;Accessories"/>
    <s v="MobileAccessories"/>
    <s v="Maintenance,Upkeep&amp;Repairs"/>
    <s v="ScreenProtectors"/>
    <n v="1499"/>
    <s v="&gt;₹500"/>
    <n v="1199"/>
    <n v="-30000"/>
    <n v="0.75"/>
    <s v="71-80%"/>
    <s v="YES"/>
    <n v="5.0960000000000001"/>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s v="Electronics"/>
    <s v="Mobiles&amp;Accessories"/>
    <s v="MobileAccessories"/>
    <s v="D√©cor"/>
    <m/>
    <n v="20999"/>
    <s v="&gt;₹500"/>
    <n v="499"/>
    <n v="-2050000"/>
    <n v="0.84"/>
    <s v="81-90%"/>
    <s v="YES"/>
    <n v="6.149"/>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s v="Electronics"/>
    <s v="Mobiles&amp;Accessories"/>
    <s v="Smartphones&amp;BasicMobiles"/>
    <s v="Smartphones"/>
    <m/>
    <n v="12999"/>
    <s v="&gt;₹500"/>
    <n v="15999"/>
    <n v="300000"/>
    <n v="0.13"/>
    <s v="11-20%"/>
    <s v="&quot;NO"/>
    <n v="6.08"/>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s v="Electronics"/>
    <s v="Headphones,Earbuds&amp;Accessories"/>
    <s v="Headphones"/>
    <s v="In-Ear"/>
    <m/>
    <n v="16999"/>
    <s v="&gt;₹500"/>
    <n v="999"/>
    <n v="-1600000"/>
    <n v="0.05"/>
    <s v="0-10%"/>
    <s v="NO"/>
    <n v="35.739000000000004"/>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s v="Electronics"/>
    <s v="Mobiles&amp;Accessories"/>
    <s v="MobileAccessories"/>
    <s v="Stands"/>
    <m/>
    <n v="19999"/>
    <s v="&gt;₹500"/>
    <n v="499"/>
    <n v="-1950000"/>
    <n v="0.8"/>
    <s v="71-80%"/>
    <s v="YES"/>
    <n v="6.5510000000000002"/>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s v="Electronics"/>
    <s v="WearableTechnology"/>
    <s v="SmartWatches"/>
    <m/>
    <m/>
    <n v="12999"/>
    <s v="&gt;₹500"/>
    <n v="7990"/>
    <n v="-500900"/>
    <n v="0.69"/>
    <s v="61-70%"/>
    <s v="YES"/>
    <n v="4.2539999999999996"/>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Mobiles&amp;Accessories"/>
    <s v="MobileAccessories"/>
    <s v="Mounts"/>
    <s v="HandlebarMounts"/>
    <n v="2999"/>
    <s v="&gt;₹500"/>
    <n v="1999"/>
    <n v="-100000"/>
    <n v="0.66"/>
    <s v="61-70%"/>
    <s v="YES"/>
    <n v="5.4930000000000003"/>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Mobiles&amp;Accessories"/>
    <s v="MobileAccessories"/>
    <s v="Mounts"/>
    <s v="Bedstand&amp;DeskMounts"/>
    <n v="299"/>
    <s v="₹200 - ₹500"/>
    <n v="1899"/>
    <n v="160000"/>
    <n v="0.74"/>
    <s v="71-80%"/>
    <s v="YES"/>
    <n v="5.5749999999999993"/>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s v="Electronics"/>
    <s v="Mobiles&amp;Accessories"/>
    <s v="MobileAccessories"/>
    <s v="Maintenance,Upkeep&amp;Repairs"/>
    <s v="ScreenProtectors"/>
    <n v="970"/>
    <s v="&gt;₹500"/>
    <n v="999"/>
    <n v="2900"/>
    <n v="0.7"/>
    <s v="61-70%"/>
    <s v="YES"/>
    <n v="13.190999999999999"/>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s v="Electronics"/>
    <s v="Mobiles&amp;Accessories"/>
    <s v="MobileAccessories"/>
    <s v="Stands"/>
    <m/>
    <n v="329"/>
    <s v="₹200 - ₹500"/>
    <n v="499"/>
    <n v="17000"/>
    <n v="0.57999999999999996"/>
    <s v="51-60%"/>
    <s v="YES"/>
    <n v="3.7040000000000002"/>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s v="Electronics"/>
    <s v="Mobiles&amp;Accessories"/>
    <s v="Smartphones&amp;BasicMobiles"/>
    <s v="Smartphones"/>
    <m/>
    <n v="1299"/>
    <s v="&gt;₹500"/>
    <n v="12999"/>
    <n v="1170000"/>
    <n v="0.35"/>
    <s v="31-40%"/>
    <s v="&quot;NO"/>
    <n v="10.762"/>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s v="Electronics"/>
    <s v="Mobiles&amp;Accessories"/>
    <s v="MobileAccessories"/>
    <s v="Chargers"/>
    <s v="PowerBanks"/>
    <n v="1989"/>
    <s v="&gt;₹500"/>
    <n v="3999"/>
    <n v="201000"/>
    <n v="0.46"/>
    <s v="41-50%"/>
    <s v="NO"/>
    <n v="12.38"/>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m/>
    <n v="1999"/>
    <s v="&gt;₹500"/>
    <n v="20999"/>
    <n v="1900000"/>
    <n v="0.19"/>
    <s v="11-20%"/>
    <s v="&quot;NO"/>
    <n v="35.921999999999997"/>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s v="Electronics"/>
    <s v="Mobiles&amp;Accessories"/>
    <s v="Smartphones&amp;BasicMobiles"/>
    <s v="Smartphones"/>
    <m/>
    <n v="12999"/>
    <s v="&gt;₹500"/>
    <n v="49999"/>
    <n v="3700000"/>
    <n v="0.1"/>
    <s v="0-10%"/>
    <s v="NO"/>
    <n v="7.375"/>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s v="Electronics"/>
    <s v="Mobiles&amp;Accessories"/>
    <s v="Smartphones&amp;BasicMobiles"/>
    <s v="BasicMobiles"/>
    <m/>
    <n v="1499"/>
    <s v="&gt;₹500"/>
    <n v="2999"/>
    <n v="150000"/>
    <n v="0.13"/>
    <s v="11-20%"/>
    <s v="&quot;NO"/>
    <n v="18.166"/>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s v="Electronics"/>
    <s v="WearableTechnology"/>
    <s v="SmartWatches"/>
    <m/>
    <m/>
    <n v="16999"/>
    <s v="&gt;₹500"/>
    <n v="6499"/>
    <n v="-1050000"/>
    <n v="0.56999999999999995"/>
    <s v="51-60%"/>
    <s v="YES"/>
    <n v="42.978999999999999"/>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s v="Electronics"/>
    <s v="Headphones,Earbuds&amp;Accessories"/>
    <s v="Headphones"/>
    <s v="On-Ear"/>
    <m/>
    <n v="1999"/>
    <s v="&gt;₹500"/>
    <n v="2990"/>
    <n v="99100"/>
    <n v="0.53"/>
    <s v="51-60%"/>
    <s v="YES"/>
    <n v="101.27499999999999"/>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s v="Electronics"/>
    <s v="Accessories"/>
    <s v="MemoryCards"/>
    <s v="MicroSD"/>
    <m/>
    <n v="4999"/>
    <s v="&gt;₹500"/>
    <n v="2400"/>
    <n v="-259900"/>
    <n v="0.73"/>
    <s v="71-80%"/>
    <s v="YES"/>
    <n v="71.660000000000011"/>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s v="Electronics"/>
    <s v="Mobiles&amp;Accessories"/>
    <s v="MobileAccessories"/>
    <s v="Chargers"/>
    <s v="WallChargers"/>
    <n v="99"/>
    <s v="&lt;₹200"/>
    <n v="3990"/>
    <n v="389100"/>
    <n v="0.8"/>
    <s v="71-80%"/>
    <s v="YES"/>
    <n v="3.9189999999999996"/>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 &amp; Accessories|Accessories&amp;Peripherals|LaptopAccessories|CameraPrivacyCovers"/>
    <s v="Computers &amp; Accessories"/>
    <s v="Accessories&amp;Peripherals"/>
    <s v="LaptopAccessories"/>
    <s v="CameraPrivacyCovers"/>
    <m/>
    <n v="2499"/>
    <s v="&gt;₹500"/>
    <n v="149"/>
    <n v="-235000"/>
    <n v="0"/>
    <s v="0-10%"/>
    <s v="NO"/>
    <n v="15.132999999999999"/>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s v="Nokia 8210 4G Volte keypad Phone with Dual SIM, Big Display, inbuilt MP3 Player &amp; Wireless FM Radio | Blue"/>
    <s v="Electronics|Mobiles&amp;Accessories|Smartphones&amp;BasicMobiles|BasicMobiles"/>
    <s v="Electronics"/>
    <s v="Mobiles&amp;Accessories"/>
    <s v="Smartphones&amp;BasicMobiles"/>
    <s v="BasicMobiles"/>
    <m/>
    <n v="1399"/>
    <s v="&gt;₹500"/>
    <n v="5299"/>
    <n v="390000"/>
    <n v="0.28000000000000003"/>
    <s v="21-30%"/>
    <s v="&quot;NO"/>
    <n v="5.141"/>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s v="Electronics"/>
    <s v="Mobiles&amp;Accessories"/>
    <s v="MobileAccessories"/>
    <s v="Cases&amp;Covers"/>
    <s v="BasicCases"/>
    <n v="1499"/>
    <s v="&gt;₹500"/>
    <n v="1899"/>
    <n v="40000"/>
    <n v="0.9"/>
    <s v="81-90%"/>
    <s v="YES"/>
    <n v="8.74"/>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s v="Electronics"/>
    <s v="Mobiles&amp;Accessories"/>
    <s v="Smartphones&amp;BasicMobiles"/>
    <s v="Smartphones"/>
    <m/>
    <n v="899"/>
    <s v="&gt;₹500"/>
    <n v="32999"/>
    <n v="3210000"/>
    <n v="0.27"/>
    <s v="21-30%"/>
    <s v="&quot;NO"/>
    <n v="12.766"/>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s v="Electronics"/>
    <s v="Mobiles&amp;Accessories"/>
    <s v="Smartphones&amp;BasicMobiles"/>
    <s v="Smartphones"/>
    <m/>
    <n v="249"/>
    <s v="₹200 - ₹500"/>
    <n v="39990"/>
    <n v="3974100"/>
    <n v="0.25"/>
    <s v="21-30%"/>
    <s v="NO"/>
    <n v="12.698999999999998"/>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s v="Electronics"/>
    <s v="WearableTechnology"/>
    <s v="SmartWatches"/>
    <m/>
    <m/>
    <n v="299"/>
    <s v="₹200 - ₹500"/>
    <n v="1999"/>
    <n v="170000"/>
    <n v="0.86"/>
    <s v="81-90%"/>
    <s v="YES"/>
    <n v="2.887"/>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s v="Electronics"/>
    <s v="Mobiles&amp;Accessories"/>
    <s v="Smartphones&amp;BasicMobiles"/>
    <s v="Smartphones"/>
    <m/>
    <n v="79"/>
    <s v="&lt;₹200"/>
    <n v="11999"/>
    <n v="1192000"/>
    <n v="0.33"/>
    <s v="31-40%"/>
    <s v="NO"/>
    <n v="3.9249999999999998"/>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s v="Electronics"/>
    <s v="WearableTechnology"/>
    <s v="SmartWatches"/>
    <m/>
    <m/>
    <n v="13999"/>
    <s v="&gt;₹500"/>
    <n v="999"/>
    <n v="-1300000"/>
    <n v="0.75"/>
    <s v="71-80%"/>
    <s v="YES"/>
    <n v="4.5380000000000003"/>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s v="Electronics"/>
    <s v="Mobiles&amp;Accessories"/>
    <s v="MobileAccessories"/>
    <s v="Maintenance,Upkeep&amp;Repairs"/>
    <s v="ScreenProtectors"/>
    <n v="949"/>
    <s v="&gt;₹500"/>
    <n v="599"/>
    <n v="-35000"/>
    <n v="0.5"/>
    <s v="41-50%"/>
    <s v="YES"/>
    <n v="8.9740000000000002"/>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s v="Electronics"/>
    <s v="WearableTechnology"/>
    <s v="SmartWatches"/>
    <m/>
    <m/>
    <n v="99"/>
    <s v="&lt;₹200"/>
    <n v="1899"/>
    <n v="180000"/>
    <n v="0.74"/>
    <s v="71-80%"/>
    <s v="YES"/>
    <n v="4.5119999999999996"/>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s v="Electronics"/>
    <s v="WearableTechnology"/>
    <s v="SmartWatches"/>
    <m/>
    <m/>
    <n v="2499"/>
    <s v="&gt;₹500"/>
    <n v="3499"/>
    <n v="100000"/>
    <n v="0.74"/>
    <s v="71-80%"/>
    <s v="YES"/>
    <n v="3.681"/>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s v="Electronics"/>
    <s v="Mobiles&amp;Accessories"/>
    <s v="MobileAccessories"/>
    <s v="Chargers"/>
    <s v="PowerBanks"/>
    <n v="689"/>
    <s v="&gt;₹500"/>
    <n v="3499"/>
    <n v="281000"/>
    <n v="0.54"/>
    <s v="51-60%"/>
    <s v="YES"/>
    <n v="40.384"/>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s v="Electronics"/>
    <s v="Headphones,Earbuds&amp;Accessories"/>
    <s v="Adapters"/>
    <m/>
    <m/>
    <n v="499"/>
    <s v="₹200 - ₹500"/>
    <n v="999"/>
    <n v="50000"/>
    <n v="0.88"/>
    <s v="81-90%"/>
    <s v="YES"/>
    <n v="10.391"/>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s v="Electronics"/>
    <s v="WearableTechnology"/>
    <s v="SmartWatches"/>
    <m/>
    <m/>
    <n v="299"/>
    <s v="₹200 - ₹500"/>
    <n v="6999"/>
    <n v="670000"/>
    <n v="0.43"/>
    <s v="41-50%"/>
    <s v="&quot;NO"/>
    <n v="14.328999999999999"/>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m/>
    <n v="209"/>
    <s v="₹200 - ₹500"/>
    <n v="18999"/>
    <n v="1879000"/>
    <n v="0.32"/>
    <s v="31-40%"/>
    <s v="NO"/>
    <n v="54.872"/>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s v="Electronics"/>
    <s v="Mobiles&amp;Accessories"/>
    <s v="MobileAccessories"/>
    <s v="Cases&amp;Covers"/>
    <s v="BasicCases"/>
    <n v="8499"/>
    <s v="&gt;₹500"/>
    <n v="2599"/>
    <n v="-590000"/>
    <n v="0.38"/>
    <s v="31-40%"/>
    <s v="&quot;NO"/>
    <n v="6.101"/>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Mobiles&amp;Accessories"/>
    <s v="MobileAccessories"/>
    <s v="Chargers"/>
    <s v="WallChargers"/>
    <n v="2179"/>
    <s v="&gt;₹500"/>
    <n v="1199"/>
    <n v="-98000"/>
    <n v="0.42"/>
    <s v="41-50%"/>
    <s v="NO"/>
    <n v="18.404"/>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s v="Electronics"/>
    <s v="Mobiles&amp;Accessories"/>
    <s v="MobileAccessories"/>
    <s v="D√©cor"/>
    <s v="PhoneCharms"/>
    <n v="16999"/>
    <s v="&gt;₹500"/>
    <n v="999"/>
    <n v="-1600000"/>
    <n v="0.9"/>
    <s v="81-90%"/>
    <s v="YES"/>
    <n v="4.7050000000000001"/>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s v="Electronics"/>
    <s v="Mobiles&amp;Accessories"/>
    <s v="Smartphones&amp;BasicMobiles"/>
    <s v="Smartphones"/>
    <m/>
    <n v="44999"/>
    <s v="&gt;₹500"/>
    <n v="9999"/>
    <n v="-3500000"/>
    <n v="0.21"/>
    <s v="21-30%"/>
    <s v="NO"/>
    <n v="5.6760000000000002"/>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s v="Electronics"/>
    <s v="WearableTechnology"/>
    <s v="SmartWatches"/>
    <m/>
    <m/>
    <n v="2599"/>
    <s v="&gt;₹500"/>
    <n v="7999"/>
    <n v="540000"/>
    <n v="0.81"/>
    <s v="81-90%"/>
    <s v="YES"/>
    <n v="26.838000000000001"/>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s v="Electronics"/>
    <s v="Mobiles&amp;Accessories"/>
    <s v="Smartphones&amp;BasicMobiles"/>
    <s v="BasicMobiles"/>
    <m/>
    <n v="2799"/>
    <s v="&gt;₹500"/>
    <n v="1249"/>
    <n v="-155000"/>
    <n v="0.16"/>
    <s v="11-20%"/>
    <s v="NO"/>
    <n v="6.1519999999999992"/>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s v="Electronics"/>
    <s v="Mobiles&amp;Accessories"/>
    <s v="MobileAccessories"/>
    <s v="Maintenance,Upkeep&amp;Repairs"/>
    <s v="ScreenProtectors"/>
    <n v="1399"/>
    <s v="&gt;₹500"/>
    <n v="599"/>
    <n v="-80000"/>
    <n v="0.75"/>
    <s v="71-80%"/>
    <s v="YES"/>
    <n v="5.0139999999999993"/>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Ultra Hybrid Camera and Drop Protection Back Cover Case for iPhone 13 (Polycarbonate| Back Transparent - Sides Black)"/>
    <s v="Electronics|Mobiles&amp;Accessories|MobileAccessories|Cases&amp;Covers|BasicCases"/>
    <s v="Electronics"/>
    <s v="Mobiles&amp;Accessories"/>
    <s v="MobileAccessories"/>
    <s v="Cases&amp;Covers"/>
    <s v="BasicCases"/>
    <n v="649"/>
    <s v="&gt;₹500"/>
    <n v="1799"/>
    <n v="115000"/>
    <n v="0.74"/>
    <s v="71-80%"/>
    <s v="YES"/>
    <n v="5.7539999999999996"/>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s v="FLiX Usb Charger,Flix (Beetel) Bolt 2.4 Dual Poart,5V/2.4A/12W Usb Wall Charger Fast Charging,Adapter For Android/Iphone 11/Xs/Xs Max/Xr/X/8/7/6/Plus,Ipad Pro/Air 2/Mini 3/4,Samsung S4/S5 &amp; More-Black"/>
    <s v="Electronics|Mobiles&amp;Accessories|MobileAccessories|Chargers|WallChargers"/>
    <s v="Electronics"/>
    <s v="Mobiles&amp;Accessories"/>
    <s v="MobileAccessories"/>
    <s v="Chargers"/>
    <s v="WallChargers"/>
    <n v="799"/>
    <s v="&gt;₹500"/>
    <n v="599"/>
    <n v="-20000"/>
    <n v="0.6"/>
    <s v="51-60%"/>
    <s v="YES"/>
    <n v="6.0469999999999997"/>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s v="Electronics"/>
    <s v="Mobiles&amp;Accessories"/>
    <s v="Smartphones&amp;BasicMobiles"/>
    <s v="Smartphones"/>
    <m/>
    <n v="149"/>
    <s v="&lt;₹200"/>
    <n v="9499"/>
    <n v="935000"/>
    <n v="0.21"/>
    <s v="21-30%"/>
    <s v="NO"/>
    <n v="317.93200000000002"/>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s v="Electronics"/>
    <s v="WearableTechnology"/>
    <s v="SmartWatches"/>
    <m/>
    <m/>
    <n v="799"/>
    <s v="&gt;₹500"/>
    <n v="999"/>
    <n v="20000"/>
    <n v="0.73"/>
    <s v="71-80%"/>
    <s v="YES"/>
    <n v="4.165"/>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s v="Electronics"/>
    <s v="Mobiles&amp;Accessories"/>
    <s v="Smartphones&amp;BasicMobiles"/>
    <s v="Smartphones"/>
    <m/>
    <n v="3799"/>
    <s v="&gt;₹500"/>
    <n v="74999"/>
    <n v="7120000"/>
    <n v="0.49"/>
    <s v="41-50%"/>
    <s v="NO"/>
    <n v="31.99"/>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Mobiles&amp;Accessories"/>
    <s v="MobileAccessories"/>
    <s v="Photo&amp;VideoAccessories"/>
    <s v="SelfieSticks"/>
    <n v="199"/>
    <s v="&lt;₹200"/>
    <n v="3999"/>
    <n v="380000"/>
    <n v="0.55000000000000004"/>
    <s v="51-60%"/>
    <s v="YES"/>
    <n v="4.8449999999999998"/>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s v="Electronics"/>
    <s v="Mobiles&amp;Accessories"/>
    <s v="Smartphones&amp;BasicMobiles"/>
    <s v="Smartphones"/>
    <m/>
    <n v="23999"/>
    <s v="&gt;₹500"/>
    <n v="11999"/>
    <n v="-1200000"/>
    <n v="0.28999999999999998"/>
    <s v="21-30%"/>
    <s v="NO"/>
    <n v="4.1760000000000002"/>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s v="Electronics"/>
    <s v="WearableTechnology"/>
    <s v="SmartWatches"/>
    <m/>
    <m/>
    <n v="29990"/>
    <s v="&gt;₹500"/>
    <n v="3999"/>
    <n v="-2599100"/>
    <n v="0.5"/>
    <s v="41-50%"/>
    <s v="YES"/>
    <n v="34.254000000000005"/>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s v="Electronics"/>
    <s v="WearableTechnology"/>
    <s v="SmartWatches"/>
    <m/>
    <m/>
    <n v="281"/>
    <s v="₹200 - ₹500"/>
    <n v="17999"/>
    <n v="1771800"/>
    <n v="0.78"/>
    <s v="71-80%"/>
    <s v="YES"/>
    <n v="21.461000000000002"/>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s v="Electronics"/>
    <s v="Mobiles&amp;Accessories"/>
    <s v="MobileAccessories"/>
    <s v="Chargers"/>
    <s v="WallChargers"/>
    <n v="7998"/>
    <s v="&gt;₹500"/>
    <n v="499"/>
    <n v="-749900"/>
    <n v="0.56000000000000005"/>
    <s v="51-60%"/>
    <s v="YES"/>
    <n v="4.4140000000000006"/>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Mobiles&amp;Accessories"/>
    <s v="MobileAccessories"/>
    <s v="Photo&amp;VideoAccessories"/>
    <s v="SelfieSticks"/>
    <n v="249"/>
    <s v="₹200 - ₹500"/>
    <n v="1399"/>
    <n v="115000"/>
    <n v="0.56999999999999995"/>
    <s v="51-60%"/>
    <s v="YES"/>
    <n v="18.66"/>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Mobiles&amp;Accessories"/>
    <s v="MobileAccessories"/>
    <s v="Chargers"/>
    <s v="PowerBanks"/>
    <n v="299"/>
    <s v="₹200 - ₹500"/>
    <n v="2999"/>
    <n v="270000"/>
    <n v="0.17"/>
    <s v="11-20%"/>
    <s v="&quot;NO"/>
    <n v="7.2560000000000002"/>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s v="Electronics"/>
    <s v="Mobiles&amp;Accessories"/>
    <s v="MobileAccessories"/>
    <s v="Mounts"/>
    <s v="Shower&amp;WallMounts"/>
    <n v="499"/>
    <s v="₹200 - ₹500"/>
    <n v="499"/>
    <n v="0"/>
    <n v="0.82"/>
    <s v="81-90%"/>
    <s v="YES"/>
    <n v="13.44"/>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s v="Electronics"/>
    <s v="WearableTechnology"/>
    <s v="SmartWatches"/>
    <m/>
    <m/>
    <n v="899"/>
    <s v="&gt;₹500"/>
    <n v="11999"/>
    <n v="1110000"/>
    <n v="0.75"/>
    <s v="71-80%"/>
    <s v="YES"/>
    <n v="5.1680000000000001"/>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s v="Electronics"/>
    <s v="Mobiles&amp;Accessories"/>
    <s v="MobileAccessories"/>
    <s v="Stands"/>
    <m/>
    <n v="1599"/>
    <s v="&gt;₹500"/>
    <n v="1499"/>
    <n v="-10000"/>
    <n v="0.79"/>
    <s v="71-80%"/>
    <s v="YES"/>
    <n v="33.478000000000002"/>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s v="Electronics"/>
    <s v="Mobiles&amp;Accessories"/>
    <s v="Smartphones&amp;BasicMobiles"/>
    <s v="Smartphones"/>
    <m/>
    <n v="120"/>
    <s v="&lt;₹200"/>
    <n v="19499"/>
    <n v="1937900"/>
    <n v="0.28000000000000003"/>
    <s v="21-30%"/>
    <s v="&quot;NO"/>
    <n v="23.097999999999999"/>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s v="Electronics"/>
    <s v="Mobiles&amp;Accessories"/>
    <s v="MobileAccessories"/>
    <s v="Cables&amp;Adapters"/>
    <s v="OTGAdapters"/>
    <n v="3999"/>
    <s v="&gt;₹500"/>
    <n v="499"/>
    <n v="-350000"/>
    <n v="0.72"/>
    <s v="71-80%"/>
    <s v="YES"/>
    <n v="9.1709999999999994"/>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s v="Electronics"/>
    <s v="Mobiles&amp;Accessories"/>
    <s v="MobileAccessories"/>
    <s v="StylusPens"/>
    <m/>
    <n v="12999"/>
    <s v="&gt;₹500"/>
    <n v="6999"/>
    <n v="-600000"/>
    <n v="0.63"/>
    <s v="61-70%"/>
    <s v="YES"/>
    <n v="6.0259999999999998"/>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s v="Electronics"/>
    <s v="Headphones,Earbuds&amp;Accessories"/>
    <s v="Headphones"/>
    <s v="In-Ear"/>
    <m/>
    <n v="1599"/>
    <s v="&gt;₹500"/>
    <n v="999"/>
    <n v="-60000"/>
    <n v="0.63"/>
    <s v="61-70%"/>
    <s v="YES"/>
    <n v="367.81100000000004"/>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s v="Electronics"/>
    <s v="Headphones,Earbuds&amp;Accessories"/>
    <s v="Headphones"/>
    <s v="In-Ear"/>
    <m/>
    <n v="699"/>
    <s v="&gt;₹500"/>
    <n v="4490"/>
    <n v="379100"/>
    <n v="0.67"/>
    <s v="61-70%"/>
    <s v="YES"/>
    <n v="140.85400000000001"/>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s v="SanDisk Cruzer Blade 32GB USB Flash Drive"/>
    <s v="Computers &amp; Accessories|ExternalDevices&amp;DataStorage|PenDrives"/>
    <s v="Computers &amp; Accessories"/>
    <s v="ExternalDevices&amp;DataStorage"/>
    <s v="PenDrives"/>
    <m/>
    <m/>
    <n v="99"/>
    <s v="&lt;₹200"/>
    <n v="650"/>
    <n v="55100"/>
    <n v="0.56000000000000005"/>
    <s v="51-60%"/>
    <s v="YES"/>
    <n v="257.40499999999997"/>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 &amp; Accessories|Accessories&amp;Peripherals|Keyboards,Mice&amp;InputDevices|Mice"/>
    <s v="Computers &amp; Accessories"/>
    <s v="Accessories&amp;Peripherals"/>
    <s v="Keyboards,Mice&amp;InputDevices"/>
    <s v="Mice"/>
    <m/>
    <n v="7915"/>
    <s v="&gt;₹500"/>
    <n v="895"/>
    <n v="-702000"/>
    <n v="0.33"/>
    <s v="31-40%"/>
    <s v="&quot;NO"/>
    <n v="65.713999999999999"/>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 &amp; Accessories|Accessories&amp;Peripherals|Keyboards,Mice&amp;InputDevices|GraphicTablets"/>
    <s v="Computers &amp; Accessories"/>
    <s v="Accessories&amp;Peripherals"/>
    <s v="Keyboards,Mice&amp;InputDevices"/>
    <s v="GraphicTablets"/>
    <m/>
    <n v="1499"/>
    <s v="&gt;₹500"/>
    <n v="237"/>
    <n v="-126200"/>
    <n v="0.08"/>
    <s v="0-10%"/>
    <s v="NO"/>
    <n v="11.154"/>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s v="Electronics"/>
    <s v="Headphones,Earbuds&amp;Accessories"/>
    <s v="Headphones"/>
    <s v="In-Ear"/>
    <m/>
    <n v="1055"/>
    <s v="&gt;₹500"/>
    <n v="2990"/>
    <n v="193500"/>
    <n v="0.56999999999999995"/>
    <s v="51-60%"/>
    <s v="YES"/>
    <n v="184.798"/>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 &amp; Accessories|Accessories&amp;Peripherals|LaptopAccessories|Lapdesks"/>
    <s v="Computers &amp; Accessories"/>
    <s v="Accessories&amp;Peripherals"/>
    <s v="LaptopAccessories"/>
    <s v="Lapdesks"/>
    <m/>
    <n v="150"/>
    <s v="&lt;₹200"/>
    <n v="699"/>
    <n v="54900"/>
    <n v="0.62"/>
    <s v="61-70%"/>
    <s v="YES"/>
    <n v="4.1899999999999995"/>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s v="boAt Rockerz 255 Pro+ in-Ear Bluetooth Neckband with Upto 40 Hours Playback, ASAP  Charge, IPX7, Dual Pairing, BT v5.0, with Mic (Active Black)"/>
    <s v="Electronics|Headphones,Earbuds&amp;Accessories|Headphones|In-Ear"/>
    <s v="Electronics"/>
    <s v="Headphones,Earbuds&amp;Accessories"/>
    <s v="Headphones"/>
    <s v="In-Ear"/>
    <m/>
    <n v="219"/>
    <s v="₹200 - ₹500"/>
    <n v="3990"/>
    <n v="377100"/>
    <n v="0.65"/>
    <s v="61-70%"/>
    <s v="YES"/>
    <n v="145.941"/>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 &amp; Accessories|Accessories&amp;Peripherals|LaptopAccessories|NotebookComputerStands"/>
    <s v="Computers &amp; Accessories"/>
    <s v="Accessories&amp;Peripherals"/>
    <s v="LaptopAccessories"/>
    <s v="NotebookComputerStands"/>
    <m/>
    <n v="474"/>
    <s v="₹200 - ₹500"/>
    <n v="1499"/>
    <n v="102500"/>
    <n v="0.77"/>
    <s v="71-80%"/>
    <s v="YES"/>
    <n v="29.091000000000001"/>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s v="Electronics"/>
    <s v="Headphones,Earbuds&amp;Accessories"/>
    <s v="Headphones"/>
    <s v="In-Ear"/>
    <m/>
    <n v="115"/>
    <s v="&lt;₹200"/>
    <n v="399"/>
    <n v="28400"/>
    <n v="0.63"/>
    <s v="61-70%"/>
    <s v="YES"/>
    <n v="25.263999999999999"/>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s v="boAt Rockerz 450 Bluetooth On Ear Headphones with Mic, Upto 15 Hours Playback, 40MM Drivers, Padded Ear Cushions, Integrated Controls and Dual Modes(Luscious Black)"/>
    <s v="Electronics|Headphones,Earbuds&amp;Accessories|Headphones|On-Ear"/>
    <s v="Electronics"/>
    <s v="Headphones,Earbuds&amp;Accessories"/>
    <s v="Headphones"/>
    <s v="On-Ear"/>
    <m/>
    <n v="239"/>
    <s v="₹200 - ₹500"/>
    <n v="3990"/>
    <n v="375100"/>
    <n v="0.69"/>
    <s v="61-70%"/>
    <s v="YES"/>
    <n v="111.25099999999999"/>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s v="JBL C50HI, Wired in Ear Headphones with Mic, One Button Multi-Function Remote, Lightweight &amp; Comfortable fit (Black)"/>
    <s v="Electronics|Headphones,Earbuds&amp;Accessories|Headphones|In-Ear"/>
    <s v="Electronics"/>
    <s v="Headphones,Earbuds&amp;Accessories"/>
    <s v="Headphones"/>
    <s v="In-Ear"/>
    <m/>
    <n v="7499"/>
    <s v="&gt;₹500"/>
    <n v="999"/>
    <n v="-650000"/>
    <n v="0.5"/>
    <s v="41-50%"/>
    <s v="YES"/>
    <n v="96.89500000000001"/>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 &amp; Accessories|Accessories&amp;Peripherals|Cables&amp;Accessories|CableConnectionProtectors"/>
    <s v="Computers &amp; Accessories"/>
    <s v="Accessories&amp;Peripherals"/>
    <s v="Cables&amp;Accessories"/>
    <s v="CableConnectionProtectors"/>
    <m/>
    <n v="265"/>
    <s v="₹200 - ₹500"/>
    <n v="999"/>
    <n v="73400"/>
    <n v="0.9"/>
    <s v="81-90%"/>
    <s v="YES"/>
    <n v="12.850999999999999"/>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s v="HP v236w USB 2.0 64GB Pen Drive, Metal"/>
    <s v="Computers &amp; Accessories|ExternalDevices&amp;DataStorage|PenDrives"/>
    <s v="Computers &amp; Accessories"/>
    <s v="ExternalDevices&amp;DataStorage"/>
    <s v="PenDrives"/>
    <m/>
    <m/>
    <n v="37990"/>
    <s v="&gt;₹500"/>
    <n v="1500"/>
    <n v="-3649000"/>
    <n v="0.68"/>
    <s v="61-70%"/>
    <s v="YES"/>
    <n v="68.472999999999999"/>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 &amp; Accessories|Accessories&amp;Peripherals|Keyboards,Mice&amp;InputDevices|Mice"/>
    <s v="Computers &amp; Accessories"/>
    <s v="Accessories&amp;Peripherals"/>
    <s v="Keyboards,Mice&amp;InputDevices"/>
    <s v="Mice"/>
    <m/>
    <n v="199"/>
    <s v="&lt;₹200"/>
    <n v="649"/>
    <n v="45000"/>
    <n v="0.59"/>
    <s v="51-60%"/>
    <s v="YES"/>
    <n v="58.614999999999995"/>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 &amp; Accessories|Accessories&amp;Peripherals|Keyboards,Mice&amp;InputDevices|Mice"/>
    <s v="Computers &amp; Accessories"/>
    <s v="Accessories&amp;Peripherals"/>
    <s v="Keyboards,Mice&amp;InputDevices"/>
    <s v="Mice"/>
    <m/>
    <n v="179"/>
    <s v="&lt;₹200"/>
    <n v="599"/>
    <n v="42000"/>
    <n v="0.5"/>
    <s v="41-50%"/>
    <s v="YES"/>
    <n v="5.6969999999999992"/>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s v="Boult Audio BassBuds X1 in-Ear Wired Earphones with 10mm Extra Bass Driver and HD Sound with mic(Black)"/>
    <s v="Electronics|Headphones,Earbuds&amp;Accessories|Headphones|In-Ear"/>
    <s v="Electronics"/>
    <s v="Headphones,Earbuds&amp;Accessories"/>
    <s v="Headphones"/>
    <s v="In-Ear"/>
    <m/>
    <n v="1799"/>
    <s v="&gt;₹500"/>
    <n v="999"/>
    <n v="-80000"/>
    <n v="0.67"/>
    <s v="61-70%"/>
    <s v="YES"/>
    <n v="80.927000000000007"/>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 &amp; Accessories|Accessories&amp;Peripherals|Keyboards,Mice&amp;InputDevices|Keyboards"/>
    <s v="Computers &amp; Accessories"/>
    <s v="Accessories&amp;Peripherals"/>
    <s v="Keyboards,Mice&amp;InputDevices"/>
    <s v="Keyboards"/>
    <m/>
    <n v="8499"/>
    <s v="&gt;₹500"/>
    <n v="1799"/>
    <n v="-670000"/>
    <n v="0.69"/>
    <s v="61-70%"/>
    <s v="YES"/>
    <n v="33.128999999999998"/>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s v="Dell MS116 1000Dpi USB Wired Optical Mouse, Led Tracking, Scrolling Wheel, Plug and Play."/>
    <s v="Computers &amp; Accessories|Accessories&amp;Peripherals|Keyboards,Mice&amp;InputDevices|Mice"/>
    <s v="Computers &amp; Accessories"/>
    <s v="Accessories&amp;Peripherals"/>
    <s v="Keyboards,Mice&amp;InputDevices"/>
    <s v="Mice"/>
    <m/>
    <n v="1999"/>
    <s v="&gt;₹500"/>
    <n v="650"/>
    <n v="-134900"/>
    <n v="0.54"/>
    <s v="51-60%"/>
    <s v="YES"/>
    <n v="37.676000000000002"/>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 Instruments|Microphones|Condenser"/>
    <s v="Musical Instruments"/>
    <s v="Microphones"/>
    <s v="Condenser"/>
    <m/>
    <m/>
    <n v="3999"/>
    <s v="&gt;₹500"/>
    <n v="1995"/>
    <n v="-200400"/>
    <n v="0.6"/>
    <s v="51-60%"/>
    <s v="YES"/>
    <n v="72.664000000000001"/>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Ultra Alkaline AA Battery, 8 Pcs"/>
    <s v="Electronics|GeneralPurposeBatteries&amp;BatteryChargers|DisposableBatteries"/>
    <s v="Electronics"/>
    <s v="GeneralPurposeBatteries&amp;BatteryChargers"/>
    <s v="DisposableBatteries"/>
    <m/>
    <m/>
    <n v="219"/>
    <s v="₹200 - ₹500"/>
    <n v="315"/>
    <n v="9600"/>
    <n v="0.16"/>
    <s v="11-20%"/>
    <s v="NO"/>
    <n v="32.53"/>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 Products|OfficePaperProducts|Paper|Stationery|Pens,Pencils&amp;WritingSupplies|Pens&amp;Refills|GelInkRollerballPens"/>
    <s v="Office Products"/>
    <s v="OfficePaperProducts"/>
    <s v="Paper"/>
    <s v="Stationery"/>
    <s v="Pens,Pencils&amp;WritingSupplies"/>
    <n v="599"/>
    <s v="&gt;₹500"/>
    <n v="50"/>
    <n v="-54900"/>
    <n v="0"/>
    <s v="0-10%"/>
    <s v="&quot;NO"/>
    <n v="10.091999999999999"/>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 &amp; Kitchen|CraftMaterials|Scrapbooking|Tape"/>
    <s v="Home &amp; Kitchen"/>
    <s v="CraftMaterials"/>
    <s v="Scrapbooking"/>
    <s v="Tape"/>
    <m/>
    <n v="2499"/>
    <s v="&gt;₹500"/>
    <n v="165"/>
    <n v="-233400"/>
    <n v="0.21"/>
    <s v="21-30%"/>
    <s v="NO"/>
    <n v="18.678000000000001"/>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s v="Electronics"/>
    <s v="Headphones,Earbuds&amp;Accessories"/>
    <s v="Headphones"/>
    <s v="In-Ear"/>
    <m/>
    <n v="89"/>
    <s v="&lt;₹200"/>
    <n v="1290"/>
    <n v="120100"/>
    <n v="0.65"/>
    <s v="61-70%"/>
    <s v="YES"/>
    <n v="95.86999999999999"/>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s v="Electronics|Headphones,Earbuds&amp;Accessories|Headphones|In-Ear"/>
    <s v="Electronics"/>
    <s v="Headphones,Earbuds&amp;Accessories"/>
    <s v="Headphones"/>
    <s v="In-Ear"/>
    <m/>
    <n v="2999"/>
    <s v="&gt;₹500"/>
    <n v="1290"/>
    <n v="-170900"/>
    <n v="0.69"/>
    <s v="61-70%"/>
    <s v="YES"/>
    <n v="4.4060000000000006"/>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 &amp; Accessories|Accessories&amp;Peripherals|Keyboards,Mice&amp;InputDevices|Keyboard&amp;MouseSets"/>
    <s v="Computers &amp; Accessories"/>
    <s v="Accessories&amp;Peripherals"/>
    <s v="Keyboards,Mice&amp;InputDevices"/>
    <s v="Keyboard&amp;MouseSets"/>
    <m/>
    <n v="314"/>
    <s v="₹200 - ₹500"/>
    <n v="2498"/>
    <n v="218400"/>
    <n v="0.44"/>
    <s v="41-50%"/>
    <s v="&quot;NO"/>
    <n v="37.917000000000002"/>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s v="Seagate Expansion 1TB External HDD - USB 3.0 for Windows and Mac with 3 yr Data Recovery Services, Portable Hard Drive (STKM1000400)"/>
    <s v="Computers &amp; Accessories|ExternalDevices&amp;DataStorage|ExternalHardDisks"/>
    <s v="Computers &amp; Accessories"/>
    <s v="ExternalDevices&amp;DataStorage"/>
    <s v="ExternalHardDisks"/>
    <m/>
    <m/>
    <n v="13999"/>
    <s v="&gt;₹500"/>
    <n v="4999"/>
    <n v="-900000"/>
    <n v="0.18"/>
    <s v="11-20%"/>
    <s v="NO"/>
    <n v="55.31"/>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s v="Electronics"/>
    <s v="Cameras&amp;Photography"/>
    <s v="VideoCameras"/>
    <m/>
    <m/>
    <n v="139"/>
    <s v="&lt;₹200"/>
    <n v="1999"/>
    <n v="186000"/>
    <n v="0.75"/>
    <s v="71-80%"/>
    <s v="YES"/>
    <n v="7.0690000000000008"/>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 &amp; Accessories|Accessories&amp;Peripherals|Keyboards,Mice&amp;InputDevices|Mice"/>
    <s v="Computers &amp; Accessories"/>
    <s v="Accessories&amp;Peripherals"/>
    <s v="Keyboards,Mice&amp;InputDevices"/>
    <s v="Mice"/>
    <m/>
    <n v="2599"/>
    <s v="&gt;₹500"/>
    <n v="449"/>
    <n v="-215000"/>
    <n v="0.33"/>
    <s v="31-40%"/>
    <s v="NO"/>
    <n v="15.327"/>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Zeb-Companion 107 USB Wireless Keyboard and Mouse Set with Nano Receiver (Black)"/>
    <s v="Computers &amp; Accessories|Accessories&amp;Peripherals|Keyboards,Mice&amp;InputDevices|Keyboard&amp;MouseSets"/>
    <s v="Computers &amp; Accessories"/>
    <s v="Accessories&amp;Peripherals"/>
    <s v="Keyboards,Mice&amp;InputDevices"/>
    <s v="Keyboard&amp;MouseSets"/>
    <m/>
    <n v="365"/>
    <s v="₹200 - ₹500"/>
    <n v="999"/>
    <n v="63400"/>
    <n v="0.3"/>
    <s v="21-30%"/>
    <s v="&quot;NO"/>
    <n v="18.795000000000002"/>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s v="Electronics"/>
    <s v="Cameras&amp;Photography"/>
    <s v="Accessories"/>
    <s v="Tripods&amp;Monopods"/>
    <s v="Tabletop&amp;TravelTripods"/>
    <n v="1499"/>
    <s v="&gt;₹500"/>
    <n v="3990"/>
    <n v="249100"/>
    <n v="0.8"/>
    <s v="71-80%"/>
    <s v="YES"/>
    <n v="31.439"/>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s v="Electronics"/>
    <s v="Headphones,Earbuds&amp;Accessories"/>
    <s v="Headphones"/>
    <s v="In-Ear"/>
    <m/>
    <n v="1998"/>
    <s v="&gt;₹500"/>
    <n v="5499"/>
    <n v="350100"/>
    <n v="0.75"/>
    <s v="71-80%"/>
    <s v="YES"/>
    <n v="13.404"/>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s v="SanDisk Ultra Flair 64GB USB 3.0 Pen Drive, Multicolor"/>
    <s v="Computers &amp; Accessories|ExternalDevices&amp;DataStorage|PenDrives"/>
    <s v="Computers &amp; Accessories"/>
    <s v="ExternalDevices&amp;DataStorage"/>
    <s v="PenDrives"/>
    <m/>
    <m/>
    <n v="1799"/>
    <s v="&gt;₹500"/>
    <n v="1350"/>
    <n v="-44900"/>
    <n v="0.62"/>
    <s v="61-70%"/>
    <s v="YES"/>
    <n v="34.357999999999997"/>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s v="boAt Rockerz 330 in-Ear Bluetooth Neckband with Upto 30 Hours Playtime, ASAP  Charge, Signature Sound, Dual Pairing &amp; IPX5 with Mic (Active Black)"/>
    <s v="Electronics|Headphones,Earbuds&amp;Accessories|Headphones|In-Ear"/>
    <s v="Electronics"/>
    <s v="Headphones,Earbuds&amp;Accessories"/>
    <s v="Headphones"/>
    <s v="In-Ear"/>
    <m/>
    <n v="289"/>
    <s v="₹200 - ₹500"/>
    <n v="3990"/>
    <n v="370100"/>
    <n v="0.62"/>
    <s v="61-70%"/>
    <s v="YES"/>
    <n v="113.964"/>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 Products|OfficeElectronics|Calculators|Scientific"/>
    <s v="Office Products"/>
    <s v="OfficeElectronics"/>
    <s v="Calculators"/>
    <s v="Scientific"/>
    <m/>
    <n v="599"/>
    <s v="&gt;₹500"/>
    <n v="1295"/>
    <n v="69600"/>
    <n v="0"/>
    <s v="0-10%"/>
    <s v="NO"/>
    <n v="10.26"/>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 &amp; Accessories|NetworkingDevices|Repeaters&amp;Extenders"/>
    <s v="Computers &amp; Accessories"/>
    <s v="NetworkingDevices"/>
    <s v="Repeaters&amp;Extenders"/>
    <m/>
    <m/>
    <n v="217"/>
    <s v="₹200 - ₹500"/>
    <n v="5499"/>
    <n v="528200"/>
    <n v="0.66"/>
    <s v="61-70%"/>
    <s v="YES"/>
    <n v="53.751000000000005"/>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s v="Electronics"/>
    <s v="Headphones,Earbuds&amp;Accessories"/>
    <s v="Headphones"/>
    <s v="In-Ear"/>
    <m/>
    <n v="1299"/>
    <s v="&gt;₹500"/>
    <n v="1490"/>
    <n v="19100"/>
    <n v="0.69"/>
    <s v="61-70%"/>
    <s v="YES"/>
    <n v="165.77699999999999"/>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s v="Electronics"/>
    <s v="Cameras&amp;Photography"/>
    <s v="Accessories"/>
    <s v="Tripods&amp;Monopods"/>
    <s v="TripodLegs"/>
    <n v="263"/>
    <s v="₹200 - ₹500"/>
    <n v="995"/>
    <n v="73200"/>
    <n v="0.6"/>
    <s v="51-60%"/>
    <s v="YES"/>
    <n v="25.271999999999998"/>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s v="HP 805 Black Original Ink Cartridge"/>
    <s v="Computers &amp; Accessories|Printers,Inks&amp;Accessories|Inks,Toners&amp;Cartridges|InkjetInkCartridges"/>
    <s v="Computers &amp; Accessories"/>
    <s v="Printers,Inks&amp;Accessories"/>
    <s v="Inks,Toners&amp;Cartridges"/>
    <s v="InkjetInkCartridges"/>
    <m/>
    <n v="569"/>
    <s v="&gt;₹500"/>
    <n v="761"/>
    <n v="19200"/>
    <n v="0.06"/>
    <s v="0-10%"/>
    <s v="NO"/>
    <n v="11.199"/>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s v="GIZGA essentials Universal Silicone Keyboard Protector Skin for 15.6-inches Laptop (5 x 6 x 3 inches)"/>
    <s v="Computers &amp; Accessories|Accessories&amp;Peripherals|Keyboards,Mice&amp;InputDevices|Keyboard&amp;MiceAccessories|DustCovers"/>
    <s v="Computers &amp; Accessories"/>
    <s v="Accessories&amp;Peripherals"/>
    <s v="Keyboards,Mice&amp;InputDevices"/>
    <s v="Keyboard&amp;MiceAccessories"/>
    <s v="DustCovers"/>
    <n v="1999"/>
    <s v="&gt;₹500"/>
    <n v="299"/>
    <n v="-170000"/>
    <n v="0.87"/>
    <s v="81-90%"/>
    <s v="YES"/>
    <n v="18.733000000000001"/>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 &amp; Accessories|ExternalDevices&amp;DataStorage|PenDrives"/>
    <s v="Computers &amp; Accessories"/>
    <s v="ExternalDevices&amp;DataStorage"/>
    <s v="PenDrives"/>
    <m/>
    <m/>
    <n v="1399"/>
    <s v="&gt;₹500"/>
    <n v="2500"/>
    <n v="110100"/>
    <n v="0.64"/>
    <s v="61-70%"/>
    <s v="YES"/>
    <n v="60.046999999999997"/>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s v="Electronics"/>
    <s v="Headphones,Earbuds&amp;Accessories"/>
    <s v="Headphones"/>
    <s v="In-Ear"/>
    <m/>
    <n v="349"/>
    <s v="₹200 - ₹500"/>
    <n v="4999"/>
    <n v="465000"/>
    <n v="0.76"/>
    <s v="71-80%"/>
    <s v="YES"/>
    <n v="18.760999999999999"/>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 &amp; Accessories|Accessories&amp;Peripherals|Keyboards,Mice&amp;InputDevices|Mice"/>
    <s v="Computers &amp; Accessories"/>
    <s v="Accessories&amp;Peripherals"/>
    <s v="Keyboards,Mice&amp;InputDevices"/>
    <s v="Mice"/>
    <m/>
    <n v="149"/>
    <s v="&lt;₹200"/>
    <n v="1299"/>
    <n v="115000"/>
    <n v="0.56000000000000005"/>
    <s v="51-60%"/>
    <s v="YES"/>
    <n v="13.675000000000001"/>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s v="Electronics"/>
    <s v="Headphones,Earbuds&amp;Accessories"/>
    <s v="Headphones"/>
    <s v="In-Ear"/>
    <m/>
    <n v="599"/>
    <s v="&gt;₹500"/>
    <n v="8999"/>
    <n v="840000"/>
    <n v="0.83"/>
    <s v="81-90%"/>
    <s v="YES"/>
    <n v="32.024000000000001"/>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s v="Electronics"/>
    <s v="GeneralPurposeBatteries&amp;BatteryChargers"/>
    <s v="DisposableBatteries"/>
    <m/>
    <m/>
    <n v="1220"/>
    <s v="&gt;₹500"/>
    <n v="180"/>
    <n v="-104000"/>
    <n v="0.17"/>
    <s v="11-20%"/>
    <s v="NO"/>
    <n v="5.0440000000000005"/>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 &amp; Accessories|Accessories&amp;Peripherals|PCGamingPeripherals|GamingMice"/>
    <s v="Computers &amp; Accessories"/>
    <s v="Accessories&amp;Peripherals"/>
    <s v="PCGamingPeripherals"/>
    <s v="GamingMice"/>
    <m/>
    <n v="1499"/>
    <s v="&gt;₹500"/>
    <n v="549"/>
    <n v="-95000"/>
    <n v="0.27"/>
    <s v="21-30%"/>
    <s v="&quot;NO"/>
    <n v="22.539000000000001"/>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 &amp; Kitchen|CraftMaterials|PaintingMaterials|Paints"/>
    <s v="Home &amp; Kitchen"/>
    <s v="CraftMaterials"/>
    <s v="PaintingMaterials"/>
    <s v="Paints"/>
    <m/>
    <n v="499"/>
    <s v="₹200 - ₹500"/>
    <n v="225"/>
    <n v="-27400"/>
    <n v="0.15"/>
    <s v="11-20%"/>
    <s v="NO"/>
    <n v="11.603000000000002"/>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 &amp; Accessories|Accessories&amp;Peripherals|Keyboards,Mice&amp;InputDevices|Keyboard&amp;MiceAccessories|MousePads"/>
    <s v="Computers &amp; Accessories"/>
    <s v="Accessories&amp;Peripherals"/>
    <s v="Keyboards,Mice&amp;InputDevices"/>
    <s v="Keyboard&amp;MiceAccessories"/>
    <s v="MousePads"/>
    <n v="99"/>
    <s v="&lt;₹200"/>
    <n v="999"/>
    <n v="90000"/>
    <n v="0.87"/>
    <s v="81-90%"/>
    <s v="YES"/>
    <n v="4.6909999999999998"/>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 &amp; Accessories|Accessories&amp;Peripherals|HardDiskBags"/>
    <s v="Computers &amp; Accessories"/>
    <s v="Accessories&amp;Peripherals"/>
    <s v="HardDiskBags"/>
    <m/>
    <m/>
    <n v="349"/>
    <s v="₹200 - ₹500"/>
    <n v="599"/>
    <n v="25000"/>
    <n v="0.67"/>
    <s v="61-70%"/>
    <s v="YES"/>
    <n v="18.067999999999998"/>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s v="Electronics"/>
    <s v="Headphones,Earbuds&amp;Accessories"/>
    <s v="Headphones"/>
    <s v="In-Ear"/>
    <m/>
    <n v="475"/>
    <s v="₹200 - ₹500"/>
    <n v="4499"/>
    <n v="402400"/>
    <n v="0.78"/>
    <s v="71-80%"/>
    <s v="YES"/>
    <n v="7.1899999999999995"/>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s v="Electronics"/>
    <s v="Headphones,Earbuds&amp;Accessories"/>
    <s v="Headphones"/>
    <s v="In-Ear"/>
    <m/>
    <n v="269"/>
    <s v="₹200 - ₹500"/>
    <n v="4499"/>
    <n v="423000"/>
    <n v="0.8"/>
    <s v="71-80%"/>
    <s v="YES"/>
    <n v="106.852"/>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s v="Casio FX-82MS 2nd Gen Non-Programmable Scientific Calculator, 240 Functions and 2-line Display, Black"/>
    <s v="Office Products|OfficeElectronics|Calculators|Scientific"/>
    <s v="Office Products"/>
    <s v="OfficeElectronics"/>
    <s v="Calculators"/>
    <s v="Scientific"/>
    <m/>
    <n v="299"/>
    <s v="₹200 - ₹500"/>
    <n v="550"/>
    <n v="25100"/>
    <n v="0.05"/>
    <s v="0-10%"/>
    <s v="&quot;NO"/>
    <n v="16.579000000000001"/>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s v="Electronics"/>
    <s v="Cameras&amp;Photography"/>
    <s v="Flashes"/>
    <s v="Macro&amp;RinglightFlashes"/>
    <m/>
    <n v="1599"/>
    <s v="&gt;₹500"/>
    <n v="1999"/>
    <n v="40000"/>
    <n v="0.6"/>
    <s v="51-60%"/>
    <s v="YES"/>
    <n v="16.757999999999999"/>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 &amp; Accessories|Accessories&amp;Peripherals|Keyboards,Mice&amp;InputDevices|Mice"/>
    <s v="Computers &amp; Accessories"/>
    <s v="Accessories&amp;Peripherals"/>
    <s v="Keyboards,Mice&amp;InputDevices"/>
    <s v="Mice"/>
    <m/>
    <n v="1499"/>
    <s v="&gt;₹500"/>
    <n v="1199"/>
    <n v="-30000"/>
    <n v="0.43"/>
    <s v="41-50%"/>
    <s v="&quot;NO"/>
    <n v="12.457999999999998"/>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 &amp; Accessories|NetworkingDevices"/>
    <s v="Computers &amp; Accessories"/>
    <s v="NetworkingDevices"/>
    <m/>
    <m/>
    <m/>
    <n v="329"/>
    <s v="₹200 - ₹500"/>
    <n v="3490"/>
    <n v="316100"/>
    <n v="0.66"/>
    <s v="61-70%"/>
    <s v="YES"/>
    <n v="15.815999999999999"/>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 &amp; Accessories|NetworkingDevices|Routers"/>
    <s v="Computers &amp; Accessories"/>
    <s v="NetworkingDevices"/>
    <s v="Routers"/>
    <m/>
    <m/>
    <n v="549"/>
    <s v="&gt;₹500"/>
    <n v="4999"/>
    <n v="445000"/>
    <n v="0.5"/>
    <s v="41-50%"/>
    <s v="YES"/>
    <n v="39.423999999999999"/>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s v="Electronics"/>
    <s v="Headphones,Earbuds&amp;Accessories"/>
    <s v="Headphones"/>
    <s v="Over-Ear"/>
    <m/>
    <n v="2199"/>
    <s v="&gt;₹500"/>
    <n v="4999"/>
    <n v="280000"/>
    <n v="0.64"/>
    <s v="61-70%"/>
    <s v="YES"/>
    <n v="59.292000000000002"/>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s v="Electronics"/>
    <s v="Headphones,Earbuds&amp;Accessories"/>
    <s v="Headphones"/>
    <s v="In-Ear"/>
    <m/>
    <n v="299"/>
    <s v="₹200 - ₹500"/>
    <n v="599"/>
    <n v="30000"/>
    <n v="0.28000000000000003"/>
    <s v="21-30%"/>
    <s v="&quot;NO"/>
    <n v="123.56599999999999"/>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 &amp; Accessories|Accessories&amp;Peripherals|Keyboards,Mice&amp;InputDevices|GraphicTablets"/>
    <s v="Computers &amp; Accessories"/>
    <s v="Accessories&amp;Peripherals"/>
    <s v="Keyboards,Mice&amp;InputDevices"/>
    <s v="GraphicTablets"/>
    <m/>
    <n v="798"/>
    <s v="&gt;₹500"/>
    <n v="499"/>
    <n v="-29900"/>
    <n v="0.8"/>
    <s v="71-80%"/>
    <s v="YES"/>
    <n v="13.138"/>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 &amp; Accessories|Accessories&amp;Peripherals|Keyboards,Mice&amp;InputDevices|Keyboards"/>
    <s v="Computers &amp; Accessories"/>
    <s v="Accessories&amp;Peripherals"/>
    <s v="Keyboards,Mice&amp;InputDevices"/>
    <s v="Keyboards"/>
    <m/>
    <n v="399"/>
    <s v="₹200 - ₹500"/>
    <n v="399"/>
    <n v="0"/>
    <n v="0.18"/>
    <s v="11-20%"/>
    <s v="&quot;NO"/>
    <n v="37.335000000000001"/>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s v="ZEBRONICS Zeb-Comfort Wired USB Mouse, 3-Button, 1000 DPI Optical Sensor, Plug &amp; Play, for Windows/Mac, Black"/>
    <s v="Computers &amp; Accessories|Accessories&amp;Peripherals|Keyboards,Mice&amp;InputDevices|Mice"/>
    <s v="Computers &amp; Accessories"/>
    <s v="Accessories&amp;Peripherals"/>
    <s v="Keyboards,Mice&amp;InputDevices"/>
    <s v="Mice"/>
    <m/>
    <n v="266"/>
    <s v="₹200 - ₹500"/>
    <n v="299"/>
    <n v="3300"/>
    <n v="0.54"/>
    <s v="51-60%"/>
    <s v="YES"/>
    <n v="6.8439999999999994"/>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s v="Electronics"/>
    <s v="Headphones,Earbuds&amp;Accessories"/>
    <s v="Headphones"/>
    <s v="On-Ear"/>
    <m/>
    <n v="50"/>
    <s v="&lt;₹200"/>
    <n v="2499"/>
    <n v="244900"/>
    <n v="0.52"/>
    <s v="51-60%"/>
    <s v="YES"/>
    <n v="37.584000000000003"/>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s v="Electronics"/>
    <s v="HomeAudio"/>
    <s v="Speakers"/>
    <s v="BluetoothSpeakers"/>
    <m/>
    <n v="130"/>
    <s v="&lt;₹200"/>
    <n v="2299"/>
    <n v="216900"/>
    <n v="0.54"/>
    <s v="51-60%"/>
    <s v="YES"/>
    <n v="5.6790000000000003"/>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s v="Panasonic CR-2032/5BE Lithium Coin Battery - Pack of 5"/>
    <s v="Electronics|GeneralPurposeBatteries&amp;BatteryChargers"/>
    <s v="Electronics"/>
    <s v="GeneralPurposeBatteries&amp;BatteryChargers"/>
    <m/>
    <m/>
    <m/>
    <n v="449"/>
    <s v="₹200 - ₹500"/>
    <n v="250"/>
    <n v="-19900"/>
    <n v="0.1"/>
    <s v="0-10%"/>
    <s v="&quot;NO"/>
    <n v="30.956000000000003"/>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 &amp; Accessories|Accessories&amp;Peripherals|LaptopAccessories|Lapdesks"/>
    <s v="Computers &amp; Accessories"/>
    <s v="Accessories&amp;Peripherals"/>
    <s v="LaptopAccessories"/>
    <s v="Lapdesks"/>
    <m/>
    <n v="3999"/>
    <s v="&gt;₹500"/>
    <n v="1499"/>
    <n v="-250000"/>
    <n v="0.56000000000000005"/>
    <s v="51-60%"/>
    <s v="YES"/>
    <n v="30.202999999999999"/>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 &amp; Accessories|ExternalDevices&amp;DataStorage|PenDrives"/>
    <s v="Computers &amp; Accessories"/>
    <s v="ExternalDevices&amp;DataStorage"/>
    <s v="PenDrives"/>
    <m/>
    <m/>
    <n v="399"/>
    <s v="₹200 - ₹500"/>
    <n v="2800"/>
    <n v="240100"/>
    <n v="0.6"/>
    <s v="51-60%"/>
    <s v="YES"/>
    <n v="57.763999999999996"/>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s v="Tizum Mouse Pad/ Computer Mouse Mat with Anti-Slip Rubber Base | Smooth Mouse Control | Spill-Resistant Surface for Laptop, Notebook, MacBook, Gaming, Laser/ Optical Mouse, 9.4‚Äùx 7.9‚Äù, Multicolored"/>
    <s v="Computers &amp; Accessories|Accessories&amp;Peripherals|Keyboards,Mice&amp;InputDevices|Keyboard&amp;MiceAccessories|MousePads"/>
    <s v="Computers &amp; Accessories"/>
    <s v="Accessories&amp;Peripherals"/>
    <s v="Keyboards,Mice&amp;InputDevices"/>
    <s v="Keyboard&amp;MiceAccessories"/>
    <s v="MousePads"/>
    <n v="1399"/>
    <s v="&gt;₹500"/>
    <n v="299"/>
    <n v="-110000"/>
    <n v="0.43"/>
    <s v="41-50%"/>
    <s v="NO"/>
    <n v="9.5760000000000005"/>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 &amp; Accessories|Printers,Inks&amp;Accessories|Inks,Toners&amp;Cartridges|InkjetInkCartridges"/>
    <s v="Computers &amp; Accessories"/>
    <s v="Printers,Inks&amp;Accessories"/>
    <s v="Inks,Toners&amp;Cartridges"/>
    <s v="InkjetInkCartridges"/>
    <m/>
    <n v="199"/>
    <s v="&lt;₹200"/>
    <n v="404"/>
    <n v="20500"/>
    <n v="0.24"/>
    <s v="21-30%"/>
    <s v="&quot;NO"/>
    <n v="13.014000000000001"/>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s v="Electronics"/>
    <s v="Headphones,Earbuds&amp;Accessories"/>
    <s v="Headphones"/>
    <s v="On-Ear"/>
    <m/>
    <n v="199"/>
    <s v="&lt;₹200"/>
    <n v="1399"/>
    <n v="120000"/>
    <n v="0.56999999999999995"/>
    <s v="51-60%"/>
    <s v="YES"/>
    <n v="63.826000000000001"/>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 &amp; Accessories|Accessories&amp;Peripherals|Keyboards,Mice&amp;InputDevices|Keyboards"/>
    <s v="Computers &amp; Accessories"/>
    <s v="Accessories&amp;Peripherals"/>
    <s v="Keyboards,Mice&amp;InputDevices"/>
    <s v="Keyboards"/>
    <m/>
    <n v="2998"/>
    <s v="&gt;₹500"/>
    <n v="599"/>
    <n v="-239900"/>
    <n v="0.5"/>
    <s v="41-50%"/>
    <s v="YES"/>
    <n v="6.8659999999999997"/>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 &amp; Accessories|Accessories&amp;Peripherals|LaptopAccessories|Lapdesks"/>
    <s v="Computers &amp; Accessories"/>
    <s v="Accessories&amp;Peripherals"/>
    <s v="LaptopAccessories"/>
    <s v="Lapdesks"/>
    <m/>
    <n v="4098"/>
    <s v="&gt;₹500"/>
    <n v="999"/>
    <n v="-309900"/>
    <n v="0.55000000000000004"/>
    <s v="51-60%"/>
    <s v="YES"/>
    <n v="6.1020000000000003"/>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 &amp; Accessories|Accessories&amp;Peripherals|Keyboards,Mice&amp;InputDevices|Mice"/>
    <s v="Computers &amp; Accessories"/>
    <s v="Accessories&amp;Peripherals"/>
    <s v="Keyboards,Mice&amp;InputDevices"/>
    <s v="Mice"/>
    <m/>
    <n v="499"/>
    <s v="₹200 - ₹500"/>
    <n v="1295"/>
    <n v="79600"/>
    <n v="0.38"/>
    <s v="31-40%"/>
    <s v="&quot;NO"/>
    <n v="39.251999999999995"/>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s v="Classmate Soft Cover 6 Subject Spiral Binding Notebook, Single Line, 300 Pages"/>
    <s v="Office Products|OfficePaperProducts|Paper|Stationery|Notebooks,WritingPads&amp;Diaries|WireboundNotebooks"/>
    <s v="Office Products"/>
    <s v="OfficePaperProducts"/>
    <s v="Paper"/>
    <s v="Stationery"/>
    <s v="Notebooks,WritingPads&amp;Diaries"/>
    <n v="299"/>
    <s v="₹200 - ₹500"/>
    <n v="160"/>
    <n v="-13900"/>
    <n v="0.02"/>
    <s v="0-10%"/>
    <s v="NO"/>
    <n v="13.118"/>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s v="HP 150 Wireless USB Mouse with Ergonomic and ambidextrous Design, 1600 DPI Optical Tracking, 2.4 GHz Wireless connectivity, Dual-Function Scroll Wheel and 12 Month Long Battery Life. 3-Years Warranty."/>
    <s v="Computers &amp; Accessories|Accessories&amp;Peripherals|Keyboards,Mice&amp;InputDevices|Mice"/>
    <s v="Computers &amp; Accessories"/>
    <s v="Accessories&amp;Peripherals"/>
    <s v="Keyboards,Mice&amp;InputDevices"/>
    <s v="Mice"/>
    <m/>
    <n v="329"/>
    <s v="₹200 - ₹500"/>
    <n v="899"/>
    <n v="57000"/>
    <n v="0.33"/>
    <s v="31-40%"/>
    <s v="&quot;NO"/>
    <n v="8.0180000000000007"/>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s v="Electronics"/>
    <s v="GeneralPurposeBatteries&amp;BatteryChargers"/>
    <s v="RechargeableBatteries"/>
    <m/>
    <m/>
    <n v="699"/>
    <s v="&gt;₹500"/>
    <n v="599"/>
    <n v="-10000"/>
    <n v="0.2"/>
    <s v="11-20%"/>
    <s v="NO"/>
    <n v="15.986999999999998"/>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s v="boAt Airdopes 181 in-Ear True Wireless Earbuds with ENx  Tech, Beast  Mode(Low Latency Upto 60ms) for Gaming, with Mic, ASAP  Charge, 20H Playtime, Bluetooth v5.2, IPX4 &amp; IWP (Cool Grey)"/>
    <s v="Electronics|Headphones,Earbuds&amp;Accessories|Headphones|In-Ear"/>
    <s v="Electronics"/>
    <s v="Headphones,Earbuds&amp;Accessories"/>
    <s v="Headphones"/>
    <s v="In-Ear"/>
    <m/>
    <n v="799"/>
    <s v="&gt;₹500"/>
    <n v="2990"/>
    <n v="219100"/>
    <n v="0.47"/>
    <s v="41-50%"/>
    <s v="&quot;NO"/>
    <n v="14.815000000000001"/>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 &amp; Accessories|NetworkingDevices|NetworkAdapters|BluetoothAdapters"/>
    <s v="Computers &amp; Accessories"/>
    <s v="NetworkingDevices"/>
    <s v="NetworkAdapters"/>
    <s v="BluetoothAdapters"/>
    <m/>
    <n v="1399"/>
    <s v="&gt;₹500"/>
    <n v="899"/>
    <n v="-50000"/>
    <n v="0.33"/>
    <s v="31-40%"/>
    <s v="NO"/>
    <n v="99.415999999999997"/>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Ultra Dual Drive Luxe USB Type C Flash Drive (Silver, 128 GB, 5Y - SDDDC4-128G-I35)"/>
    <s v="Computers &amp; Accessories|ExternalDevices&amp;DataStorage|PenDrives"/>
    <s v="Computers &amp; Accessories"/>
    <s v="ExternalDevices&amp;DataStorage"/>
    <s v="PenDrives"/>
    <m/>
    <m/>
    <n v="154"/>
    <s v="&lt;₹200"/>
    <n v="3000"/>
    <n v="284600"/>
    <n v="0.56999999999999995"/>
    <s v="51-60%"/>
    <s v="YES"/>
    <n v="27.321999999999999"/>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2 Pack] Mini USB C Type C Adapter Plug, Type C Female to USB A Male Charger Charging Cable Adapter Converter compatible for iPhone, Samsung S20 ultra/S21/S10/S8/S9/MacBook Pro iPad Silver"/>
    <s v="Computers &amp; Accessories|Accessories&amp;Peripherals|Adapters|USBtoUSBAdapters"/>
    <s v="Computers &amp; Accessories"/>
    <s v="Accessories&amp;Peripherals"/>
    <s v="Adapters"/>
    <s v="USBtoUSBAdapters"/>
    <m/>
    <n v="519"/>
    <s v="&gt;₹500"/>
    <n v="4999"/>
    <n v="448000"/>
    <n v="0.94"/>
    <s v="91-100%"/>
    <s v="YES"/>
    <n v="8.7259999999999991"/>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 &amp; Accessories|Printers,Inks&amp;Accessories|Inks,Toners&amp;Cartridges|InkjetInkCartridges"/>
    <s v="Computers &amp; Accessories"/>
    <s v="Printers,Inks&amp;Accessories"/>
    <s v="Inks,Toners&amp;Cartridges"/>
    <s v="InkjetInkCartridges"/>
    <m/>
    <n v="2299"/>
    <s v="&gt;₹500"/>
    <n v="861"/>
    <n v="-143800"/>
    <n v="0.04"/>
    <s v="0-10%"/>
    <s v="&quot;NO"/>
    <n v="8.7669999999999995"/>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s v="Electronics"/>
    <s v="Headphones,Earbuds&amp;Accessories"/>
    <s v="Headphones"/>
    <s v="On-Ear"/>
    <m/>
    <n v="399"/>
    <s v="₹200 - ₹500"/>
    <n v="795"/>
    <n v="39600"/>
    <n v="0.06"/>
    <s v="0-10%"/>
    <s v="NO"/>
    <n v="17.797000000000001"/>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ameras&amp;Photography"/>
    <s v="Accessories"/>
    <s v="Tripods&amp;Monopods"/>
    <s v="CompleteTripodUnits"/>
    <n v="1499"/>
    <s v="&gt;₹500"/>
    <n v="2495"/>
    <n v="99600"/>
    <n v="0.38"/>
    <s v="31-40%"/>
    <s v="&quot;NO"/>
    <n v="19.536999999999999"/>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s v="TP-Link TL-WA850RE Single_Band 300Mbps RJ45 Wireless Range Extender, Broadband/Wi-Fi Extender, Wi-Fi Booster/Hotspot with 1 Ethernet Port, Plug and Play, Built-in Access Point Mode, White"/>
    <s v="Computers &amp; Accessories|NetworkingDevices|Repeaters&amp;Extenders"/>
    <s v="Computers &amp; Accessories"/>
    <s v="NetworkingDevices"/>
    <s v="Repeaters&amp;Extenders"/>
    <m/>
    <m/>
    <n v="1295"/>
    <s v="&gt;₹500"/>
    <n v="2499"/>
    <n v="120400"/>
    <n v="0.41"/>
    <s v="41-50%"/>
    <s v="NO"/>
    <n v="160.83799999999999"/>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 Products|OfficePaperProducts|Paper|Stationery|Notebooks,WritingPads&amp;Diaries|Notepads&amp;MemoBooks"/>
    <s v="Office Products"/>
    <s v="OfficePaperProducts"/>
    <s v="Paper"/>
    <s v="Stationery"/>
    <s v="Notebooks,WritingPads&amp;Diaries"/>
    <n v="1889"/>
    <s v="&gt;₹500"/>
    <n v="800"/>
    <n v="-108900"/>
    <n v="0.75"/>
    <s v="71-80%"/>
    <s v="YES"/>
    <n v="13.443999999999999"/>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s v="Electronics"/>
    <s v="Cameras&amp;Photography"/>
    <s v="Accessories"/>
    <s v="Film"/>
    <m/>
    <n v="455"/>
    <s v="₹200 - ₹500"/>
    <n v="549"/>
    <n v="9400"/>
    <n v="0"/>
    <s v="0-10%"/>
    <s v="NO"/>
    <n v="9.375"/>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s v="Samsung Galaxy Watch4 Bluetooth(4.4 cm, Black, Compatible with Android only)"/>
    <s v="Electronics|WearableTechnology|SmartWatches"/>
    <s v="Electronics"/>
    <s v="WearableTechnology"/>
    <s v="SmartWatches"/>
    <m/>
    <m/>
    <n v="399"/>
    <s v="₹200 - ₹500"/>
    <n v="29999"/>
    <n v="2960000"/>
    <n v="0.6"/>
    <s v="51-60%"/>
    <s v="YES"/>
    <n v="9.0440000000000005"/>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s v="Electronics"/>
    <s v="Headphones,Earbuds&amp;Accessories"/>
    <s v="Headphones"/>
    <s v="In-Ear"/>
    <m/>
    <n v="1059"/>
    <s v="&gt;₹500"/>
    <n v="3499"/>
    <n v="244000"/>
    <n v="0.63"/>
    <s v="61-70%"/>
    <s v="YES"/>
    <n v="16.352"/>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s v="Electronics"/>
    <s v="GeneralPurposeBatteries&amp;BatteryChargers"/>
    <s v="DisposableBatteries"/>
    <m/>
    <m/>
    <n v="149"/>
    <s v="&lt;₹200"/>
    <n v="315"/>
    <n v="16600"/>
    <n v="0.15"/>
    <s v="11-20%"/>
    <s v="&quot;NO"/>
    <n v="22.31"/>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s v="Electronics"/>
    <s v="Headphones,Earbuds&amp;Accessories"/>
    <s v="Headphones"/>
    <s v="In-Ear"/>
    <m/>
    <n v="717"/>
    <s v="&gt;₹500"/>
    <n v="1499"/>
    <n v="78200"/>
    <n v="0.47"/>
    <s v="41-50%"/>
    <s v="NO"/>
    <n v="57.748000000000005"/>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 &amp; Accessories|Monitors"/>
    <s v="Computers &amp; Accessories"/>
    <s v="Monitors"/>
    <m/>
    <m/>
    <m/>
    <n v="99"/>
    <s v="&lt;₹200"/>
    <n v="13750"/>
    <n v="1365100"/>
    <n v="0.54"/>
    <s v="51-60%"/>
    <s v="YES"/>
    <n v="6.2140000000000004"/>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 &amp; Accessories|Accessories&amp;Peripherals|USBGadgets|Lamps"/>
    <s v="Computers &amp; Accessories"/>
    <s v="Accessories&amp;Peripherals"/>
    <s v="USBGadgets"/>
    <s v="Lamps"/>
    <m/>
    <n v="39"/>
    <s v="&lt;₹200"/>
    <n v="59"/>
    <n v="2000"/>
    <n v="0"/>
    <s v="0-10%"/>
    <s v="NO"/>
    <n v="9.7579999999999991"/>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s v="Electronics"/>
    <s v="Mobiles&amp;Accessories"/>
    <s v="MobileAccessories"/>
    <s v="Chargers"/>
    <s v="AutomobileChargers"/>
    <n v="889"/>
    <s v="&gt;₹500"/>
    <n v="999"/>
    <n v="11000"/>
    <n v="0.43"/>
    <s v="41-50%"/>
    <s v="&quot;NO"/>
    <n v="42.520999999999994"/>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s v="Electronics"/>
    <s v="HomeAudio"/>
    <s v="Speakers"/>
    <s v="BluetoothSpeakers"/>
    <m/>
    <n v="1199"/>
    <s v="&gt;₹500"/>
    <n v="999"/>
    <n v="-20000"/>
    <n v="0.45"/>
    <s v="41-50%"/>
    <s v="NO"/>
    <n v="68.605000000000004"/>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Wired Keyboard and Mouse Combo with 104 Keys and a USB Mouse with 1200 DPI - JUDWAA 750"/>
    <s v="Computers &amp; Accessories|Accessories&amp;Peripherals|Keyboards,Mice&amp;InputDevices|Keyboard&amp;MouseSets"/>
    <s v="Computers &amp; Accessories"/>
    <s v="Accessories&amp;Peripherals"/>
    <s v="Keyboards,Mice&amp;InputDevices"/>
    <s v="Keyboard&amp;MouseSets"/>
    <m/>
    <n v="569"/>
    <s v="&gt;₹500"/>
    <n v="699"/>
    <n v="13000"/>
    <n v="0.36"/>
    <s v="31-40%"/>
    <s v="&quot;NO"/>
    <n v="21.247999999999998"/>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s v="Electronics"/>
    <s v="Headphones,Earbuds&amp;Accessories"/>
    <s v="Headphones"/>
    <s v="In-Ear"/>
    <m/>
    <n v="1499"/>
    <s v="&gt;₹500"/>
    <n v="2999"/>
    <n v="150000"/>
    <n v="0.5"/>
    <s v="41-50%"/>
    <s v="YES"/>
    <n v="91.498000000000005"/>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s v="Electronics"/>
    <s v="Cameras&amp;Photography"/>
    <s v="Accessories"/>
    <s v="Cleaners"/>
    <s v="CleaningKits"/>
    <n v="149"/>
    <s v="&lt;₹200"/>
    <n v="499"/>
    <n v="35000"/>
    <n v="0.4"/>
    <s v="31-40%"/>
    <s v="&quot;NO"/>
    <n v="28.631999999999998"/>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 &amp; Accessories|ExternalDevices&amp;DataStorage|PenDrives"/>
    <s v="Computers &amp; Accessories"/>
    <s v="ExternalDevices&amp;DataStorage"/>
    <s v="PenDrives"/>
    <m/>
    <m/>
    <n v="399"/>
    <s v="₹200 - ₹500"/>
    <n v="1400"/>
    <n v="100100"/>
    <n v="0.59"/>
    <s v="51-60%"/>
    <s v="YES"/>
    <n v="193.40400000000002"/>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s v="Electronics"/>
    <s v="Cameras&amp;Photography"/>
    <s v="SecurityCameras"/>
    <s v="DomeCameras"/>
    <m/>
    <n v="191"/>
    <s v="&lt;₹200"/>
    <n v="3299"/>
    <n v="310800"/>
    <n v="0.24"/>
    <s v="21-30%"/>
    <s v="&quot;NO"/>
    <n v="97.311999999999998"/>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s v="Electronics"/>
    <s v="Headphones,Earbuds&amp;Accessories"/>
    <s v="Headphones"/>
    <s v="In-Ear"/>
    <m/>
    <n v="129"/>
    <s v="&lt;₹200"/>
    <n v="5999"/>
    <n v="587000"/>
    <n v="0.8"/>
    <s v="71-80%"/>
    <s v="YES"/>
    <n v="51.420999999999999"/>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s v="Electronics"/>
    <s v="GeneralPurposeBatteries&amp;BatteryChargers"/>
    <s v="RechargeableBatteries"/>
    <m/>
    <m/>
    <n v="199"/>
    <s v="&lt;₹200"/>
    <n v="499"/>
    <n v="30000"/>
    <n v="0.2"/>
    <s v="11-20%"/>
    <s v="&quot;NO"/>
    <n v="31.501000000000001"/>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s v="Computers &amp; Accessories|Accessories&amp;Peripherals|Keyboards,Mice&amp;InputDevices|Mice"/>
    <s v="Computers &amp; Accessories"/>
    <s v="Accessories&amp;Peripherals"/>
    <s v="Keyboards,Mice&amp;InputDevices"/>
    <s v="Mice"/>
    <m/>
    <n v="999"/>
    <s v="&gt;₹500"/>
    <n v="375"/>
    <n v="-62400"/>
    <n v="0.26"/>
    <s v="21-30%"/>
    <s v="NO"/>
    <n v="35.833999999999996"/>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s v="Electronics"/>
    <s v="WearableTechnology"/>
    <s v="SmartWatches"/>
    <m/>
    <m/>
    <n v="899"/>
    <s v="&gt;₹500"/>
    <n v="4999"/>
    <n v="410000"/>
    <n v="0.5"/>
    <s v="41-50%"/>
    <s v="YES"/>
    <n v="11.471"/>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 Products|OfficePaperProducts|Paper|Stationery|Notebooks,WritingPads&amp;Diaries|WireboundNotebooks"/>
    <s v="Office Products"/>
    <s v="OfficePaperProducts"/>
    <s v="Paper"/>
    <s v="Stationery"/>
    <s v="Notebooks,WritingPads&amp;Diaries"/>
    <n v="1799"/>
    <s v="&gt;₹500"/>
    <n v="160"/>
    <n v="-163900"/>
    <n v="0.14000000000000001"/>
    <s v="11-20%"/>
    <s v="NO"/>
    <n v="10.937000000000001"/>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s v="AirCase Rugged Hard Drive Case for 2.5-inch Western Digital, Seagate, Toshiba, Portable Storage Shell for Gadget Hard Disk USB Cable Power Bank Mobile Charger Earphone, Waterproof (Black)"/>
    <s v="Computers &amp; Accessories|Accessories&amp;Peripherals|HardDiskBags"/>
    <s v="Computers &amp; Accessories"/>
    <s v="Accessories&amp;Peripherals"/>
    <s v="HardDiskBags"/>
    <m/>
    <m/>
    <n v="176.63"/>
    <s v="&lt;₹200"/>
    <n v="499"/>
    <n v="32237"/>
    <n v="0.4"/>
    <s v="31-40%"/>
    <s v="&quot;NO"/>
    <n v="25.51"/>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s v="Electronics"/>
    <s v="Headphones,Earbuds&amp;Accessories"/>
    <s v="Headphones"/>
    <s v="In-Ear"/>
    <m/>
    <n v="522"/>
    <s v="&gt;₹500"/>
    <n v="3999"/>
    <n v="347700"/>
    <n v="0.55000000000000004"/>
    <s v="51-60%"/>
    <s v="YES"/>
    <n v="7.4169999999999998"/>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s v="Electronics"/>
    <s v="HomeAudio"/>
    <s v="Speakers"/>
    <s v="BluetoothSpeakers"/>
    <m/>
    <n v="799"/>
    <s v="&gt;₹500"/>
    <n v="2999"/>
    <n v="220000"/>
    <n v="0.33"/>
    <s v="31-40%"/>
    <s v="&quot;NO"/>
    <n v="68.198999999999998"/>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s v="Robustrion Tempered Glass Screen Protector for iPad 10.2 inch 9th Gen Generation 2021 8th Gen 2020 7th Gen 2019"/>
    <s v="Computers &amp; Accessories|Accessories&amp;Peripherals|TabletAccessories|ScreenProtectors"/>
    <s v="Computers &amp; Accessories"/>
    <s v="Accessories&amp;Peripherals"/>
    <s v="TabletAccessories"/>
    <s v="ScreenProtectors"/>
    <m/>
    <n v="681"/>
    <s v="&gt;₹500"/>
    <n v="1499"/>
    <n v="81800"/>
    <n v="0.73"/>
    <s v="71-80%"/>
    <s v="YES"/>
    <n v="9.83"/>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 &amp; Accessories|Accessories&amp;Peripherals|PCGamingPeripherals|Gamepads"/>
    <s v="Computers &amp; Accessories"/>
    <s v="Accessories&amp;Peripherals"/>
    <s v="PCGamingPeripherals"/>
    <s v="Gamepads"/>
    <m/>
    <n v="1199"/>
    <s v="&gt;₹500"/>
    <n v="3999"/>
    <n v="280000"/>
    <n v="0.57999999999999996"/>
    <s v="51-60%"/>
    <s v="YES"/>
    <n v="29.687999999999999"/>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 &amp; Accessories|Accessories&amp;Peripherals|Keyboards,Mice&amp;InputDevices|Mice"/>
    <s v="Computers &amp; Accessories"/>
    <s v="Accessories&amp;Peripherals"/>
    <s v="Keyboards,Mice&amp;InputDevices"/>
    <s v="Mice"/>
    <m/>
    <n v="2499"/>
    <s v="&gt;₹500"/>
    <n v="995"/>
    <n v="-150400"/>
    <n v="0.3"/>
    <s v="21-30%"/>
    <s v="NO"/>
    <n v="58.905000000000001"/>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s v="TP-link N300 WiFi Wireless Router TL-WR845N | 300Mbps Wi-Fi Speed | Three 5dBi high gain Antennas | IPv6 Compatible | AP/RE/WISP Mode | Parental Control | Guest Network"/>
    <s v="Computers &amp; Accessories|NetworkingDevices|Routers"/>
    <s v="Computers &amp; Accessories"/>
    <s v="NetworkingDevices"/>
    <s v="Routers"/>
    <m/>
    <m/>
    <n v="1799"/>
    <s v="&gt;₹500"/>
    <n v="1699"/>
    <n v="-10000"/>
    <n v="0.32"/>
    <s v="31-40%"/>
    <s v="&quot;NO"/>
    <n v="126.678"/>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 &amp; Accessories|Accessories&amp;Peripherals|Keyboards,Mice&amp;InputDevices|Keyboard&amp;MouseSets"/>
    <s v="Computers &amp; Accessories"/>
    <s v="Accessories&amp;Peripherals"/>
    <s v="Keyboards,Mice&amp;InputDevices"/>
    <s v="Keyboard&amp;MouseSets"/>
    <m/>
    <n v="429"/>
    <s v="₹200 - ₹500"/>
    <n v="1995"/>
    <n v="156600"/>
    <n v="0.25"/>
    <s v="21-30%"/>
    <s v="NO"/>
    <n v="11.541"/>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 &amp; Accessories|Accessories&amp;Peripherals|LaptopAccessories|Lapdesks"/>
    <s v="Computers &amp; Accessories"/>
    <s v="Accessories&amp;Peripherals"/>
    <s v="LaptopAccessories"/>
    <s v="Lapdesks"/>
    <m/>
    <n v="100"/>
    <s v="&lt;₹200"/>
    <n v="4999"/>
    <n v="489900"/>
    <n v="0.83"/>
    <s v="81-90%"/>
    <s v="YES"/>
    <n v="24.457000000000001"/>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 Products|OfficeElectronics|Calculators|Basic"/>
    <s v="Office Products"/>
    <s v="OfficeElectronics"/>
    <s v="Calculators"/>
    <s v="Basic"/>
    <m/>
    <n v="329"/>
    <s v="₹200 - ₹500"/>
    <n v="440"/>
    <n v="11100"/>
    <n v="0"/>
    <s v="0-10%"/>
    <s v="NO"/>
    <n v="13.11"/>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s v="Amazon Basics Multipurpose Foldable Laptop Table with Cup Holder, Brown"/>
    <s v="Computers &amp; Accessories|Accessories&amp;Peripherals|LaptopAccessories|Lapdesks"/>
    <s v="Computers &amp; Accessories"/>
    <s v="Accessories&amp;Peripherals"/>
    <s v="LaptopAccessories"/>
    <s v="Lapdesks"/>
    <m/>
    <n v="229"/>
    <s v="₹200 - ₹500"/>
    <n v="3999"/>
    <n v="377000"/>
    <n v="0.85"/>
    <s v="81-90%"/>
    <s v="YES"/>
    <n v="4.9870000000000001"/>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 &amp; Accessories|Accessories&amp;Peripherals|Adapters|USBtoUSBAdapters"/>
    <s v="Computers &amp; Accessories"/>
    <s v="Accessories&amp;Peripherals"/>
    <s v="Adapters"/>
    <s v="USBtoUSBAdapters"/>
    <m/>
    <n v="139"/>
    <s v="&lt;₹200"/>
    <n v="399"/>
    <n v="26000"/>
    <n v="0.63"/>
    <s v="61-70%"/>
    <s v="YES"/>
    <n v="5.54"/>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 &amp; Accessories|Accessories&amp;Peripherals|Keyboards,Mice&amp;InputDevices|GraphicTablets"/>
    <s v="Computers &amp; Accessories"/>
    <s v="Accessories&amp;Peripherals"/>
    <s v="Keyboards,Mice&amp;InputDevices"/>
    <s v="GraphicTablets"/>
    <m/>
    <n v="1199"/>
    <s v="&gt;₹500"/>
    <n v="999"/>
    <n v="-20000"/>
    <n v="0.71"/>
    <s v="71-80%"/>
    <s v="YES"/>
    <n v="4.5009999999999994"/>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 &amp; Accessories|Accessories&amp;Peripherals|USBHubs"/>
    <s v="Computers &amp; Accessories"/>
    <s v="Accessories&amp;Peripherals"/>
    <s v="USBHubs"/>
    <m/>
    <m/>
    <n v="1049"/>
    <s v="&gt;₹500"/>
    <n v="499"/>
    <n v="-55000"/>
    <n v="0.64"/>
    <s v="61-70%"/>
    <s v="YES"/>
    <n v="12.785"/>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s v="Electronics"/>
    <s v="WearableTechnology"/>
    <s v="SmartWatches"/>
    <m/>
    <m/>
    <n v="119"/>
    <s v="&lt;₹200"/>
    <n v="4999"/>
    <n v="488000"/>
    <n v="0.7"/>
    <s v="61-70%"/>
    <s v="YES"/>
    <n v="96.587999999999994"/>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s v="Electronics"/>
    <s v="Headphones,Earbuds&amp;Accessories"/>
    <s v="Headphones"/>
    <s v="In-Ear"/>
    <m/>
    <n v="154"/>
    <s v="&lt;₹200"/>
    <n v="699"/>
    <n v="54500"/>
    <n v="0.43"/>
    <s v="41-50%"/>
    <s v="NO"/>
    <n v="6.8540000000000001"/>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 &amp; Accessories|Accessories&amp;Peripherals|PCGamingPeripherals|GamingMice"/>
    <s v="Computers &amp; Accessories"/>
    <s v="Accessories&amp;Peripherals"/>
    <s v="PCGamingPeripherals"/>
    <s v="GamingMice"/>
    <m/>
    <n v="225"/>
    <s v="₹200 - ₹500"/>
    <n v="799"/>
    <n v="57400"/>
    <n v="0.25"/>
    <s v="21-30%"/>
    <s v="&quot;NO"/>
    <n v="20.09"/>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 &amp; Accessories|Accessories&amp;Peripherals|Audio&amp;VideoAccessories|PCMicrophones"/>
    <s v="Computers &amp; Accessories"/>
    <s v="Accessories&amp;Peripherals"/>
    <s v="Audio&amp;VideoAccessories"/>
    <s v="PCMicrophones"/>
    <m/>
    <n v="656"/>
    <s v="&gt;₹500"/>
    <n v="2000"/>
    <n v="134400"/>
    <n v="0.53"/>
    <s v="51-60%"/>
    <s v="YES"/>
    <n v="18.869"/>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s v="Electronics"/>
    <s v="WearableTechnology"/>
    <s v="SmartWatches"/>
    <m/>
    <m/>
    <n v="1109"/>
    <s v="&gt;₹500"/>
    <n v="9999"/>
    <n v="889000"/>
    <n v="0.75"/>
    <s v="71-80%"/>
    <s v="YES"/>
    <n v="46.239000000000004"/>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s v="Electronics"/>
    <s v="GeneralPurposeBatteries&amp;BatteryChargers"/>
    <s v="DisposableBatteries"/>
    <m/>
    <m/>
    <n v="2999"/>
    <s v="&gt;₹500"/>
    <n v="180"/>
    <n v="-281900"/>
    <n v="0.12"/>
    <s v="11-20%"/>
    <s v="NO"/>
    <n v="5.2889999999999997"/>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s v="Electronics"/>
    <s v="Accessories"/>
    <s v="MemoryCards"/>
    <s v="MicroSD"/>
    <m/>
    <n v="169"/>
    <s v="&lt;₹200"/>
    <n v="2900"/>
    <n v="273100"/>
    <n v="0.54"/>
    <s v="51-60%"/>
    <s v="YES"/>
    <n v="24.123999999999999"/>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 &amp; Accessories|Accessories&amp;Peripherals|USBHubs"/>
    <s v="Computers &amp; Accessories"/>
    <s v="Accessories&amp;Peripherals"/>
    <s v="USBHubs"/>
    <m/>
    <m/>
    <n v="309"/>
    <s v="₹200 - ₹500"/>
    <n v="999"/>
    <n v="69000"/>
    <n v="0.43"/>
    <s v="41-50%"/>
    <s v="NO"/>
    <n v="7.4009999999999998"/>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s v="Electronics"/>
    <s v="HomeAudio"/>
    <s v="Speakers"/>
    <s v="OutdoorSpeakers"/>
    <m/>
    <n v="599"/>
    <s v="&gt;₹500"/>
    <n v="1999"/>
    <n v="140000"/>
    <n v="0.55000000000000004"/>
    <s v="51-60%"/>
    <s v="YES"/>
    <n v="34.569000000000003"/>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 &amp; Accessories|Accessories&amp;Peripherals|LaptopAccessories|Bags&amp;Sleeves|LaptopSleeves&amp;Slipcases"/>
    <s v="Computers &amp; Accessories"/>
    <s v="Accessories&amp;Peripherals"/>
    <s v="LaptopAccessories"/>
    <s v="Bags&amp;Sleeves"/>
    <s v="LaptopSleeves&amp;Slipcases"/>
    <n v="299"/>
    <s v="₹200 - ₹500"/>
    <n v="999"/>
    <n v="70000"/>
    <n v="0.55000000000000004"/>
    <s v="51-60%"/>
    <s v="YES"/>
    <n v="14.34"/>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 &amp; Accessories|ExternalDevices&amp;DataStorage|ExternalMemoryCardReaders"/>
    <s v="Computers &amp; Accessories"/>
    <s v="ExternalDevices&amp;DataStorage"/>
    <s v="ExternalMemoryCardReaders"/>
    <m/>
    <m/>
    <n v="449"/>
    <s v="₹200 - ₹500"/>
    <n v="999"/>
    <n v="55000"/>
    <n v="0.45"/>
    <s v="41-50%"/>
    <s v="&quot;NO"/>
    <n v="12.058"/>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 &amp; Accessories|NetworkingDevices|Routers"/>
    <s v="Computers &amp; Accessories"/>
    <s v="NetworkingDevices"/>
    <s v="Routers"/>
    <m/>
    <m/>
    <n v="799"/>
    <s v="&gt;₹500"/>
    <n v="2399"/>
    <n v="160000"/>
    <n v="0.36"/>
    <s v="31-40%"/>
    <s v="NO"/>
    <n v="72.709000000000003"/>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 Products|OfficePaperProducts|Paper|Stationery|Pens,Pencils&amp;WritingSupplies|Pens&amp;Refills|BottledInk"/>
    <s v="Office Products"/>
    <s v="OfficePaperProducts"/>
    <s v="Paper"/>
    <s v="Stationery"/>
    <s v="Pens,Pencils&amp;WritingSupplies"/>
    <n v="219"/>
    <s v="₹200 - ₹500"/>
    <n v="100"/>
    <n v="-11900"/>
    <n v="0"/>
    <s v="0-10%"/>
    <s v="&quot;NO"/>
    <n v="7.3949999999999996"/>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 &amp; Accessories|Accessories&amp;Peripherals|LaptopAccessories|NotebookComputerStands"/>
    <s v="Computers &amp; Accessories"/>
    <s v="Accessories&amp;Peripherals"/>
    <s v="LaptopAccessories"/>
    <s v="NotebookComputerStands"/>
    <m/>
    <n v="157"/>
    <s v="&lt;₹200"/>
    <n v="1499"/>
    <n v="134200"/>
    <n v="0.8"/>
    <s v="71-80%"/>
    <s v="YES"/>
    <n v="5.1029999999999998"/>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 &amp; Accessories|Accessories&amp;Peripherals|Keyboards,Mice&amp;InputDevices|Keyboard&amp;MouseSets"/>
    <s v="Computers &amp; Accessories"/>
    <s v="Accessories&amp;Peripherals"/>
    <s v="Keyboards,Mice&amp;InputDevices"/>
    <s v="Keyboard&amp;MouseSets"/>
    <m/>
    <n v="369"/>
    <s v="₹200 - ₹500"/>
    <n v="1795"/>
    <n v="142600"/>
    <n v="0.28000000000000003"/>
    <s v="21-30%"/>
    <s v="&quot;NO"/>
    <n v="29.871000000000002"/>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s v="Electronics"/>
    <s v="Headphones,Earbuds&amp;Accessories"/>
    <s v="Headphones"/>
    <s v="In-Ear"/>
    <m/>
    <n v="599"/>
    <s v="&gt;₹500"/>
    <n v="999"/>
    <n v="40000"/>
    <n v="0.3"/>
    <s v="21-30%"/>
    <s v="NO"/>
    <n v="277.28900000000004"/>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 Products|OfficePaperProducts|Paper|Stationery|Notebooks,WritingPads&amp;Diaries|CompositionNotebooks"/>
    <s v="Office Products"/>
    <s v="OfficePaperProducts"/>
    <s v="Paper"/>
    <s v="Stationery"/>
    <s v="Notebooks,WritingPads&amp;Diaries"/>
    <n v="479"/>
    <s v="₹200 - ₹500"/>
    <n v="315"/>
    <n v="-16400"/>
    <n v="0.2"/>
    <s v="11-20%"/>
    <s v="&quot;NO"/>
    <n v="8.2850000000000001"/>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s v="Electronics"/>
    <s v="GeneralPurposeBatteries&amp;BatteryChargers"/>
    <s v="DisposableBatteries"/>
    <m/>
    <m/>
    <n v="350"/>
    <s v="₹200 - ₹500"/>
    <n v="220"/>
    <n v="-13000"/>
    <n v="0.14000000000000001"/>
    <s v="11-20%"/>
    <s v="NO"/>
    <n v="7.266"/>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 &amp; Accessories|Accessories&amp;Peripherals|Keyboards,Mice&amp;InputDevices|Keyboard&amp;MouseSets"/>
    <s v="Computers &amp; Accessories"/>
    <s v="Accessories&amp;Peripherals"/>
    <s v="Keyboards,Mice&amp;InputDevices"/>
    <s v="Keyboard&amp;MouseSets"/>
    <m/>
    <n v="1598"/>
    <s v="&gt;₹500"/>
    <n v="1599"/>
    <n v="100"/>
    <n v="0.19"/>
    <s v="11-20%"/>
    <s v="&quot;NO"/>
    <n v="31.523"/>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 &amp; Accessories|ExternalDevices&amp;DataStorage|PenDrives"/>
    <s v="Computers &amp; Accessories"/>
    <s v="ExternalDevices&amp;DataStorage"/>
    <s v="PenDrives"/>
    <m/>
    <m/>
    <n v="599"/>
    <s v="&gt;₹500"/>
    <n v="1650"/>
    <n v="105100"/>
    <n v="0.56000000000000005"/>
    <s v="51-60%"/>
    <s v="YES"/>
    <n v="86.655999999999992"/>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 Products|OfficePaperProducts|Paper|Stationery|Pens,Pencils&amp;WritingSupplies|Pens&amp;Refills|RetractableBallpointPens"/>
    <s v="Office Products"/>
    <s v="OfficePaperProducts"/>
    <s v="Paper"/>
    <s v="Stationery"/>
    <s v="Pens,Pencils&amp;WritingSupplies"/>
    <n v="159"/>
    <s v="&lt;₹200"/>
    <n v="600"/>
    <n v="44100"/>
    <n v="0.2"/>
    <s v="11-20%"/>
    <s v="&quot;NO"/>
    <n v="10.019"/>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Portable Folding Laptop Desk for Bed, Lapdesk with Handle, Drawer, Cup &amp; Mobile/Tablet Holder for Study, Eating, Work (Black)"/>
    <s v="Computers &amp; Accessories|Accessories&amp;Peripherals|LaptopAccessories|Lapdesks"/>
    <s v="Computers &amp; Accessories"/>
    <s v="Accessories&amp;Peripherals"/>
    <s v="LaptopAccessories"/>
    <s v="Lapdesks"/>
    <m/>
    <n v="1299"/>
    <s v="&gt;₹500"/>
    <n v="2499"/>
    <n v="120000"/>
    <n v="0.6"/>
    <s v="51-60%"/>
    <s v="YES"/>
    <n v="5.99"/>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s v="Quantum RJ45 Ethernet Patch Cable/LAN Router Cable with Heavy Duty Gold Plated Connectors Supports Hi-Speed Gigabit Upto 1000Mbps, Waterproof and Durable,1-Year Warranty-32.8 Feet (10 Meters)(White)"/>
    <s v="Computers &amp; Accessories|Accessories&amp;Peripherals|Cables&amp;Accessories|Cables|EthernetCables"/>
    <s v="Computers &amp; Accessories"/>
    <s v="Accessories&amp;Peripherals"/>
    <s v="Cables&amp;Accessories"/>
    <s v="Cables"/>
    <s v="EthernetCables"/>
    <n v="1599"/>
    <s v="&gt;₹500"/>
    <n v="699"/>
    <n v="-90000"/>
    <n v="0.66"/>
    <s v="61-70%"/>
    <s v="YES"/>
    <n v="12.772"/>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 &amp; Accessories|Accessories&amp;Peripherals|Keyboards,Mice&amp;InputDevices|Keyboard&amp;MouseSets"/>
    <s v="Computers &amp; Accessories"/>
    <s v="Accessories&amp;Peripherals"/>
    <s v="Keyboards,Mice&amp;InputDevices"/>
    <s v="Keyboard&amp;MouseSets"/>
    <m/>
    <n v="294"/>
    <s v="₹200 - ₹500"/>
    <n v="2198"/>
    <n v="190400"/>
    <n v="0.39"/>
    <s v="31-40%"/>
    <s v="NO"/>
    <n v="11.113"/>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s v="HUMBLE Dynamic Lapel Collar Mic Voice Recording Filter Microphone for Singing Youtube SmartPhones, Black"/>
    <s v="Computers &amp; Accessories|Accessories&amp;Peripherals|Audio&amp;VideoAccessories|PCMicrophones"/>
    <s v="Computers &amp; Accessories"/>
    <s v="Accessories&amp;Peripherals"/>
    <s v="Audio&amp;VideoAccessories"/>
    <s v="PCMicrophones"/>
    <m/>
    <n v="828"/>
    <s v="&gt;₹500"/>
    <n v="499"/>
    <n v="-32900"/>
    <n v="0.6"/>
    <s v="51-60%"/>
    <s v="YES"/>
    <n v="6.1039999999999992"/>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s v="Electronics"/>
    <s v="Headphones,Earbuds&amp;Accessories"/>
    <s v="Headphones"/>
    <s v="In-Ear"/>
    <m/>
    <n v="745"/>
    <s v="&gt;₹500"/>
    <n v="9999"/>
    <n v="925400"/>
    <n v="0.8"/>
    <s v="71-80%"/>
    <s v="YES"/>
    <n v="5.6859999999999999"/>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s v="Electronics"/>
    <s v="Mobiles&amp;Accessories"/>
    <s v="MobileAccessories"/>
    <s v="Stands"/>
    <m/>
    <n v="1549"/>
    <s v="&gt;₹500"/>
    <n v="499"/>
    <n v="-105000"/>
    <n v="0.8"/>
    <s v="71-80%"/>
    <s v="YES"/>
    <n v="6.5510000000000002"/>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 &amp; Accessories|Accessories&amp;Peripherals|Keyboards,Mice&amp;InputDevices|Mice"/>
    <s v="Computers &amp; Accessories"/>
    <s v="Accessories&amp;Peripherals"/>
    <s v="Keyboards,Mice&amp;InputDevices"/>
    <s v="Mice"/>
    <m/>
    <n v="349"/>
    <s v="₹200 - ₹500"/>
    <n v="1000"/>
    <n v="65100"/>
    <n v="0.5"/>
    <s v="41-50%"/>
    <s v="YES"/>
    <n v="5.0229999999999997"/>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 &amp; Accessories|Components|Memory"/>
    <s v="Computers &amp; Accessories"/>
    <s v="Components"/>
    <s v="Memory"/>
    <m/>
    <m/>
    <n v="970"/>
    <s v="&gt;₹500"/>
    <n v="3500"/>
    <n v="253000"/>
    <n v="0.49"/>
    <s v="41-50%"/>
    <s v="&quot;NO"/>
    <n v="30.693999999999999"/>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 &amp; Accessories|Accessories&amp;Peripherals|UninterruptedPowerSupplies"/>
    <s v="Computers &amp; Accessories"/>
    <s v="Accessories&amp;Peripherals"/>
    <s v="UninterruptedPowerSupplies"/>
    <m/>
    <m/>
    <n v="1469"/>
    <s v="&gt;₹500"/>
    <n v="4100"/>
    <n v="263100"/>
    <n v="0.2"/>
    <s v="11-20%"/>
    <s v="NO"/>
    <n v="19.683"/>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 Products|OfficePaperProducts|Paper|Stationery|Notebooks,WritingPads&amp;Diaries|CompositionNotebooks"/>
    <s v="Office Products"/>
    <s v="OfficePaperProducts"/>
    <s v="Paper"/>
    <s v="Stationery"/>
    <s v="Notebooks,WritingPads&amp;Diaries"/>
    <n v="198"/>
    <s v="&lt;₹200"/>
    <n v="180"/>
    <n v="-1800"/>
    <n v="0.31"/>
    <s v="31-40%"/>
    <s v="&quot;NO"/>
    <n v="12.453000000000001"/>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 &amp; Accessories|Accessories&amp;Peripherals|Keyboards,Mice&amp;InputDevices|Mice"/>
    <s v="Computers &amp; Accessories"/>
    <s v="Accessories&amp;Peripherals"/>
    <s v="Keyboards,Mice&amp;InputDevices"/>
    <s v="Mice"/>
    <m/>
    <n v="549"/>
    <s v="&gt;₹500"/>
    <n v="1190"/>
    <n v="64100"/>
    <n v="0.66"/>
    <s v="61-70%"/>
    <s v="YES"/>
    <n v="6.9089999999999998"/>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s v="Electronics"/>
    <s v="Headphones,Earbuds&amp;Accessories"/>
    <s v="Headphones"/>
    <s v="In-Ear"/>
    <m/>
    <n v="2999"/>
    <s v="&gt;₹500"/>
    <n v="7999"/>
    <n v="500000"/>
    <n v="0.85"/>
    <s v="81-90%"/>
    <s v="YES"/>
    <n v="29.51"/>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 &amp; Accessories|Accessories&amp;Peripherals|Keyboards,Mice&amp;InputDevices|GraphicTablets"/>
    <s v="Computers &amp; Accessories"/>
    <s v="Accessories&amp;Peripherals"/>
    <s v="Keyboards,Mice&amp;InputDevices"/>
    <s v="GraphicTablets"/>
    <m/>
    <n v="12000"/>
    <s v="&gt;₹500"/>
    <n v="1599"/>
    <n v="-1040100"/>
    <n v="0.85"/>
    <s v="81-90%"/>
    <s v="YES"/>
    <n v="4.9729999999999999"/>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 &amp; Accessories|Accessories&amp;Peripherals|LaptopAccessories|Lapdesks"/>
    <s v="Computers &amp; Accessories"/>
    <s v="Accessories&amp;Peripherals"/>
    <s v="LaptopAccessories"/>
    <s v="Lapdesks"/>
    <m/>
    <n v="1299"/>
    <s v="&gt;₹500"/>
    <n v="1999"/>
    <n v="70000"/>
    <n v="0.73"/>
    <s v="71-80%"/>
    <s v="YES"/>
    <n v="10.022"/>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 &amp; Accessories|Accessories&amp;Peripherals|USBGadgets|Lamps"/>
    <s v="Computers &amp; Accessories"/>
    <s v="Accessories&amp;Peripherals"/>
    <s v="USBGadgets"/>
    <s v="Lamps"/>
    <m/>
    <n v="269"/>
    <s v="₹200 - ₹500"/>
    <n v="99"/>
    <n v="-17000"/>
    <n v="0.1"/>
    <s v="0-10%"/>
    <s v="NO"/>
    <n v="4.4409999999999998"/>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s v="Noise Buds VS201 V2 in-Ear Truly Wireless Earbuds with Dual Equalizer | with Mic | Total 14-Hour Playtime | Full Touch Control | IPX5 Water Resistance and Bluetooth v5.1 (Olive Green)"/>
    <s v="Electronics|Headphones,Earbuds&amp;Accessories|Headphones|In-Ear"/>
    <s v="Electronics"/>
    <s v="Headphones,Earbuds&amp;Accessories"/>
    <s v="Headphones"/>
    <s v="In-Ear"/>
    <m/>
    <n v="799"/>
    <s v="&gt;₹500"/>
    <n v="2999"/>
    <n v="220000"/>
    <n v="0.56999999999999995"/>
    <s v="51-60%"/>
    <s v="YES"/>
    <n v="18.428999999999998"/>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 &amp; Accessories|Accessories&amp;Peripherals|Keyboards,Mice&amp;InputDevices|Keyboard&amp;MiceAccessories|MousePads"/>
    <s v="Computers &amp; Accessories"/>
    <s v="Accessories&amp;Peripherals"/>
    <s v="Keyboards,Mice&amp;InputDevices"/>
    <s v="Keyboard&amp;MiceAccessories"/>
    <s v="MousePads"/>
    <n v="6299"/>
    <s v="&gt;₹500"/>
    <n v="999"/>
    <n v="-530000"/>
    <n v="0.77"/>
    <s v="71-80%"/>
    <s v="YES"/>
    <n v="5.7279999999999998"/>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s v="Electronics"/>
    <s v="Headphones,Earbuds&amp;Accessories"/>
    <s v="Cases"/>
    <m/>
    <m/>
    <n v="59"/>
    <s v="&lt;₹200"/>
    <n v="499"/>
    <n v="44000"/>
    <n v="0.76"/>
    <s v="71-80%"/>
    <s v="YES"/>
    <n v="19.332000000000001"/>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s v="Electronics"/>
    <s v="Accessories"/>
    <s v="MemoryCards"/>
    <s v="SecureDigitalCards"/>
    <m/>
    <n v="571"/>
    <s v="&gt;₹500"/>
    <n v="800"/>
    <n v="22900"/>
    <n v="0.44"/>
    <s v="41-50%"/>
    <s v="NO"/>
    <n v="73.984999999999999"/>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Mobiles&amp;Accessories"/>
    <s v="MobileAccessories"/>
    <s v="Photo&amp;VideoAccessories"/>
    <s v="Flashes&amp;SelfieLights"/>
    <n v="549"/>
    <s v="&gt;₹500"/>
    <n v="3495"/>
    <n v="294600"/>
    <n v="0.51"/>
    <s v="51-60%"/>
    <s v="YES"/>
    <n v="18.471"/>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 Products|OfficePaperProducts|Paper|Stationery|Notebooks,WritingPads&amp;Diaries|CompositionNotebooks"/>
    <s v="Office Products"/>
    <s v="OfficePaperProducts"/>
    <s v="Paper"/>
    <s v="Stationery"/>
    <s v="Notebooks,WritingPads&amp;Diaries"/>
    <n v="2099"/>
    <s v="&gt;₹500"/>
    <n v="720"/>
    <n v="-137900"/>
    <n v="0.22"/>
    <s v="21-30%"/>
    <s v="NO"/>
    <n v="7.5820000000000007"/>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 &amp; Accessories|Accessories&amp;Peripherals|Keyboards,Mice&amp;InputDevices|Mice"/>
    <s v="Computers &amp; Accessories"/>
    <s v="Accessories&amp;Peripherals"/>
    <s v="Keyboards,Mice&amp;InputDevices"/>
    <s v="Mice"/>
    <m/>
    <n v="13490"/>
    <s v="&gt;₹500"/>
    <n v="590"/>
    <n v="-1290000"/>
    <n v="0.51"/>
    <s v="51-60%"/>
    <s v="YES"/>
    <n v="30.286000000000001"/>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 &amp; Accessories|Accessories&amp;Peripherals|LaptopAccessories|NotebookComputerStands"/>
    <s v="Computers &amp; Accessories"/>
    <s v="Accessories&amp;Peripherals"/>
    <s v="LaptopAccessories"/>
    <s v="NotebookComputerStands"/>
    <m/>
    <n v="448"/>
    <s v="₹200 - ₹500"/>
    <n v="1999"/>
    <n v="155100"/>
    <n v="0.7"/>
    <s v="61-70%"/>
    <s v="YES"/>
    <n v="9.1359999999999992"/>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 &amp; Accessories|ExternalDevices&amp;DataStorage|ExternalHardDisks"/>
    <s v="Computers &amp; Accessories"/>
    <s v="ExternalDevices&amp;DataStorage"/>
    <s v="ExternalHardDisks"/>
    <m/>
    <m/>
    <n v="1499"/>
    <s v="&gt;₹500"/>
    <n v="7350"/>
    <n v="585100"/>
    <n v="0.24"/>
    <s v="21-30%"/>
    <s v="&quot;NO"/>
    <n v="77.405000000000001"/>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 &amp; Accessories|Accessories&amp;Peripherals|Audio&amp;VideoAccessories|Webcams&amp;VoIPEquipment|Webcams"/>
    <s v="Computers &amp; Accessories"/>
    <s v="Accessories&amp;Peripherals"/>
    <s v="Audio&amp;VideoAccessories"/>
    <s v="Webcams&amp;VoIPEquipment"/>
    <s v="Webcams"/>
    <n v="299"/>
    <s v="₹200 - ₹500"/>
    <n v="2595"/>
    <n v="229600"/>
    <n v="0.23"/>
    <s v="21-30%"/>
    <s v="NO"/>
    <n v="24.698"/>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 &amp; Accessories|Accessories&amp;Peripherals|USBHubs"/>
    <s v="Computers &amp; Accessories"/>
    <s v="Accessories&amp;Peripherals"/>
    <s v="USBHubs"/>
    <m/>
    <m/>
    <n v="579"/>
    <s v="&gt;₹500"/>
    <n v="799"/>
    <n v="22000"/>
    <n v="0.38"/>
    <s v="31-40%"/>
    <s v="&quot;NO"/>
    <n v="6.4249999999999998"/>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 &amp; Accessories|Accessories&amp;Peripherals|LaptopAccessories|Bags&amp;Sleeves|LaptopSleeves&amp;Slipcases"/>
    <s v="Computers &amp; Accessories"/>
    <s v="Accessories&amp;Peripherals"/>
    <s v="LaptopAccessories"/>
    <s v="Bags&amp;Sleeves"/>
    <s v="LaptopSleeves&amp;Slipcases"/>
    <n v="2499"/>
    <s v="&gt;₹500"/>
    <n v="999"/>
    <n v="-150000"/>
    <n v="0.55000000000000004"/>
    <s v="51-60%"/>
    <s v="YES"/>
    <n v="15.629999999999999"/>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 &amp; Accessories|Accessories&amp;Peripherals|LaptopAccessories|CoolingPads"/>
    <s v="Computers &amp; Accessories"/>
    <s v="Accessories&amp;Peripherals"/>
    <s v="LaptopAccessories"/>
    <s v="CoolingPads"/>
    <m/>
    <n v="1199"/>
    <s v="&gt;₹500"/>
    <n v="1999"/>
    <n v="80000"/>
    <n v="0.5"/>
    <s v="41-50%"/>
    <s v="YES"/>
    <n v="31.640999999999998"/>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 &amp; Accessories|Accessories&amp;Peripherals|LaptopAccessories|CameraPrivacyCovers"/>
    <s v="Computers &amp; Accessories"/>
    <s v="Accessories&amp;Peripherals"/>
    <s v="LaptopAccessories"/>
    <s v="CameraPrivacyCovers"/>
    <m/>
    <n v="399"/>
    <s v="₹200 - ₹500"/>
    <n v="299"/>
    <n v="-10000"/>
    <n v="0.77"/>
    <s v="71-80%"/>
    <s v="YES"/>
    <n v="4.5549999999999997"/>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 &amp; Accessories|Accessories&amp;Peripherals|Keyboards,Mice&amp;InputDevices|Mice"/>
    <s v="Computers &amp; Accessories"/>
    <s v="Accessories&amp;Peripherals"/>
    <s v="Keyboards,Mice&amp;InputDevices"/>
    <s v="Mice"/>
    <m/>
    <n v="279"/>
    <s v="₹200 - ₹500"/>
    <n v="1499"/>
    <n v="122000"/>
    <n v="0.4"/>
    <s v="31-40%"/>
    <s v="&quot;NO"/>
    <n v="27.373999999999999"/>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 Instruments|Microphones|Condenser"/>
    <s v="Musical Instruments"/>
    <s v="Microphones"/>
    <s v="Condenser"/>
    <m/>
    <m/>
    <n v="13490"/>
    <s v="&gt;₹500"/>
    <n v="699"/>
    <n v="-1279100"/>
    <n v="0.32"/>
    <s v="31-40%"/>
    <s v="NO"/>
    <n v="24.018000000000001"/>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 &amp; Accessories|Accessories&amp;Peripherals|LaptopAccessories"/>
    <s v="Computers &amp; Accessories"/>
    <s v="Accessories&amp;Peripherals"/>
    <s v="LaptopAccessories"/>
    <m/>
    <m/>
    <n v="279"/>
    <s v="₹200 - ₹500"/>
    <n v="2490"/>
    <n v="221100"/>
    <n v="0.44"/>
    <s v="41-50%"/>
    <s v="&quot;NO"/>
    <n v="15.373999999999999"/>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s v="GIZGA Essentials Portable Tabletop Tablet Stand Mobile Holder, Desktop Stand, Cradle, Dock for iPad, Smartphone, Kindle, E-Reader, Fully Foldable, Adjustable Angle, Anti-Slip Pads, Black"/>
    <s v="Computers &amp; Accessories|Accessories&amp;Peripherals|TabletAccessories|Stands"/>
    <s v="Computers &amp; Accessories"/>
    <s v="Accessories&amp;Peripherals"/>
    <s v="TabletAccessories"/>
    <s v="Stands"/>
    <m/>
    <n v="2499"/>
    <s v="&gt;₹500"/>
    <n v="499"/>
    <n v="-200000"/>
    <n v="0.7"/>
    <s v="61-70%"/>
    <s v="YES"/>
    <n v="29.707000000000001"/>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s v="Electronics"/>
    <s v="HomeAudio"/>
    <s v="Speakers"/>
    <s v="BluetoothSpeakers"/>
    <m/>
    <n v="137"/>
    <s v="&lt;₹200"/>
    <n v="4990"/>
    <n v="485300"/>
    <n v="0.64"/>
    <s v="61-70%"/>
    <s v="YES"/>
    <n v="45.426000000000002"/>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 Improvement|Electrical|Adapters&amp;Multi-Outlets"/>
    <s v="Home Improvement"/>
    <s v="Electrical"/>
    <s v="Adapters&amp;Multi-Outlets"/>
    <m/>
    <m/>
    <n v="59"/>
    <s v="&lt;₹200"/>
    <n v="999"/>
    <n v="94000"/>
    <n v="0.56999999999999995"/>
    <s v="51-60%"/>
    <s v="YES"/>
    <n v="6.5809999999999995"/>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s v="Electronics"/>
    <s v="HomeAudio"/>
    <s v="Speakers"/>
    <s v="OutdoorSpeakers"/>
    <m/>
    <n v="299"/>
    <s v="₹200 - ₹500"/>
    <n v="2490"/>
    <n v="219100"/>
    <n v="0.6"/>
    <s v="51-60%"/>
    <s v="YES"/>
    <n v="22.430999999999997"/>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 &amp; Accessories|Accessories&amp;Peripherals|Keyboards,Mice&amp;InputDevices|GraphicTablets"/>
    <s v="Computers &amp; Accessories"/>
    <s v="Accessories&amp;Peripherals"/>
    <s v="Keyboards,Mice&amp;InputDevices"/>
    <s v="GraphicTablets"/>
    <m/>
    <n v="1799"/>
    <s v="&gt;₹500"/>
    <n v="999"/>
    <n v="-80000"/>
    <n v="0.62"/>
    <s v="61-70%"/>
    <s v="YES"/>
    <n v="5.8789999999999996"/>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 Products|OfficePaperProducts|Paper|Copy&amp;PrintingPaper|ColouredPaper"/>
    <s v="Office Products"/>
    <s v="OfficePaperProducts"/>
    <s v="Paper"/>
    <s v="Copy&amp;PrintingPaper"/>
    <s v="ColouredPaper"/>
    <n v="1999"/>
    <s v="&gt;₹500"/>
    <n v="99"/>
    <n v="-190000"/>
    <n v="0"/>
    <s v="0-10%"/>
    <s v="&quot;NO"/>
    <n v="4.6879999999999997"/>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 &amp; Accessories|NetworkingDevices|Routers"/>
    <s v="Computers &amp; Accessories"/>
    <s v="NetworkingDevices"/>
    <s v="Routers"/>
    <m/>
    <m/>
    <n v="199"/>
    <s v="&lt;₹200"/>
    <n v="2999"/>
    <n v="280000"/>
    <n v="0.5"/>
    <s v="41-50%"/>
    <s v="YES"/>
    <n v="13.156000000000001"/>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 &amp; Accessories|Components|InternalSolidStateDrives"/>
    <s v="Computers &amp; Accessories"/>
    <s v="Components"/>
    <s v="InternalSolidStateDrives"/>
    <m/>
    <m/>
    <n v="399"/>
    <s v="₹200 - ₹500"/>
    <n v="3100"/>
    <n v="270100"/>
    <n v="0.41"/>
    <s v="41-50%"/>
    <s v="&quot;NO"/>
    <n v="97.424999999999997"/>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 Products|OfficePaperProducts|Paper|Stationery|Notebooks,WritingPads&amp;Diaries|CompositionNotebooks"/>
    <s v="Office Products"/>
    <s v="OfficePaperProducts"/>
    <s v="Paper"/>
    <s v="Stationery"/>
    <s v="Notebooks,WritingPads&amp;Diaries"/>
    <n v="1699"/>
    <s v="&gt;₹500"/>
    <n v="75"/>
    <n v="-162400"/>
    <n v="0.11"/>
    <s v="11-20%"/>
    <s v="NO"/>
    <n v="5.3689999999999998"/>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 &amp; Accessories|Accessories&amp;Peripherals|LaptopAccessories|Lapdesks"/>
    <s v="Computers &amp; Accessories"/>
    <s v="Accessories&amp;Peripherals"/>
    <s v="LaptopAccessories"/>
    <s v="Lapdesks"/>
    <m/>
    <n v="699"/>
    <s v="&gt;₹500"/>
    <n v="2699"/>
    <n v="200000"/>
    <n v="0.3"/>
    <s v="21-30%"/>
    <s v="&quot;NO"/>
    <n v="21.693999999999999"/>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s v="Electronics"/>
    <s v="Headphones,Earbuds&amp;Accessories"/>
    <s v="Headphones"/>
    <s v="In-Ear"/>
    <m/>
    <n v="95"/>
    <s v="&lt;₹200"/>
    <n v="1499"/>
    <n v="140400"/>
    <n v="0.67"/>
    <s v="61-70%"/>
    <s v="YES"/>
    <n v="12.769"/>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 &amp; Accessories|Accessories&amp;Peripherals|Keyboards,Mice&amp;InputDevices|Keyboard&amp;MiceAccessories|MousePads"/>
    <s v="Computers &amp; Accessories"/>
    <s v="Accessories&amp;Peripherals"/>
    <s v="Keyboards,Mice&amp;InputDevices"/>
    <s v="Keyboard&amp;MiceAccessories"/>
    <s v="MousePads"/>
    <n v="1149"/>
    <s v="&gt;₹500"/>
    <n v="999"/>
    <n v="-15000"/>
    <n v="0.5"/>
    <s v="41-50%"/>
    <s v="YES"/>
    <n v="5.4300000000000006"/>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 &amp; Accessories|ExternalDevices&amp;DataStorage|ExternalHardDisks"/>
    <s v="Computers &amp; Accessories"/>
    <s v="ExternalDevices&amp;DataStorage"/>
    <s v="ExternalHardDisks"/>
    <m/>
    <m/>
    <n v="1495"/>
    <s v="&gt;₹500"/>
    <n v="7999"/>
    <n v="650400"/>
    <n v="0.28000000000000003"/>
    <s v="21-30%"/>
    <s v="NO"/>
    <n v="54.773000000000003"/>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s v="Electronics"/>
    <s v="HomeAudio"/>
    <s v="Speakers"/>
    <s v="MultimediaSpeakerSystems"/>
    <m/>
    <n v="849"/>
    <s v="&gt;₹500"/>
    <n v="799"/>
    <n v="-5000"/>
    <n v="0.38"/>
    <s v="31-40%"/>
    <s v="&quot;NO"/>
    <n v="10.641999999999999"/>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 &amp; Accessories|Accessories&amp;Peripherals|Keyboards,Mice&amp;InputDevices|GraphicTablets"/>
    <s v="Computers &amp; Accessories"/>
    <s v="Accessories&amp;Peripherals"/>
    <s v="Keyboards,Mice&amp;InputDevices"/>
    <s v="GraphicTablets"/>
    <m/>
    <n v="440"/>
    <s v="₹200 - ₹500"/>
    <n v="600"/>
    <n v="16000"/>
    <n v="0.59"/>
    <s v="51-60%"/>
    <s v="YES"/>
    <n v="5.2080000000000002"/>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s v="Western Digital WD 1.5TB Elements Portable Hard Disk Drive, USB 3.0, Compatible with PC, PS4 and Xbox, External HDD (WDBU6Y0015BBK-WESN)"/>
    <s v="Computers &amp; Accessories|ExternalDevices&amp;DataStorage|ExternalHardDisks"/>
    <s v="Computers &amp; Accessories"/>
    <s v="ExternalDevices&amp;DataStorage"/>
    <s v="ExternalHardDisks"/>
    <m/>
    <m/>
    <n v="349"/>
    <s v="₹200 - ₹500"/>
    <n v="5734"/>
    <n v="538500"/>
    <n v="0.22"/>
    <s v="21-30%"/>
    <s v="&quot;NO"/>
    <n v="29.405999999999999"/>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 &amp; Accessories|Accessories&amp;Peripherals|PCGamingPeripherals|Gamepads"/>
    <s v="Computers &amp; Accessories"/>
    <s v="Accessories&amp;Peripherals"/>
    <s v="PCGamingPeripherals"/>
    <s v="Gamepads"/>
    <m/>
    <n v="599"/>
    <s v="&gt;₹500"/>
    <n v="550"/>
    <n v="-4900"/>
    <n v="0.46"/>
    <s v="41-50%"/>
    <s v="NO"/>
    <n v="38.033999999999999"/>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 &amp; Accessories|Accessories&amp;Peripherals|Keyboards,Mice&amp;InputDevices|Mice"/>
    <s v="Computers &amp; Accessories"/>
    <s v="Accessories&amp;Peripherals"/>
    <s v="Keyboards,Mice&amp;InputDevices"/>
    <s v="Mice"/>
    <m/>
    <n v="149"/>
    <s v="&lt;₹200"/>
    <n v="1390"/>
    <n v="124100"/>
    <n v="0.55000000000000004"/>
    <s v="51-60%"/>
    <s v="YES"/>
    <n v="10.701000000000001"/>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 &amp; Accessories|Accessories&amp;Peripherals|Keyboards,Mice&amp;InputDevices|Keyboards"/>
    <s v="Computers &amp; Accessories"/>
    <s v="Accessories&amp;Peripherals"/>
    <s v="Keyboards,Mice&amp;InputDevices"/>
    <s v="Keyboards"/>
    <m/>
    <n v="289"/>
    <s v="₹200 - ₹500"/>
    <n v="3295"/>
    <n v="300600"/>
    <n v="0.21"/>
    <s v="21-30%"/>
    <s v="NO"/>
    <n v="27.018000000000001"/>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s v="RESONATE RouterUPS CRU12V2A | Zero Drop | UPS for WiFi Router | Mini UPS | Up to 4 Hours PowerBackup | Battery Replacement Program | Router UPS Compatible with 12V &lt;2A Routers, FTTH, Modem, Set Top Box, Alexa, Mini Camera"/>
    <s v="Computers &amp; Accessories|NetworkingDevices|Routers"/>
    <s v="Computers &amp; Accessories"/>
    <s v="NetworkingDevices"/>
    <s v="Routers"/>
    <m/>
    <m/>
    <n v="179"/>
    <s v="&lt;₹200"/>
    <n v="2911"/>
    <n v="273200"/>
    <n v="0.38"/>
    <s v="31-40%"/>
    <s v="&quot;NO"/>
    <n v="24.641999999999999"/>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 Products|OfficePaperProducts|Paper|Stationery|Notebooks,WritingPads&amp;Diaries|Notepads&amp;MemoBooks"/>
    <s v="Office Products"/>
    <s v="OfficePaperProducts"/>
    <s v="Paper"/>
    <s v="Stationery"/>
    <s v="Notebooks,WritingPads&amp;Diaries"/>
    <n v="1499"/>
    <s v="&gt;₹500"/>
    <n v="175"/>
    <n v="-132400"/>
    <n v="0.49"/>
    <s v="41-50%"/>
    <s v="NO"/>
    <n v="11.829000000000001"/>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 &amp; Accessories|Accessories&amp;Peripherals|LaptopAccessories|Lapdesks"/>
    <s v="Computers &amp; Accessories"/>
    <s v="Accessories&amp;Peripherals"/>
    <s v="LaptopAccessories"/>
    <s v="Lapdesks"/>
    <m/>
    <n v="399"/>
    <s v="₹200 - ₹500"/>
    <n v="599"/>
    <n v="20000"/>
    <n v="0"/>
    <s v="0-10%"/>
    <s v="&quot;NO"/>
    <n v="30.422999999999998"/>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s v="Electronics"/>
    <s v="WearableTechnology"/>
    <s v="SmartWatches"/>
    <m/>
    <m/>
    <n v="599"/>
    <s v="&gt;₹500"/>
    <n v="7999"/>
    <n v="740000"/>
    <n v="0.75"/>
    <s v="71-80%"/>
    <s v="YES"/>
    <n v="35.505000000000003"/>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 &amp; Accessories|NetworkingDevices|DataCards&amp;Dongles"/>
    <s v="Computers &amp; Accessories"/>
    <s v="NetworkingDevices"/>
    <s v="DataCards&amp;Dongles"/>
    <m/>
    <m/>
    <n v="949"/>
    <s v="&gt;₹500"/>
    <n v="3250"/>
    <n v="230100"/>
    <n v="0.35"/>
    <s v="31-40%"/>
    <s v="&quot;NO"/>
    <n v="15.012999999999998"/>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 &amp; Accessories|Accessories&amp;Peripherals|LaptopAccessories|LaptopChargers&amp;PowerSupplies"/>
    <s v="Computers &amp; Accessories"/>
    <s v="Accessories&amp;Peripherals"/>
    <s v="LaptopAccessories"/>
    <s v="LaptopChargers&amp;PowerSupplies"/>
    <m/>
    <n v="2499"/>
    <s v="&gt;₹500"/>
    <n v="499"/>
    <n v="-200000"/>
    <n v="0.64"/>
    <s v="61-70%"/>
    <s v="YES"/>
    <n v="14.273999999999999"/>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 &amp; Accessories|Accessories&amp;Peripherals|Keyboards,Mice&amp;InputDevices|Keyboard&amp;MouseSets"/>
    <s v="Computers &amp; Accessories"/>
    <s v="Accessories&amp;Peripherals"/>
    <s v="Keyboards,Mice&amp;InputDevices"/>
    <s v="Keyboard&amp;MouseSets"/>
    <m/>
    <n v="159"/>
    <s v="&lt;₹200"/>
    <n v="2295"/>
    <n v="213600"/>
    <n v="0.41"/>
    <s v="41-50%"/>
    <s v="&quot;NO"/>
    <n v="21.613"/>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Cameras&amp;Photography"/>
    <s v="Accessories"/>
    <s v="Tripods&amp;Monopods"/>
    <s v="TripodLegs"/>
    <n v="1329"/>
    <s v="&gt;₹500"/>
    <n v="995"/>
    <n v="-33400"/>
    <n v="0.65"/>
    <s v="61-70%"/>
    <s v="YES"/>
    <n v="10.876000000000001"/>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 &amp; Accessories|Accessories&amp;Peripherals|Cables&amp;Accessories|Cables|EthernetCables"/>
    <s v="Computers &amp; Accessories"/>
    <s v="Accessories&amp;Peripherals"/>
    <s v="Cables&amp;Accessories"/>
    <s v="Cables"/>
    <s v="EthernetCables"/>
    <n v="570"/>
    <s v="&gt;₹500"/>
    <n v="499"/>
    <n v="-7100"/>
    <n v="0.42"/>
    <s v="41-50%"/>
    <s v="&quot;NO"/>
    <n v="12.476000000000001"/>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s v="Kingston DataTraveler Exodia DTX/32 GB Pen Drive USB 3.2 Gen 1 (Multicolor)"/>
    <s v="Computers &amp; Accessories|ExternalDevices&amp;DataStorage|PenDrives"/>
    <s v="Computers &amp; Accessories"/>
    <s v="ExternalDevices&amp;DataStorage"/>
    <s v="PenDrives"/>
    <m/>
    <m/>
    <n v="899"/>
    <s v="&gt;₹500"/>
    <n v="450"/>
    <n v="-44900"/>
    <n v="0.22"/>
    <s v="21-30%"/>
    <s v="NO"/>
    <n v="22.756"/>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s v="Electronics"/>
    <s v="GeneralPurposeBatteries&amp;BatteryChargers"/>
    <s v="DisposableBatteries"/>
    <m/>
    <m/>
    <n v="449"/>
    <s v="₹200 - ₹500"/>
    <n v="1109"/>
    <n v="66000"/>
    <n v="0.21"/>
    <s v="21-30%"/>
    <s v="&quot;NO"/>
    <n v="35.999000000000002"/>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AA10004PLNi-CD) AA Rechargeable Batteries, Low Self Discharge, AA 1000mAh Ni-CD (Pack of 4)"/>
    <s v="Electronics|GeneralPurposeBatteries&amp;BatteryChargers|RechargeableBatteries"/>
    <s v="Electronics"/>
    <s v="GeneralPurposeBatteries&amp;BatteryChargers"/>
    <s v="RechargeableBatteries"/>
    <m/>
    <m/>
    <n v="549"/>
    <s v="&gt;₹500"/>
    <n v="250"/>
    <n v="-29900"/>
    <n v="0"/>
    <s v="0-10%"/>
    <s v="NO"/>
    <n v="17.870999999999999"/>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s v="Electronics"/>
    <s v="Headphones,Earbuds&amp;Accessories"/>
    <s v="Headphones"/>
    <s v="In-Ear"/>
    <m/>
    <n v="1529"/>
    <s v="&gt;₹500"/>
    <n v="499"/>
    <n v="-103000"/>
    <n v="0.6"/>
    <s v="51-60%"/>
    <s v="YES"/>
    <n v="6.0920000000000005"/>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s v="LAPSTER Accessories Power Cable Cord 2 Pin Laptop Adapter and Tape Recorder 1.5M"/>
    <s v="Computers &amp; Accessories|Accessories&amp;Peripherals|LaptopAccessories|LaptopChargers&amp;PowerSupplies"/>
    <s v="Computers &amp; Accessories"/>
    <s v="Accessories&amp;Peripherals"/>
    <s v="LaptopAccessories"/>
    <s v="LaptopChargers&amp;PowerSupplies"/>
    <m/>
    <n v="100"/>
    <s v="&lt;₹200"/>
    <n v="999"/>
    <n v="89900"/>
    <n v="0.85"/>
    <s v="81-90%"/>
    <s v="YES"/>
    <n v="6.0229999999999997"/>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 &amp; Accessories|Accessories&amp;Peripherals|Keyboards,Mice&amp;InputDevices|GraphicTablets"/>
    <s v="Computers &amp; Accessories"/>
    <s v="Accessories&amp;Peripherals"/>
    <s v="Keyboards,Mice&amp;InputDevices"/>
    <s v="GraphicTablets"/>
    <m/>
    <n v="299"/>
    <s v="₹200 - ₹500"/>
    <n v="1499"/>
    <n v="120000"/>
    <n v="0.69"/>
    <s v="61-70%"/>
    <s v="YES"/>
    <n v="4.452"/>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 &amp; Accessories|Accessories&amp;Peripherals|USBHubs"/>
    <s v="Computers &amp; Accessories"/>
    <s v="Accessories&amp;Peripherals"/>
    <s v="USBHubs"/>
    <m/>
    <m/>
    <n v="1295"/>
    <s v="&gt;₹500"/>
    <n v="1929"/>
    <n v="63400"/>
    <n v="0.38"/>
    <s v="31-40%"/>
    <s v="NO"/>
    <n v="5.7619999999999996"/>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 &amp; Accessories|Accessories&amp;Peripherals|Audio&amp;VideoAccessories|PCSpeakers"/>
    <s v="Computers &amp; Accessories"/>
    <s v="Accessories&amp;Peripherals"/>
    <s v="Audio&amp;VideoAccessories"/>
    <s v="PCSpeakers"/>
    <m/>
    <n v="699"/>
    <s v="&gt;₹500"/>
    <n v="1499"/>
    <n v="80000"/>
    <n v="0.43"/>
    <s v="41-50%"/>
    <s v="&quot;NO"/>
    <n v="11.352"/>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 &amp; Accessories|Accessories&amp;Peripherals|Keyboards,Mice&amp;InputDevices|Mice"/>
    <s v="Computers &amp; Accessories"/>
    <s v="Accessories&amp;Peripherals"/>
    <s v="Keyboards,Mice&amp;InputDevices"/>
    <s v="Mice"/>
    <m/>
    <n v="252"/>
    <s v="₹200 - ₹500"/>
    <n v="399"/>
    <n v="14700"/>
    <n v="0.18"/>
    <s v="11-20%"/>
    <s v="NO"/>
    <n v="7.5409999999999995"/>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 &amp; Accessories|Accessories&amp;Peripherals|LaptopAccessories|Lapdesks"/>
    <s v="Computers &amp; Accessories"/>
    <s v="Accessories&amp;Peripherals"/>
    <s v="LaptopAccessories"/>
    <s v="Lapdesks"/>
    <m/>
    <n v="190"/>
    <s v="&lt;₹200"/>
    <n v="699"/>
    <n v="50900"/>
    <n v="0.62"/>
    <s v="61-70%"/>
    <s v="YES"/>
    <n v="4.093"/>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s v="Electronics"/>
    <s v="Cameras&amp;Photography"/>
    <s v="Accessories"/>
    <s v="Batteries&amp;Chargers"/>
    <s v="BatteryChargers"/>
    <n v="1299"/>
    <s v="&gt;₹500"/>
    <n v="400"/>
    <n v="-89900"/>
    <n v="0.25"/>
    <s v="21-30%"/>
    <s v="NO"/>
    <n v="44.695"/>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 &amp; Accessories|Accessories&amp;Peripherals|TabletAccessories|Bags,Cases&amp;Sleeves|Cases"/>
    <s v="Computers &amp; Accessories"/>
    <s v="Accessories&amp;Peripherals"/>
    <s v="TabletAccessories"/>
    <s v="Bags,Cases&amp;Sleeves"/>
    <s v="Cases"/>
    <n v="729"/>
    <s v="&gt;₹500"/>
    <n v="1499"/>
    <n v="77000"/>
    <n v="0.63"/>
    <s v="61-70%"/>
    <s v="YES"/>
    <n v="15.306000000000001"/>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 Products|OfficePaperProducts|Paper|Stationery|Notebooks,WritingPads&amp;Diaries|WireboundNotebooks"/>
    <s v="Office Products"/>
    <s v="OfficePaperProducts"/>
    <s v="Paper"/>
    <s v="Stationery"/>
    <s v="Notebooks,WritingPads&amp;Diaries"/>
    <n v="480"/>
    <s v="₹200 - ₹500"/>
    <n v="120"/>
    <n v="-36000"/>
    <n v="0.05"/>
    <s v="0-10%"/>
    <s v="NO"/>
    <n v="13.138000000000002"/>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 Products|OfficePaperProducts|Paper|Stationery|Pens,Pencils&amp;WritingSupplies|Pens&amp;Refills|StickBallpointPens"/>
    <s v="Office Products"/>
    <s v="OfficePaperProducts"/>
    <s v="Paper"/>
    <s v="Stationery"/>
    <s v="Pens,Pencils&amp;WritingSupplies"/>
    <n v="1799"/>
    <s v="&gt;₹500"/>
    <n v="120"/>
    <n v="-167900"/>
    <n v="0"/>
    <s v="0-10%"/>
    <s v="&quot;NO"/>
    <n v="8.4079999999999995"/>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s v="Logitech Pebble M350 Wireless Mouse with Bluetooth or USB - Silent, Slim Computer Mouse with Quiet Click for Laptop, Notebook, PC and Mac - Graphite"/>
    <s v="Computers &amp; Accessories|Accessories&amp;Peripherals|Keyboards,Mice&amp;InputDevices|Mice"/>
    <s v="Computers &amp; Accessories"/>
    <s v="Accessories&amp;Peripherals"/>
    <s v="Keyboards,Mice&amp;InputDevices"/>
    <s v="Mice"/>
    <m/>
    <n v="999"/>
    <s v="&gt;₹500"/>
    <n v="2295"/>
    <n v="129600"/>
    <n v="0.35"/>
    <s v="31-40%"/>
    <s v="NO"/>
    <n v="15.251999999999999"/>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 &amp; Kitchen|CraftMaterials|DrawingMaterials|DrawingMedia|Pencils|WoodenPencils"/>
    <s v="Home &amp; Kitchen"/>
    <s v="CraftMaterials"/>
    <s v="DrawingMaterials"/>
    <s v="DrawingMedia"/>
    <s v="Pencils"/>
    <n v="299"/>
    <s v="₹200 - ₹500"/>
    <n v="99"/>
    <n v="-20000"/>
    <n v="0"/>
    <s v="0-10%"/>
    <s v="&quot;NO"/>
    <n v="9.3359999999999985"/>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 &amp; Accessories|Accessories&amp;Peripherals|Keyboards,Mice&amp;InputDevices|Mice"/>
    <s v="Computers &amp; Accessories"/>
    <s v="Accessories&amp;Peripherals"/>
    <s v="Keyboards,Mice&amp;InputDevices"/>
    <s v="Mice"/>
    <m/>
    <n v="238"/>
    <s v="₹200 - ₹500"/>
    <n v="249"/>
    <n v="1100"/>
    <n v="0.4"/>
    <s v="31-40%"/>
    <s v="NO"/>
    <n v="9.0570000000000004"/>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 &amp; Accessories|Accessories&amp;Peripherals|PCGamingPeripherals|GamingMice"/>
    <s v="Computers &amp; Accessories"/>
    <s v="Accessories&amp;Peripherals"/>
    <s v="PCGamingPeripherals"/>
    <s v="GamingMice"/>
    <m/>
    <n v="1349"/>
    <s v="&gt;₹500"/>
    <n v="2799"/>
    <n v="145000"/>
    <n v="0.79"/>
    <s v="71-80%"/>
    <s v="YES"/>
    <n v="12.737000000000002"/>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s v="Pilot V7 Liquid Ink Roller Ball Pen (2 Blue + 1 Black)"/>
    <s v="Office Products|OfficePaperProducts|Paper|Stationery|Pens,Pencils&amp;WritingSupplies|Pens&amp;Refills|RetractableBallpointPens"/>
    <s v="Office Products"/>
    <s v="OfficePaperProducts"/>
    <s v="Paper"/>
    <s v="Stationery"/>
    <s v="Pens,Pencils&amp;WritingSupplies"/>
    <n v="299"/>
    <s v="₹200 - ₹500"/>
    <n v="210"/>
    <n v="-8900"/>
    <n v="0.15"/>
    <s v="11-20%"/>
    <s v="NO"/>
    <n v="6.75"/>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s v="Electronics"/>
    <s v="Headphones,Earbuds&amp;Accessories"/>
    <s v="Headphones"/>
    <s v="In-Ear"/>
    <m/>
    <n v="199"/>
    <s v="&lt;₹200"/>
    <n v="3490"/>
    <n v="329100"/>
    <n v="0.54"/>
    <s v="51-60%"/>
    <s v="YES"/>
    <n v="4.3760000000000003"/>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s v="Electronics"/>
    <s v="Headphones,Earbuds&amp;Accessories"/>
    <s v="Headphones"/>
    <s v="In-Ear"/>
    <m/>
    <n v="1999"/>
    <s v="&gt;₹500"/>
    <n v="1299"/>
    <n v="-70000"/>
    <n v="0.62"/>
    <s v="61-70%"/>
    <s v="YES"/>
    <n v="5.0730000000000004"/>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 &amp; Accessories|Accessories&amp;Peripherals|Keyboards,Mice&amp;InputDevices|Keyboard&amp;MiceAccessories|MousePads"/>
    <s v="Computers &amp; Accessories"/>
    <s v="Accessories&amp;Peripherals"/>
    <s v="Keyboards,Mice&amp;InputDevices"/>
    <s v="Keyboard&amp;MiceAccessories"/>
    <s v="MousePads"/>
    <n v="99"/>
    <s v="&lt;₹200"/>
    <n v="499"/>
    <n v="40000"/>
    <n v="0.6"/>
    <s v="51-60%"/>
    <s v="YES"/>
    <n v="14.297999999999998"/>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s v="Electronics"/>
    <s v="WearableTechnology"/>
    <s v="SmartWatches"/>
    <m/>
    <m/>
    <n v="499"/>
    <s v="₹200 - ₹500"/>
    <n v="5999"/>
    <n v="550000"/>
    <n v="0.57999999999999996"/>
    <s v="51-60%"/>
    <s v="YES"/>
    <n v="9.952"/>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 &amp; Accessories|Components|InternalHardDrives"/>
    <s v="Computers &amp; Accessories"/>
    <s v="Components"/>
    <s v="InternalHardDrives"/>
    <m/>
    <m/>
    <n v="1792"/>
    <s v="&gt;₹500"/>
    <n v="999"/>
    <n v="-79300"/>
    <n v="0.8"/>
    <s v="71-80%"/>
    <s v="YES"/>
    <n v="4.5620000000000003"/>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s v="Electronics"/>
    <s v="Accessories"/>
    <s v="MemoryCards"/>
    <s v="MicroSD"/>
    <m/>
    <n v="3299"/>
    <s v="&gt;₹500"/>
    <n v="1800"/>
    <n v="-149900"/>
    <n v="0.48"/>
    <s v="41-50%"/>
    <s v="NO"/>
    <n v="209.55199999999999"/>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s v="Electronics"/>
    <s v="WearableTechnology"/>
    <s v="SmartWatches"/>
    <m/>
    <m/>
    <n v="125"/>
    <s v="&lt;₹200"/>
    <n v="9999"/>
    <n v="987400"/>
    <n v="0.75"/>
    <s v="71-80%"/>
    <s v="YES"/>
    <n v="13.09"/>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 &amp; Accessories|Accessories&amp;Peripherals|Keyboards,Mice&amp;InputDevices|Mice"/>
    <s v="Computers &amp; Accessories"/>
    <s v="Accessories&amp;Peripherals"/>
    <s v="Keyboards,Mice&amp;InputDevices"/>
    <s v="Mice"/>
    <m/>
    <n v="399"/>
    <s v="₹200 - ₹500"/>
    <n v="2890"/>
    <n v="249100"/>
    <n v="0.5"/>
    <s v="41-50%"/>
    <s v="YES"/>
    <n v="8.5990000000000002"/>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s v="Electronics"/>
    <s v="Headphones,Earbuds&amp;Accessories"/>
    <s v="Headphones"/>
    <s v="In-Ear"/>
    <m/>
    <n v="1199"/>
    <s v="&gt;₹500"/>
    <n v="5999"/>
    <n v="480000"/>
    <n v="0.82"/>
    <s v="81-90%"/>
    <s v="YES"/>
    <n v="16.466000000000001"/>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 Products|OfficePaperProducts|Paper|Stationery|Notebooks,WritingPads&amp;Diaries|WireboundNotebooks"/>
    <s v="Office Products"/>
    <s v="OfficePaperProducts"/>
    <s v="Paper"/>
    <s v="Stationery"/>
    <s v="Notebooks,WritingPads&amp;Diaries"/>
    <n v="235"/>
    <s v="₹200 - ₹500"/>
    <n v="160"/>
    <n v="-7500"/>
    <n v="0.02"/>
    <s v="0-10%"/>
    <s v="NO"/>
    <n v="8.9280000000000008"/>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s v="LS LAPSTER Quality Assured Universal Silicone 15.6&quot; Keyboard Protector Skin|| Keyboard Dust Cover|| Keyboard Skin for 15.6&quot; Laptop| 15.6&quot; Keyguard| (3.93 x 11.81 x 0.39 inches)"/>
    <s v="Computers &amp; Accessories|Accessories&amp;Peripherals|Keyboards,Mice&amp;InputDevices|Keyboard&amp;MiceAccessories|DustCovers"/>
    <s v="Computers &amp; Accessories"/>
    <s v="Accessories&amp;Peripherals"/>
    <s v="Keyboards,Mice&amp;InputDevices"/>
    <s v="Keyboard&amp;MiceAccessories"/>
    <s v="DustCovers"/>
    <n v="549"/>
    <s v="&gt;₹500"/>
    <n v="999"/>
    <n v="45000"/>
    <n v="0.88"/>
    <s v="81-90%"/>
    <s v="YES"/>
    <n v="8.9920000000000009"/>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 &amp; Accessories|Accessories&amp;Peripherals|Keyboards,Mice&amp;InputDevices|GraphicTablets"/>
    <s v="Computers &amp; Accessories"/>
    <s v="Accessories&amp;Peripherals"/>
    <s v="Keyboards,Mice&amp;InputDevices"/>
    <s v="GraphicTablets"/>
    <m/>
    <n v="89"/>
    <s v="&lt;₹200"/>
    <n v="499"/>
    <n v="41000"/>
    <n v="0.65"/>
    <s v="61-70%"/>
    <s v="YES"/>
    <n v="4.1209999999999996"/>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s v="Electronics"/>
    <s v="Cameras&amp;Photography"/>
    <s v="SecurityCameras"/>
    <s v="DomeCameras"/>
    <m/>
    <n v="970"/>
    <s v="&gt;₹500"/>
    <n v="4700"/>
    <n v="373000"/>
    <n v="0.56999999999999995"/>
    <s v="51-60%"/>
    <s v="YES"/>
    <n v="5.68"/>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 &amp; Accessories|Printers,Inks&amp;Accessories|Printers"/>
    <s v="Computers &amp; Accessories"/>
    <s v="Printers,Inks&amp;Accessories"/>
    <s v="Printers"/>
    <m/>
    <m/>
    <n v="1299"/>
    <s v="&gt;₹500"/>
    <n v="4332.96"/>
    <n v="303396"/>
    <n v="0.08"/>
    <s v="0-10%"/>
    <s v="NO"/>
    <n v="25.262"/>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 &amp; Accessories|NetworkingDevices|Routers"/>
    <s v="Computers &amp; Accessories"/>
    <s v="NetworkingDevices"/>
    <s v="Routers"/>
    <m/>
    <m/>
    <n v="230"/>
    <s v="₹200 - ₹500"/>
    <n v="1800"/>
    <n v="157000"/>
    <n v="0.5"/>
    <s v="41-50%"/>
    <s v="YES"/>
    <n v="26.475000000000001"/>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 &amp; Accessories|Accessories&amp;Peripherals|Keyboards,Mice&amp;InputDevices|Keyboard&amp;MiceAccessories|MousePads"/>
    <s v="Computers &amp; Accessories"/>
    <s v="Accessories&amp;Peripherals"/>
    <s v="Keyboards,Mice&amp;InputDevices"/>
    <s v="Keyboard&amp;MiceAccessories"/>
    <s v="MousePads"/>
    <n v="119"/>
    <s v="&lt;₹200"/>
    <n v="990"/>
    <n v="87100"/>
    <n v="0.7"/>
    <s v="61-70%"/>
    <s v="YES"/>
    <n v="6.9529999999999994"/>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 &amp; Accessories|Accessories&amp;Peripherals|Keyboards,Mice&amp;InputDevices|GraphicTablets"/>
    <s v="Computers &amp; Accessories"/>
    <s v="Accessories&amp;Peripherals"/>
    <s v="Keyboards,Mice&amp;InputDevices"/>
    <s v="GraphicTablets"/>
    <m/>
    <n v="449"/>
    <s v="₹200 - ₹500"/>
    <n v="4699"/>
    <n v="425000"/>
    <n v="0.3"/>
    <s v="21-30%"/>
    <s v="&quot;NO"/>
    <n v="17.944000000000003"/>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 &amp; Accessories|Accessories&amp;Peripherals|Audio&amp;VideoAccessories|Webcams&amp;VoIPEquipment|Webcams"/>
    <s v="Computers &amp; Accessories"/>
    <s v="Accessories&amp;Peripherals"/>
    <s v="Audio&amp;VideoAccessories"/>
    <s v="Webcams&amp;VoIPEquipment"/>
    <s v="Webcams"/>
    <n v="1699"/>
    <s v="&gt;₹500"/>
    <n v="5490"/>
    <n v="379100"/>
    <n v="0.66"/>
    <s v="61-70%"/>
    <s v="YES"/>
    <n v="15.076000000000001"/>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 Products|OfficePaperProducts|Paper|Stationery|Pens,Pencils&amp;WritingSupplies|Pens&amp;Refills|BottledInk"/>
    <s v="Office Products"/>
    <s v="OfficePaperProducts"/>
    <s v="Paper"/>
    <s v="Stationery"/>
    <s v="Pens,Pencils&amp;WritingSupplies"/>
    <n v="561"/>
    <s v="&gt;₹500"/>
    <n v="100"/>
    <n v="-46100"/>
    <n v="0.1"/>
    <s v="0-10%"/>
    <s v="&quot;NO"/>
    <n v="7.3609999999999998"/>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s v="Electronics"/>
    <s v="Headphones,Earbuds&amp;Accessories"/>
    <s v="Headphones"/>
    <s v="In-Ear"/>
    <m/>
    <n v="289"/>
    <s v="₹200 - ₹500"/>
    <n v="2790"/>
    <n v="250100"/>
    <n v="0.43"/>
    <s v="41-50%"/>
    <s v="NO"/>
    <n v="5.8719999999999999"/>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 &amp; Accessories|Accessories&amp;Peripherals|LaptopAccessories|CoolingPads"/>
    <s v="Computers &amp; Accessories"/>
    <s v="Accessories&amp;Peripherals"/>
    <s v="LaptopAccessories"/>
    <s v="CoolingPads"/>
    <m/>
    <n v="599"/>
    <s v="&gt;₹500"/>
    <n v="999"/>
    <n v="40000"/>
    <n v="0.4"/>
    <s v="31-40%"/>
    <s v="&quot;NO"/>
    <n v="11.600999999999999"/>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Gel Mouse Pad Wrist Rest Memory-Foam Ergonomic Mousepad| Cushion Wrist Support &amp; Pain Relief| Suitable for Gaming, Computer, Laptop, Home &amp; Office Non-Slip Rubber Base (Blue)"/>
    <s v="Computers &amp; Accessories|Accessories&amp;Peripherals|Keyboards,Mice&amp;InputDevices|Keyboard&amp;MiceAccessories|MousePads"/>
    <s v="Computers &amp; Accessories"/>
    <s v="Accessories&amp;Peripherals"/>
    <s v="Keyboards,Mice&amp;InputDevices"/>
    <s v="Keyboard&amp;MiceAccessories"/>
    <s v="MousePads"/>
    <n v="5599"/>
    <s v="&gt;₹500"/>
    <n v="899"/>
    <n v="-470000"/>
    <n v="0.53"/>
    <s v="51-60%"/>
    <s v="YES"/>
    <n v="8.7190000000000012"/>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s v="Electronics"/>
    <s v="Headphones,Earbuds&amp;Accessories"/>
    <s v="Headphones"/>
    <s v="On-Ear"/>
    <m/>
    <n v="1990"/>
    <s v="&gt;₹500"/>
    <n v="3999"/>
    <n v="200900"/>
    <n v="0.63"/>
    <s v="61-70%"/>
    <s v="YES"/>
    <n v="46.975000000000001"/>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 &amp; Accessories|Accessories&amp;Peripherals|TabletAccessories|Bags,Cases&amp;Sleeves|Cases"/>
    <s v="Computers &amp; Accessories"/>
    <s v="Accessories&amp;Peripherals"/>
    <s v="TabletAccessories"/>
    <s v="Bags,Cases&amp;Sleeves"/>
    <s v="Cases"/>
    <n v="499"/>
    <s v="₹200 - ₹500"/>
    <n v="2499"/>
    <n v="200000"/>
    <n v="0.78"/>
    <s v="71-80%"/>
    <s v="YES"/>
    <n v="9.8559999999999999"/>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s v="Logitech M331 Silent Plus Wireless Mouse, 2.4GHz with USB Nano Receiver, 1000 DPI Optical Tracking, 3 Buttons, 24 Month Life Battery, PC/Mac/Laptop - Black"/>
    <s v="Computers &amp; Accessories|Accessories&amp;Peripherals|Keyboards,Mice&amp;InputDevices|Mice"/>
    <s v="Computers &amp; Accessories"/>
    <s v="Accessories&amp;Peripherals"/>
    <s v="Keyboards,Mice&amp;InputDevices"/>
    <s v="Mice"/>
    <m/>
    <n v="449"/>
    <s v="₹200 - ₹500"/>
    <n v="1645"/>
    <n v="119600"/>
    <n v="0.21"/>
    <s v="21-30%"/>
    <s v="&quot;NO"/>
    <n v="16.975000000000001"/>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 &amp; Kitchen|CraftMaterials|PaintingMaterials|Paints"/>
    <s v="Home &amp; Kitchen"/>
    <s v="CraftMaterials"/>
    <s v="PaintingMaterials"/>
    <s v="Paints"/>
    <m/>
    <n v="999"/>
    <s v="&gt;₹500"/>
    <n v="310"/>
    <n v="-68900"/>
    <n v="0"/>
    <s v="0-10%"/>
    <s v="NO"/>
    <n v="10.382"/>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s v="Portronics Key2 Combo Multimedia USB Wireless Keyboard and Mouse Set with 2.4 GHz Wireless Technology, Soft &amp; Silent Button, Compact Size (Grey)"/>
    <s v="Computers &amp; Accessories|Accessories&amp;Peripherals|Keyboards,Mice&amp;InputDevices|Keyboard&amp;MouseSets"/>
    <s v="Computers &amp; Accessories"/>
    <s v="Accessories&amp;Peripherals"/>
    <s v="Keyboards,Mice&amp;InputDevices"/>
    <s v="Keyboard&amp;MouseSets"/>
    <m/>
    <n v="69"/>
    <s v="&lt;₹200"/>
    <n v="1499"/>
    <n v="143000"/>
    <n v="0.23"/>
    <s v="21-30%"/>
    <s v="&quot;NO"/>
    <n v="14.542999999999999"/>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 &amp; Accessories|Accessories&amp;Peripherals|LaptopAccessories|Lapdesks"/>
    <s v="Computers &amp; Accessories"/>
    <s v="Accessories&amp;Peripherals"/>
    <s v="LaptopAccessories"/>
    <s v="Lapdesks"/>
    <m/>
    <n v="899"/>
    <s v="&gt;₹500"/>
    <n v="1299"/>
    <n v="40000"/>
    <n v="0.62"/>
    <s v="61-70%"/>
    <s v="YES"/>
    <n v="4.9340000000000002"/>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s v="Electronics"/>
    <s v="Headphones,Earbuds&amp;Accessories"/>
    <s v="Headphones"/>
    <s v="In-Ear"/>
    <m/>
    <n v="478"/>
    <s v="₹200 - ₹500"/>
    <n v="4199"/>
    <n v="372100"/>
    <n v="0.76"/>
    <s v="71-80%"/>
    <s v="YES"/>
    <n v="5.4130000000000003"/>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 &amp; Accessories|Components|InternalSolidStateDrives"/>
    <s v="Computers &amp; Accessories"/>
    <s v="Components"/>
    <s v="InternalSolidStateDrives"/>
    <m/>
    <m/>
    <n v="1399"/>
    <s v="&gt;₹500"/>
    <n v="4000"/>
    <n v="260100"/>
    <n v="0.56999999999999995"/>
    <s v="51-60%"/>
    <s v="YES"/>
    <n v="7.4290000000000003"/>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 Products|OfficePaperProducts|Paper|Stationery|Pens,Pencils&amp;WritingSupplies|Pens&amp;Refills|GelInkRollerballPens"/>
    <s v="Office Products"/>
    <s v="OfficePaperProducts"/>
    <s v="Paper"/>
    <s v="Stationery"/>
    <s v="Pens,Pencils&amp;WritingSupplies"/>
    <n v="199"/>
    <s v="&lt;₹200"/>
    <n v="250"/>
    <n v="5100"/>
    <n v="0"/>
    <s v="0-10%"/>
    <s v="&quot;NO"/>
    <n v="6.8280000000000003"/>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s v="Classmate Octane Colour Burst-Multicolour Gel Pens (Pack of 10) | Gold &amp; Silver Glitter Sparkle Pens|10 colour ink shades for art lovers and kids|Fun at home essentials"/>
    <s v="Home &amp; Kitchen|CraftMaterials|DrawingMaterials|DrawingMedia|Pens"/>
    <s v="Home &amp; Kitchen"/>
    <s v="CraftMaterials"/>
    <s v="DrawingMaterials"/>
    <s v="DrawingMedia"/>
    <s v="Pens"/>
    <n v="149"/>
    <s v="&lt;₹200"/>
    <n v="100"/>
    <n v="-4900"/>
    <n v="0.1"/>
    <s v="0-10%"/>
    <s v="NO"/>
    <n v="15.118"/>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s v="Electronics"/>
    <s v="Mobiles&amp;Accessories"/>
    <s v="MobileAccessories"/>
    <s v="StylusPens"/>
    <m/>
    <n v="1799"/>
    <s v="&gt;₹500"/>
    <n v="5999"/>
    <n v="420000"/>
    <n v="0.66"/>
    <s v="61-70%"/>
    <s v="YES"/>
    <n v="10.433"/>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 &amp; Accessories|Accessories&amp;Peripherals|PCGamingPeripherals|GamingMice"/>
    <s v="Computers &amp; Accessories"/>
    <s v="Accessories&amp;Peripherals"/>
    <s v="PCGamingPeripherals"/>
    <s v="GamingMice"/>
    <m/>
    <n v="425"/>
    <s v="₹200 - ₹500"/>
    <n v="1995"/>
    <n v="157000"/>
    <n v="0.25"/>
    <s v="21-30%"/>
    <s v="NO"/>
    <n v="15.041"/>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s v="Zebronics ZEB-VITA Wireless Bluetooth 10W Portable Bar Speaker With Supporting USB, SD Card, AUX, FM, TWS &amp; Call Function"/>
    <s v="Electronics|HomeAudio|Speakers|BluetoothSpeakers"/>
    <s v="Electronics"/>
    <s v="HomeAudio"/>
    <s v="Speakers"/>
    <s v="BluetoothSpeakers"/>
    <m/>
    <n v="999"/>
    <s v="&gt;₹500"/>
    <n v="1199"/>
    <n v="20000"/>
    <n v="0.25"/>
    <s v="21-30%"/>
    <s v="&quot;NO"/>
    <n v="14.550999999999998"/>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 &amp; Accessories|Accessories&amp;Peripherals|Cables&amp;Accessories|Cables|SATACables"/>
    <s v="Computers &amp; Accessories"/>
    <s v="Accessories&amp;Peripherals"/>
    <s v="Cables&amp;Accessories"/>
    <s v="Cables"/>
    <s v="SATACables"/>
    <n v="378"/>
    <s v="₹200 - ₹500"/>
    <n v="999"/>
    <n v="62100"/>
    <n v="0.65"/>
    <s v="61-70%"/>
    <s v="YES"/>
    <n v="4.7169999999999996"/>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s v="Electronics"/>
    <s v="Mobiles&amp;Accessories"/>
    <s v="MobileAccessories"/>
    <s v="Chargers"/>
    <s v="PowerBanks"/>
    <n v="99"/>
    <s v="&lt;₹200"/>
    <n v="2499"/>
    <n v="240000"/>
    <n v="0.64"/>
    <s v="61-70%"/>
    <s v="YES"/>
    <n v="40.384"/>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s v="Electronics"/>
    <s v="Cameras&amp;Photography"/>
    <s v="SecurityCameras"/>
    <s v="DomeCameras"/>
    <m/>
    <n v="1499"/>
    <s v="&gt;₹500"/>
    <n v="3990"/>
    <n v="249100"/>
    <n v="0.38"/>
    <s v="31-40%"/>
    <s v="NO"/>
    <n v="7.7059999999999995"/>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s v="Electronics"/>
    <s v="GeneralPurposeBatteries&amp;BatteryChargers"/>
    <m/>
    <m/>
    <m/>
    <n v="1815"/>
    <s v="&gt;₹500"/>
    <n v="200"/>
    <n v="-161500"/>
    <n v="0.42"/>
    <s v="41-50%"/>
    <s v="&quot;NO"/>
    <n v="4.7570000000000006"/>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 &amp; Kitchen|CraftMaterials|PaintingMaterials|Paints"/>
    <s v="Home &amp; Kitchen"/>
    <s v="CraftMaterials"/>
    <s v="PaintingMaterials"/>
    <s v="Paints"/>
    <m/>
    <n v="67"/>
    <s v="&lt;₹200"/>
    <n v="230"/>
    <n v="16300"/>
    <n v="0.13"/>
    <s v="11-20%"/>
    <s v="NO"/>
    <n v="14.57"/>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 &amp; Accessories|Accessories&amp;Peripherals|LaptopAccessories|LaptopChargers&amp;PowerSupplies"/>
    <s v="Computers &amp; Accessories"/>
    <s v="Accessories&amp;Peripherals"/>
    <s v="LaptopAccessories"/>
    <s v="LaptopChargers&amp;PowerSupplies"/>
    <m/>
    <n v="1889"/>
    <s v="&gt;₹500"/>
    <n v="2796"/>
    <n v="90700"/>
    <n v="0.55000000000000004"/>
    <s v="51-60%"/>
    <s v="YES"/>
    <n v="8.9980000000000011"/>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 &amp; Accessories|Accessories&amp;Peripherals|Audio&amp;VideoAccessories|PCHeadsets"/>
    <s v="Computers &amp; Accessories"/>
    <s v="Accessories&amp;Peripherals"/>
    <s v="Audio&amp;VideoAccessories"/>
    <s v="PCHeadsets"/>
    <m/>
    <n v="499"/>
    <s v="₹200 - ₹500"/>
    <n v="999"/>
    <n v="50000"/>
    <n v="0.35"/>
    <s v="31-40%"/>
    <s v="NO"/>
    <n v="10.722000000000001"/>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 &amp; Accessories|Accessories&amp;Peripherals|PCGamingPeripherals|GamingKeyboards"/>
    <s v="Computers &amp; Accessories"/>
    <s v="Accessories&amp;Peripherals"/>
    <s v="PCGamingPeripherals"/>
    <s v="GamingKeyboards"/>
    <m/>
    <n v="499"/>
    <s v="₹200 - ₹500"/>
    <n v="3499"/>
    <n v="300000"/>
    <n v="0.24"/>
    <s v="21-30%"/>
    <s v="&quot;NO"/>
    <n v="5.7709999999999999"/>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s v="HP GT 53 XL Cartridge Ink"/>
    <s v="Computers &amp; Accessories|Printers,Inks&amp;Accessories|Inks,Toners&amp;Cartridges|InkjetInkCartridges"/>
    <s v="Computers &amp; Accessories"/>
    <s v="Printers,Inks&amp;Accessories"/>
    <s v="Inks,Toners&amp;Cartridges"/>
    <s v="InkjetInkCartridges"/>
    <m/>
    <n v="5799"/>
    <s v="&gt;₹500"/>
    <n v="723"/>
    <n v="-507600"/>
    <n v="0.18"/>
    <s v="11-20%"/>
    <s v="NO"/>
    <n v="7.6189999999999998"/>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s v="Electronics"/>
    <s v="WearableTechnology"/>
    <s v="SmartWatches"/>
    <m/>
    <m/>
    <n v="499"/>
    <s v="₹200 - ₹500"/>
    <n v="5999"/>
    <n v="550000"/>
    <n v="0.57999999999999996"/>
    <s v="51-60%"/>
    <s v="YES"/>
    <n v="42.978999999999999"/>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s v="Electronics"/>
    <s v="HomeAudio"/>
    <s v="Speakers"/>
    <s v="SoundbarSpeakers"/>
    <m/>
    <n v="249"/>
    <s v="₹200 - ₹500"/>
    <n v="12499"/>
    <n v="1225000"/>
    <n v="0.6"/>
    <s v="51-60%"/>
    <s v="YES"/>
    <n v="8.7409999999999997"/>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s v="Electronics"/>
    <s v="Headphones,Earbuds&amp;Accessories"/>
    <s v="Headphones"/>
    <s v="In-Ear"/>
    <m/>
    <n v="179"/>
    <s v="&lt;₹200"/>
    <n v="1290"/>
    <n v="111100"/>
    <n v="0.69"/>
    <s v="61-70%"/>
    <s v="YES"/>
    <n v="80.242000000000004"/>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s v="Electronics"/>
    <s v="GeneralPurposeBatteries&amp;BatteryChargers"/>
    <m/>
    <m/>
    <m/>
    <n v="4449"/>
    <s v="&gt;₹500"/>
    <n v="200"/>
    <n v="-424900"/>
    <n v="0.42"/>
    <s v="41-50%"/>
    <s v="NO"/>
    <n v="4.7850000000000001"/>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s v="Electronics"/>
    <s v="Cameras&amp;Photography"/>
    <s v="SecurityCameras"/>
    <s v="DomeCameras"/>
    <m/>
    <n v="299"/>
    <s v="₹200 - ₹500"/>
    <n v="5999"/>
    <n v="570000"/>
    <n v="0.25"/>
    <s v="21-30%"/>
    <s v="&quot;NO"/>
    <n v="48.995999999999995"/>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 &amp; Accessories|Accessories&amp;Peripherals|USBHubs"/>
    <s v="Computers &amp; Accessories"/>
    <s v="Accessories&amp;Peripherals"/>
    <s v="USBHubs"/>
    <m/>
    <m/>
    <n v="629"/>
    <s v="&gt;₹500"/>
    <n v="499"/>
    <n v="-13000"/>
    <n v="0.34"/>
    <s v="31-40%"/>
    <s v="NO"/>
    <n v="12.266000000000002"/>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s v="Electronics"/>
    <s v="Headphones,Earbuds&amp;Accessories"/>
    <s v="Headphones"/>
    <s v="Over-Ear"/>
    <m/>
    <n v="2595"/>
    <s v="&gt;₹500"/>
    <n v="2499"/>
    <n v="-9600"/>
    <n v="0.74"/>
    <s v="71-80%"/>
    <s v="YES"/>
    <n v="16.948999999999998"/>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 &amp; Accessories|Accessories&amp;Peripherals|TabletAccessories|ScreenProtectors"/>
    <s v="Computers &amp; Accessories"/>
    <s v="Accessories&amp;Peripherals"/>
    <s v="TabletAccessories"/>
    <s v="ScreenProtectors"/>
    <m/>
    <n v="389"/>
    <s v="₹200 - ₹500"/>
    <n v="1599"/>
    <n v="121000"/>
    <n v="0.23"/>
    <s v="21-30%"/>
    <s v="NO"/>
    <n v="21.18"/>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s v="Parker Vector Standard Chrome Trim Ball Pen (Ink - Black)"/>
    <s v="Office Products|OfficePaperProducts|Paper|Stationery|Pens,Pencils&amp;WritingSupplies|Pens&amp;Refills|StickBallpointPens"/>
    <s v="Office Products"/>
    <s v="OfficePaperProducts"/>
    <s v="Paper"/>
    <s v="Stationery"/>
    <s v="Pens,Pencils&amp;WritingSupplies"/>
    <n v="1799"/>
    <s v="&gt;₹500"/>
    <n v="320"/>
    <n v="-147900"/>
    <n v="0.15"/>
    <s v="11-20%"/>
    <s v="&quot;NO"/>
    <n v="7.6859999999999999"/>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s v="Electronics"/>
    <s v="Headphones,Earbuds&amp;Accessories"/>
    <s v="Earpads"/>
    <m/>
    <m/>
    <n v="90"/>
    <s v="&lt;₹200"/>
    <n v="999"/>
    <n v="90900"/>
    <n v="0.9"/>
    <s v="81-90%"/>
    <s v="YES"/>
    <n v="4.3940000000000001"/>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 &amp; Accessories|Printers,Inks&amp;Accessories|Printers|InkjetPrinters"/>
    <s v="Computers &amp; Accessories"/>
    <s v="Printers,Inks&amp;Accessories"/>
    <s v="Printers"/>
    <s v="InkjetPrinters"/>
    <m/>
    <n v="599"/>
    <s v="&gt;₹500"/>
    <n v="3875"/>
    <n v="327600"/>
    <n v="0.1"/>
    <s v="0-10%"/>
    <s v="&quot;NO"/>
    <n v="15.585000000000001"/>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 &amp; Accessories|Monitors"/>
    <s v="Computers &amp; Accessories"/>
    <s v="Monitors"/>
    <m/>
    <m/>
    <m/>
    <n v="1999"/>
    <s v="&gt;₹500"/>
    <n v="19110"/>
    <n v="1711100"/>
    <n v="0.47"/>
    <s v="41-50%"/>
    <s v="NO"/>
    <n v="6.923"/>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 &amp; Accessories|Accessories&amp;Peripherals|LaptopAccessories|Bags&amp;Sleeves|LaptopSleeves&amp;Slipcases"/>
    <s v="Computers &amp; Accessories"/>
    <s v="Accessories&amp;Peripherals"/>
    <s v="LaptopAccessories"/>
    <s v="Bags&amp;Sleeves"/>
    <s v="LaptopSleeves&amp;Slipcases"/>
    <n v="2099"/>
    <s v="&gt;₹500"/>
    <n v="999"/>
    <n v="-110000"/>
    <n v="0.55000000000000004"/>
    <s v="51-60%"/>
    <s v="YES"/>
    <n v="14.001000000000001"/>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 &amp; Games|Arts&amp;Crafts|Drawing&amp;PaintingSupplies|ColouringPens&amp;Markers"/>
    <s v="Toys &amp; Games"/>
    <s v="Arts&amp;Crafts"/>
    <s v="Drawing&amp;PaintingSupplies"/>
    <s v="ColouringPens&amp;Markers"/>
    <m/>
    <n v="179"/>
    <s v="&lt;₹200"/>
    <n v="150"/>
    <n v="-2900"/>
    <n v="0"/>
    <s v="0-10%"/>
    <s v="NO"/>
    <n v="20.167000000000002"/>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s v="Zinq UPS for Router, Mini UPS for 12V WiFi Router Broadband Modem with Upto 4 Hours Power Backup, Upto 2Amp, Works with Existing Adapter, Also Works with Set-top Box, Smart Camera, CCTV (Black)"/>
    <s v="Computers &amp; Accessories|NetworkingDevices|Routers"/>
    <s v="Computers &amp; Accessories"/>
    <s v="NetworkingDevices"/>
    <s v="Routers"/>
    <m/>
    <m/>
    <n v="1345"/>
    <s v="&gt;₹500"/>
    <n v="2999"/>
    <n v="165400"/>
    <n v="0.6"/>
    <s v="51-60%"/>
    <s v="YES"/>
    <n v="14.824999999999999"/>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 &amp; Accessories|Accessories&amp;Peripherals|HardDiskBags"/>
    <s v="Computers &amp; Accessories"/>
    <s v="Accessories&amp;Peripherals"/>
    <s v="HardDiskBags"/>
    <m/>
    <m/>
    <n v="349"/>
    <s v="₹200 - ₹500"/>
    <n v="899"/>
    <n v="55000"/>
    <n v="0.56000000000000005"/>
    <s v="51-60%"/>
    <s v="YES"/>
    <n v="7.0250000000000004"/>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Euro Games Laptop/PC Controller Wired for Windows - 7, 8, 8.1, 10 and XP, Ps3(Upgraded with XYAB Buttons)"/>
    <s v="Computers &amp; Accessories|Accessories&amp;Peripherals|PCGamingPeripherals|Gamepads"/>
    <s v="Computers &amp; Accessories"/>
    <s v="Accessories&amp;Peripherals"/>
    <s v="PCGamingPeripherals"/>
    <s v="Gamepads"/>
    <m/>
    <n v="287"/>
    <s v="₹200 - ₹500"/>
    <n v="1490"/>
    <n v="120300"/>
    <n v="0.53"/>
    <s v="51-60%"/>
    <s v="YES"/>
    <n v="9.7360000000000007"/>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s v="Electronics"/>
    <s v="Headphones,Earbuds&amp;Accessories"/>
    <s v="Headphones"/>
    <s v="In-Ear"/>
    <m/>
    <n v="599"/>
    <s v="&gt;₹500"/>
    <n v="1999"/>
    <n v="140000"/>
    <n v="0.16"/>
    <s v="11-20%"/>
    <s v="NO"/>
    <n v="76.662999999999997"/>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 &amp; Accessories|Accessories&amp;Peripherals|Keyboards,Mice&amp;InputDevices|GraphicTablets"/>
    <s v="Computers &amp; Accessories"/>
    <s v="Accessories&amp;Peripherals"/>
    <s v="Keyboards,Mice&amp;InputDevices"/>
    <s v="GraphicTablets"/>
    <m/>
    <n v="349"/>
    <s v="₹200 - ₹500"/>
    <n v="1500"/>
    <n v="115100"/>
    <n v="0.76"/>
    <s v="71-80%"/>
    <s v="YES"/>
    <n v="5.0259999999999998"/>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 &amp; Accessories|Accessories&amp;Peripherals|PCGamingPeripherals|Headsets"/>
    <s v="Computers &amp; Accessories"/>
    <s v="Accessories&amp;Peripherals"/>
    <s v="PCGamingPeripherals"/>
    <s v="Headsets"/>
    <m/>
    <n v="879"/>
    <s v="&gt;₹500"/>
    <n v="5499"/>
    <n v="462000"/>
    <n v="0.78"/>
    <s v="71-80%"/>
    <s v="YES"/>
    <n v="5.843"/>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 &amp; Accessories|Accessories&amp;Peripherals|TabletAccessories|ScreenProtectors"/>
    <s v="Computers &amp; Accessories"/>
    <s v="Accessories&amp;Peripherals"/>
    <s v="TabletAccessories"/>
    <s v="ScreenProtectors"/>
    <m/>
    <n v="199"/>
    <s v="&lt;₹200"/>
    <n v="1499"/>
    <n v="130000"/>
    <n v="0.75"/>
    <s v="71-80%"/>
    <s v="YES"/>
    <n v="8.3490000000000002"/>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 &amp; Accessories|ExternalDevices&amp;DataStorage|ExternalHardDisks"/>
    <s v="Computers &amp; Accessories"/>
    <s v="ExternalDevices&amp;DataStorage"/>
    <s v="ExternalHardDisks"/>
    <m/>
    <m/>
    <n v="250"/>
    <s v="₹200 - ₹500"/>
    <n v="775"/>
    <n v="52500"/>
    <n v="0.36"/>
    <s v="31-40%"/>
    <s v="NO"/>
    <n v="4.3739999999999997"/>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 &amp; Accessories|ExternalDevices&amp;DataStorage|ExternalSolidStateDrives"/>
    <s v="Computers &amp; Accessories"/>
    <s v="ExternalDevices&amp;DataStorage"/>
    <s v="ExternalSolidStateDrives"/>
    <m/>
    <m/>
    <n v="199"/>
    <s v="&lt;₹200"/>
    <n v="32000"/>
    <n v="3180100"/>
    <n v="0.68"/>
    <s v="61-70%"/>
    <s v="YES"/>
    <n v="45.798000000000002"/>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 &amp; Accessories|Accessories&amp;Peripherals|Audio&amp;VideoAccessories|PCSpeakers"/>
    <s v="Computers &amp; Accessories"/>
    <s v="Accessories&amp;Peripherals"/>
    <s v="Audio&amp;VideoAccessories"/>
    <s v="PCSpeakers"/>
    <m/>
    <n v="899"/>
    <s v="&gt;₹500"/>
    <n v="1300"/>
    <n v="40100"/>
    <n v="0.5"/>
    <s v="41-50%"/>
    <s v="YES"/>
    <n v="9.2949999999999999"/>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 &amp; Accessories|NetworkingDevices|NetworkAdapters|PowerLANAdapters"/>
    <s v="Computers &amp; Accessories"/>
    <s v="NetworkingDevices"/>
    <s v="NetworkAdapters"/>
    <s v="PowerLANAdapters"/>
    <m/>
    <n v="199"/>
    <s v="&lt;₹200"/>
    <n v="1999"/>
    <n v="180000"/>
    <n v="0.4"/>
    <s v="31-40%"/>
    <s v="&quot;NO"/>
    <n v="26.92"/>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s v="Wecool Moonwalk M1 ENC True Wireless in Ear Earbuds with Mic, Titanium Drivers for Rich Bass Experience, 40+ Hours Play Time, Type C Fast Charging, Low Latency, BT 5.3, IPX5, Deep Bass (Black)"/>
    <s v="Electronics|Headphones,Earbuds&amp;Accessories|Headphones|In-Ear"/>
    <s v="Electronics"/>
    <s v="Headphones,Earbuds&amp;Accessories"/>
    <s v="Headphones"/>
    <s v="In-Ear"/>
    <m/>
    <n v="149"/>
    <s v="&lt;₹200"/>
    <n v="1999"/>
    <n v="185000"/>
    <n v="0.56000000000000005"/>
    <s v="51-60%"/>
    <s v="YES"/>
    <n v="6.484"/>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 &amp; Accessories|Accessories&amp;Peripherals|Keyboards,Mice&amp;InputDevices|Keyboard&amp;MouseSets"/>
    <s v="Computers &amp; Accessories"/>
    <s v="Accessories&amp;Peripherals"/>
    <s v="Keyboards,Mice&amp;InputDevices"/>
    <s v="Keyboard&amp;MouseSets"/>
    <m/>
    <n v="469"/>
    <s v="₹200 - ₹500"/>
    <n v="2199"/>
    <n v="173000"/>
    <n v="0.36"/>
    <s v="31-40%"/>
    <s v="&quot;NO"/>
    <n v="4.327"/>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 &amp; Accessories|Printers,Inks&amp;Accessories|Inks,Toners&amp;Cartridges|InkjetInkRefills&amp;Kits"/>
    <s v="Computers &amp; Accessories"/>
    <s v="Printers,Inks&amp;Accessories"/>
    <s v="Inks,Toners&amp;Cartridges"/>
    <s v="InkjetInkRefills&amp;Kits"/>
    <m/>
    <n v="1187"/>
    <s v="&gt;₹500"/>
    <n v="1999"/>
    <n v="81200"/>
    <n v="0.73"/>
    <s v="71-80%"/>
    <s v="YES"/>
    <n v="5.6669999999999998"/>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 &amp; Accessories|Accessories&amp;Peripherals|PCGamingPeripherals|Headsets"/>
    <s v="Computers &amp; Accessories"/>
    <s v="Accessories&amp;Peripherals"/>
    <s v="PCGamingPeripherals"/>
    <s v="Headsets"/>
    <m/>
    <n v="849"/>
    <s v="&gt;₹500"/>
    <n v="1799"/>
    <n v="95000"/>
    <n v="0.57999999999999996"/>
    <s v="51-60%"/>
    <s v="YES"/>
    <n v="17.198999999999998"/>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s v="Wayona Type C To Type C 65W/3.25A Nylon Braided Fast Charging Cable Compatible For Laptop, Macbook, Samsung Galaxy M33 M53 M51 S20 Ultra, A71, A53, A51, Ipad Pro 2018 (1M, Grey)"/>
    <s v="Computers &amp; Accessories|Accessories&amp;Peripherals|Cables&amp;Accessories|Cables|USBCables"/>
    <s v="Computers &amp; Accessories"/>
    <s v="Accessories&amp;Peripherals"/>
    <s v="Cables&amp;Accessories"/>
    <s v="Cables"/>
    <s v="USBCables"/>
    <n v="328"/>
    <s v="₹200 - ₹500"/>
    <n v="1099"/>
    <n v="77100"/>
    <n v="0.66"/>
    <s v="61-70%"/>
    <s v="YES"/>
    <n v="7.1059999999999999"/>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s v="Electronics"/>
    <s v="WearableTechnology"/>
    <s v="SmartWatches"/>
    <m/>
    <m/>
    <n v="269"/>
    <s v="₹200 - ₹500"/>
    <n v="7999"/>
    <n v="773000"/>
    <n v="0.25"/>
    <s v="21-30%"/>
    <s v="&quot;NO"/>
    <n v="34.555"/>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 &amp; Accessories|Accessories&amp;Peripherals|LaptopAccessories|Bags&amp;Sleeves|LaptopSleeves&amp;Slipcases"/>
    <s v="Computers &amp; Accessories"/>
    <s v="Accessories&amp;Peripherals"/>
    <s v="LaptopAccessories"/>
    <s v="Bags&amp;Sleeves"/>
    <s v="LaptopSleeves&amp;Slipcases"/>
    <n v="299"/>
    <s v="₹200 - ₹500"/>
    <n v="1499"/>
    <n v="120000"/>
    <n v="0.8"/>
    <s v="71-80%"/>
    <s v="YES"/>
    <n v="7.0679999999999996"/>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 &amp; Accessories|Accessories&amp;Peripherals|TabletAccessories|ScreenProtectors"/>
    <s v="Computers &amp; Accessories"/>
    <s v="Accessories&amp;Peripherals"/>
    <s v="TabletAccessories"/>
    <s v="ScreenProtectors"/>
    <m/>
    <n v="549"/>
    <s v="&gt;₹500"/>
    <n v="1499"/>
    <n v="95000"/>
    <n v="0.75"/>
    <s v="71-80%"/>
    <s v="YES"/>
    <n v="4.7699999999999996"/>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 Products|OfficePaperProducts|Paper|Stationery|Notebooks,WritingPads&amp;Diaries"/>
    <s v="Office Products"/>
    <s v="OfficePaperProducts"/>
    <s v="Paper"/>
    <s v="Stationery"/>
    <s v="Notebooks,WritingPads&amp;Diaries"/>
    <n v="114"/>
    <s v="&lt;₹200"/>
    <n v="2999"/>
    <n v="288500"/>
    <n v="0.53"/>
    <s v="51-60%"/>
    <s v="YES"/>
    <n v="7.83"/>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Cameras&amp;Photography"/>
    <s v="Accessories"/>
    <s v="PhotoStudio&amp;Lighting"/>
    <s v="PhotoBackgroundAccessories"/>
    <n v="120"/>
    <s v="&lt;₹200"/>
    <n v="1299"/>
    <n v="117900"/>
    <n v="0.46"/>
    <s v="41-50%"/>
    <s v="&quot;NO"/>
    <n v="10.483000000000001"/>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 Products|OfficePaperProducts|Paper|Stationery|Notebooks,WritingPads&amp;Diaries|CompositionNotebooks"/>
    <s v="Office Products"/>
    <s v="OfficePaperProducts"/>
    <s v="Paper"/>
    <s v="Stationery"/>
    <s v="Notebooks,WritingPads&amp;Diaries"/>
    <n v="970"/>
    <s v="&gt;₹500"/>
    <n v="300"/>
    <n v="-67000"/>
    <n v="0"/>
    <s v="0-10%"/>
    <s v="NO"/>
    <n v="4.6189999999999998"/>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 &amp; Accessories|Accessories&amp;Peripherals|Keyboards,Mice&amp;InputDevices|Keyboard&amp;MiceAccessories|MousePads"/>
    <s v="Computers &amp; Accessories"/>
    <s v="Accessories&amp;Peripherals"/>
    <s v="Keyboards,Mice&amp;InputDevices"/>
    <s v="Keyboard&amp;MiceAccessories"/>
    <s v="MousePads"/>
    <n v="209"/>
    <s v="₹200 - ₹500"/>
    <n v="1995"/>
    <n v="178600"/>
    <n v="0.5"/>
    <s v="41-50%"/>
    <s v="YES"/>
    <n v="11.817"/>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 Products|OfficeElectronics|Calculators|Financial&amp;Business"/>
    <s v="Office Products"/>
    <s v="OfficeElectronics"/>
    <s v="Calculators"/>
    <s v="Financial&amp;Business"/>
    <m/>
    <n v="1490"/>
    <s v="&gt;₹500"/>
    <n v="535"/>
    <n v="-95500"/>
    <n v="0"/>
    <s v="0-10%"/>
    <s v="NO"/>
    <n v="8.8260000000000005"/>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s v="Gizga Essentials Laptop Bag Sleeve Case Cover Pouch with Handle for 14.1 Inch Laptop for Men &amp; Women, Padded Laptop Compartment, Premium Zipper Closure, Water Repellent Nylon Fabric, Grey"/>
    <s v="Computers &amp; Accessories|Accessories&amp;Peripherals|LaptopAccessories|Bags&amp;Sleeves|LaptopSleeves&amp;Slipcases"/>
    <s v="Computers &amp; Accessories"/>
    <s v="Accessories&amp;Peripherals"/>
    <s v="LaptopAccessories"/>
    <s v="Bags&amp;Sleeves"/>
    <s v="LaptopSleeves&amp;Slipcases"/>
    <n v="99"/>
    <s v="&lt;₹200"/>
    <n v="1099"/>
    <n v="100000"/>
    <n v="0.76"/>
    <s v="71-80%"/>
    <s v="YES"/>
    <n v="5.1920000000000002"/>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 Products|OfficePaperProducts|Paper|Stationery|Pens,Pencils&amp;WritingSupplies|Pens&amp;Refills|StickBallpointPens"/>
    <s v="Office Products"/>
    <s v="OfficePaperProducts"/>
    <s v="Paper"/>
    <s v="Stationery"/>
    <s v="Pens,Pencils&amp;WritingSupplies"/>
    <n v="149"/>
    <s v="&lt;₹200"/>
    <n v="450"/>
    <n v="30100"/>
    <n v="0.24"/>
    <s v="21-30%"/>
    <s v="NO"/>
    <n v="6.7929999999999993"/>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 &amp; Accessories|NetworkingDevices|Routers"/>
    <s v="Computers &amp; Accessories"/>
    <s v="NetworkingDevices"/>
    <s v="Routers"/>
    <m/>
    <m/>
    <n v="575"/>
    <s v="&gt;₹500"/>
    <n v="3999"/>
    <n v="342400"/>
    <n v="0.38"/>
    <s v="31-40%"/>
    <s v="&quot;NO"/>
    <n v="17.079000000000001"/>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Deskjet 2723 AIO Printer, Copy, Scan, WiFi, Bluetooth, USB, Simple Setup Smart App, Ideal for Home."/>
    <s v="Computers &amp; Accessories|Printers,Inks&amp;Accessories|Printers"/>
    <s v="Computers &amp; Accessories"/>
    <s v="Printers,Inks&amp;Accessories"/>
    <s v="Printers"/>
    <m/>
    <m/>
    <n v="333"/>
    <s v="₹200 - ₹500"/>
    <n v="7005"/>
    <n v="667200"/>
    <n v="0.16"/>
    <s v="11-20%"/>
    <s v="NO"/>
    <n v="7.7989999999999995"/>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Mi 4A Dual_Band Ethernet 1200Mbps Speed Router| 2.4GHz &amp; 5GHz Frequency|128MB RAM | DualCore 4 Thread CPU|4 Omni Directional Antenna|Mi Wi-Fi app-Parental Control &amp; Anti Hacking|Repeater, White"/>
    <s v="Computers &amp; Accessories|NetworkingDevices|Routers"/>
    <s v="Computers &amp; Accessories"/>
    <s v="NetworkingDevices"/>
    <s v="Routers"/>
    <m/>
    <m/>
    <n v="178"/>
    <s v="&lt;₹200"/>
    <n v="2999"/>
    <n v="282100"/>
    <n v="0.48"/>
    <s v="41-50%"/>
    <s v="&quot;NO"/>
    <n v="15.113"/>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s v="Electronics"/>
    <s v="Cameras&amp;Photography"/>
    <s v="Accessories"/>
    <s v="Tripods&amp;Monopods"/>
    <s v="Tabletop&amp;TravelTripods"/>
    <n v="1599"/>
    <s v="&gt;₹500"/>
    <n v="799"/>
    <n v="-80000"/>
    <n v="0.59"/>
    <s v="51-60%"/>
    <s v="YES"/>
    <n v="15.173"/>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s v="Orico 2.5&quot;(6.3cm) USB 3.0 HDD Enclosure Case Cover for SATA SSD HDD | SATA SSD HDD Enclosure High Speed USB 3.0 | Tool Free Installation | Black"/>
    <s v="Computers &amp; Accessories|ExternalDevices&amp;DataStorage|ExternalHardDisks"/>
    <s v="Computers &amp; Accessories"/>
    <s v="ExternalDevices&amp;DataStorage"/>
    <s v="ExternalHardDisks"/>
    <m/>
    <m/>
    <n v="499"/>
    <s v="₹200 - ₹500"/>
    <n v="999"/>
    <n v="50000"/>
    <n v="0.34"/>
    <s v="31-40%"/>
    <s v="&quot;NO"/>
    <n v="18.244"/>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 &amp; Accessories|Accessories&amp;Peripherals|PCGamingPeripherals|GamingMice"/>
    <s v="Computers &amp; Accessories"/>
    <s v="Accessories&amp;Peripherals"/>
    <s v="PCGamingPeripherals"/>
    <s v="GamingMice"/>
    <m/>
    <n v="199"/>
    <s v="&lt;₹200"/>
    <n v="2895"/>
    <n v="269600"/>
    <n v="0.31"/>
    <s v="31-40%"/>
    <s v="NO"/>
    <n v="15.36"/>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s v="Electronics"/>
    <s v="GeneralPurposeBatteries&amp;BatteryChargers"/>
    <m/>
    <m/>
    <m/>
    <n v="2499"/>
    <s v="&gt;₹500"/>
    <n v="1500"/>
    <n v="-99900"/>
    <n v="0"/>
    <s v="0-10%"/>
    <s v="&quot;NO"/>
    <n v="30.396000000000001"/>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 &amp; Accessories|Accessories&amp;Peripherals|Keyboards,Mice&amp;InputDevices|Keyboards"/>
    <s v="Computers &amp; Accessories"/>
    <s v="Accessories&amp;Peripherals"/>
    <s v="Keyboards,Mice&amp;InputDevices"/>
    <s v="Keyboards"/>
    <m/>
    <n v="199"/>
    <s v="&lt;₹200"/>
    <n v="3195"/>
    <n v="299600"/>
    <n v="0.17"/>
    <s v="11-20%"/>
    <s v="NO"/>
    <n v="20.646000000000001"/>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 &amp; Accessories|Printers,Inks&amp;Accessories|Printers"/>
    <s v="Computers &amp; Accessories"/>
    <s v="Printers,Inks&amp;Accessories"/>
    <s v="Printers"/>
    <m/>
    <m/>
    <n v="939"/>
    <s v="&gt;₹500"/>
    <n v="6355"/>
    <n v="541600"/>
    <n v="0.17"/>
    <s v="11-20%"/>
    <s v="&quot;NO"/>
    <n v="12.18"/>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s v="Redgear Cosmo 7,1 Usb Gaming Wired Over Ear Headphones With Mic With Virtual Surround Sound,50Mm Driver, Rgb Leds &amp; Remote Control(Black)"/>
    <s v="Computers &amp; Accessories|Accessories&amp;Peripherals|PCGamingPeripherals|Headsets"/>
    <s v="Computers &amp; Accessories"/>
    <s v="Accessories&amp;Peripherals"/>
    <s v="PCGamingPeripherals"/>
    <s v="Headsets"/>
    <m/>
    <n v="2499"/>
    <s v="&gt;₹500"/>
    <n v="2999"/>
    <n v="50000"/>
    <n v="0.34"/>
    <s v="31-40%"/>
    <s v="NO"/>
    <n v="18.536999999999999"/>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s v="Electronics"/>
    <s v="PowerAccessories"/>
    <s v="SurgeProtectors"/>
    <m/>
    <m/>
    <n v="1439"/>
    <s v="&gt;₹500"/>
    <n v="1499"/>
    <n v="6000"/>
    <n v="0.14000000000000001"/>
    <s v="11-20%"/>
    <s v="&quot;NO"/>
    <n v="25.167999999999999"/>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 Products|OfficePaperProducts|Paper|Stationery|Notebooks,WritingPads&amp;Diaries|CompositionNotebooks"/>
    <s v="Office Products"/>
    <s v="OfficePaperProducts"/>
    <s v="Paper"/>
    <s v="Stationery"/>
    <s v="Notebooks,WritingPads&amp;Diaries"/>
    <n v="1099"/>
    <s v="&gt;₹500"/>
    <n v="165"/>
    <n v="-93400"/>
    <n v="0"/>
    <s v="0-10%"/>
    <s v="NO"/>
    <n v="6.1739999999999995"/>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 &amp; Accessories|Accessories&amp;Peripherals|LaptopAccessories|LaptopChargers&amp;PowerSupplies"/>
    <s v="Computers &amp; Accessories"/>
    <s v="Accessories&amp;Peripherals"/>
    <s v="LaptopAccessories"/>
    <s v="LaptopChargers&amp;PowerSupplies"/>
    <m/>
    <n v="157"/>
    <s v="&lt;₹200"/>
    <n v="3499"/>
    <n v="334200"/>
    <n v="0.51"/>
    <s v="51-60%"/>
    <s v="YES"/>
    <n v="11.289"/>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s v="Electronics"/>
    <s v="Cameras&amp;Photography"/>
    <s v="SecurityCameras"/>
    <s v="DomeCameras"/>
    <m/>
    <n v="999"/>
    <s v="&gt;₹500"/>
    <n v="7500"/>
    <n v="650100"/>
    <n v="0.69"/>
    <s v="61-70%"/>
    <s v="YES"/>
    <n v="9.6539999999999999"/>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s v="E-COSMOS 5V 1.2W Portable Flexible USB LED Light (Colours May Vary, Small, EC-POF1)"/>
    <s v="Computers &amp; Accessories|Accessories&amp;Peripherals|USBGadgets|Lamps"/>
    <s v="Computers &amp; Accessories"/>
    <s v="Accessories&amp;Peripherals"/>
    <s v="USBGadgets"/>
    <s v="Lamps"/>
    <m/>
    <n v="115"/>
    <s v="&lt;₹200"/>
    <n v="39"/>
    <n v="-7600"/>
    <n v="0"/>
    <s v="0-10%"/>
    <s v="&quot;NO"/>
    <n v="7.1440000000000001"/>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 &amp; Accessories|Tablets"/>
    <s v="Computers &amp; Accessories"/>
    <s v="Tablets"/>
    <m/>
    <m/>
    <m/>
    <n v="175"/>
    <s v="&lt;₹200"/>
    <n v="37999"/>
    <n v="3782400"/>
    <n v="0.28999999999999998"/>
    <s v="21-30%"/>
    <s v="NO"/>
    <n v="7.4859999999999998"/>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s v="Electronics"/>
    <s v="Headphones,Earbuds&amp;Accessories"/>
    <s v="Headphones"/>
    <s v="In-Ear"/>
    <m/>
    <n v="1999"/>
    <s v="&gt;₹500"/>
    <n v="1990"/>
    <n v="-900"/>
    <n v="0.25"/>
    <s v="21-30%"/>
    <s v="&quot;NO"/>
    <n v="102.35"/>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 &amp; Accessories|Accessories&amp;Peripherals|LaptopAccessories|Lapdesks"/>
    <s v="Computers &amp; Accessories"/>
    <s v="Accessories&amp;Peripherals"/>
    <s v="LaptopAccessories"/>
    <s v="Lapdesks"/>
    <m/>
    <n v="3999"/>
    <s v="&gt;₹500"/>
    <n v="1949"/>
    <n v="-205000"/>
    <n v="0.8"/>
    <s v="71-80%"/>
    <s v="YES"/>
    <n v="4.0750000000000002"/>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s v="HP 65W AC Laptops Charger Adapter 4.5mm for HP Pavilion Black (Without Power Cable)"/>
    <s v="Computers &amp; Accessories|Accessories&amp;Peripherals|LaptopAccessories|LaptopChargers&amp;PowerSupplies"/>
    <s v="Computers &amp; Accessories"/>
    <s v="Accessories&amp;Peripherals"/>
    <s v="LaptopAccessories"/>
    <s v="LaptopChargers&amp;PowerSupplies"/>
    <m/>
    <n v="899"/>
    <s v="&gt;₹500"/>
    <n v="1547"/>
    <n v="64800"/>
    <n v="0.5"/>
    <s v="41-50%"/>
    <s v="YES"/>
    <n v="6.8849999999999998"/>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s v="Electronics"/>
    <s v="Mobiles&amp;Accessories"/>
    <s v="MobileAccessories"/>
    <s v="Stands"/>
    <m/>
    <n v="299"/>
    <s v="₹200 - ₹500"/>
    <n v="1299"/>
    <n v="100000"/>
    <n v="0.79"/>
    <s v="71-80%"/>
    <s v="YES"/>
    <n v="9.0719999999999992"/>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 Improvement|Electrical|CordManagement"/>
    <s v="Home Improvement"/>
    <s v="Electrical"/>
    <s v="CordManagement"/>
    <m/>
    <m/>
    <n v="3303"/>
    <s v="&gt;₹500"/>
    <n v="599"/>
    <n v="-270400"/>
    <n v="0.57999999999999996"/>
    <s v="51-60%"/>
    <s v="YES"/>
    <n v="10.484999999999999"/>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Oil Pastel with Reusable Plastic Box - 50 Shades"/>
    <s v="Home &amp; Kitchen|CraftMaterials|PaintingMaterials"/>
    <s v="Home &amp; Kitchen"/>
    <s v="CraftMaterials"/>
    <s v="PaintingMaterials"/>
    <m/>
    <m/>
    <n v="1890"/>
    <s v="&gt;₹500"/>
    <n v="230"/>
    <n v="-166000"/>
    <n v="0"/>
    <s v="0-10%"/>
    <s v="NO"/>
    <n v="13.927"/>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s v="HP M270 Backlit USB Wired Gaming Mouse with 6 Buttons, 4-Speed Customizable 2400 DPI, Ergonomic Design, Breathing LED Lighting, Metal Scroll Wheel, Lightweighted / 3 Years Warranty (7ZZ87AA), Black"/>
    <s v="Computers &amp; Accessories|Accessories&amp;Peripherals|PCGamingPeripherals|GamingMice"/>
    <s v="Computers &amp; Accessories"/>
    <s v="Accessories&amp;Peripherals"/>
    <s v="PCGamingPeripherals"/>
    <s v="GamingMice"/>
    <m/>
    <n v="90"/>
    <s v="&lt;₹200"/>
    <n v="700"/>
    <n v="61000"/>
    <n v="0.14000000000000001"/>
    <s v="11-20%"/>
    <s v="&quot;NO"/>
    <n v="6.601"/>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 &amp; Accessories|Printers,Inks&amp;Accessories|Inks,Toners&amp;Cartridges|TonerCartridges"/>
    <s v="Computers &amp; Accessories"/>
    <s v="Printers,Inks&amp;Accessories"/>
    <s v="Inks,Toners&amp;Cartridges"/>
    <s v="TonerCartridges"/>
    <m/>
    <n v="1599"/>
    <s v="&gt;₹500"/>
    <n v="1150"/>
    <n v="-44900"/>
    <n v="0.48"/>
    <s v="41-50%"/>
    <s v="NO"/>
    <n v="6.6349999999999998"/>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 &amp; Accessories|Accessories&amp;Peripherals|TabletAccessories|ScreenProtectors"/>
    <s v="Computers &amp; Accessories"/>
    <s v="Accessories&amp;Peripherals"/>
    <s v="TabletAccessories"/>
    <s v="ScreenProtectors"/>
    <m/>
    <n v="599"/>
    <s v="&gt;₹500"/>
    <n v="1499"/>
    <n v="90000"/>
    <n v="0.73"/>
    <s v="71-80%"/>
    <s v="YES"/>
    <n v="4.6909999999999998"/>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 &amp; Accessories|Accessories&amp;Peripherals|LaptopAccessories|Lapdesks"/>
    <s v="Computers &amp; Accessories"/>
    <s v="Accessories&amp;Peripherals"/>
    <s v="LaptopAccessories"/>
    <s v="Lapdesks"/>
    <m/>
    <n v="507"/>
    <s v="&gt;₹500"/>
    <n v="1299"/>
    <n v="79200"/>
    <n v="0.62"/>
    <s v="61-70%"/>
    <s v="YES"/>
    <n v="6.84"/>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s v="Lenovo 130 Wireless Compact Mouse, 1K DPI Optical sensor, 2.4GHz Wireless NanoUSB, 10m range, 3button(left,right,scroll) upto 3M left/right clicks, 10 month battery, Ambidextrous, Ergonomic GY51C12380"/>
    <s v="Computers &amp; Accessories|Accessories&amp;Peripherals|Keyboards,Mice&amp;InputDevices|Mice"/>
    <s v="Computers &amp; Accessories"/>
    <s v="Accessories&amp;Peripherals"/>
    <s v="Keyboards,Mice&amp;InputDevices"/>
    <s v="Mice"/>
    <m/>
    <n v="425"/>
    <s v="₹200 - ₹500"/>
    <n v="1090"/>
    <n v="66500"/>
    <n v="0.47"/>
    <s v="41-50%"/>
    <s v="&quot;NO"/>
    <n v="7.8820000000000006"/>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s v="Pilot Frixion Clicker Roller Pen (Blue), (9000019529)"/>
    <s v="Office Products|OfficePaperProducts|Paper|Stationery|Pens,Pencils&amp;WritingSupplies|Pens&amp;Refills|LiquidInkRollerballPens"/>
    <s v="Office Products"/>
    <s v="OfficePaperProducts"/>
    <s v="Paper"/>
    <s v="Stationery"/>
    <s v="Pens,Pencils&amp;WritingSupplies"/>
    <n v="1499"/>
    <s v="&gt;₹500"/>
    <n v="100"/>
    <n v="-139900"/>
    <n v="0.1"/>
    <s v="0-10%"/>
    <s v="NO"/>
    <n v="10.298999999999999"/>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 &amp; Accessories|Accessories&amp;Peripherals|LaptopAccessories|Lapdesks"/>
    <s v="Computers &amp; Accessories"/>
    <s v="Accessories&amp;Peripherals"/>
    <s v="LaptopAccessories"/>
    <s v="Lapdesks"/>
    <m/>
    <n v="549"/>
    <s v="&gt;₹500"/>
    <n v="1999"/>
    <n v="145000"/>
    <n v="0.55000000000000004"/>
    <s v="51-60%"/>
    <s v="YES"/>
    <n v="6.0670000000000002"/>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 &amp; Accessories|Accessories&amp;Peripherals|PCGamingPeripherals|GamingKeyboards"/>
    <s v="Computers &amp; Accessories"/>
    <s v="Accessories&amp;Peripherals"/>
    <s v="PCGamingPeripherals"/>
    <s v="GamingKeyboards"/>
    <m/>
    <n v="199"/>
    <s v="&lt;₹200"/>
    <n v="1800"/>
    <n v="160100"/>
    <n v="0.36"/>
    <s v="31-40%"/>
    <s v="NO"/>
    <n v="9.0229999999999997"/>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 &amp; Accessories|Accessories&amp;Peripherals|LaptopAccessories|Bags&amp;Sleeves|LaptopSleeves&amp;Slipcases"/>
    <s v="Computers &amp; Accessories"/>
    <s v="Accessories&amp;Peripherals"/>
    <s v="LaptopAccessories"/>
    <s v="Bags&amp;Sleeves"/>
    <s v="LaptopSleeves&amp;Slipcases"/>
    <n v="1295"/>
    <s v="&gt;₹500"/>
    <n v="499"/>
    <n v="-79600"/>
    <n v="0.5"/>
    <s v="41-50%"/>
    <s v="YES"/>
    <n v="27.06"/>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 &amp; Accessories|Accessories&amp;Peripherals|USBGadgets|Lamps"/>
    <s v="Computers &amp; Accessories"/>
    <s v="Accessories&amp;Peripherals"/>
    <s v="USBGadgets"/>
    <s v="Lamps"/>
    <m/>
    <n v="310"/>
    <s v="₹200 - ₹500"/>
    <n v="39"/>
    <n v="-27100"/>
    <n v="0"/>
    <s v="0-10%"/>
    <s v="NO"/>
    <n v="17.172000000000001"/>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 &amp; Accessories|NetworkingDevices|Repeaters&amp;Extenders"/>
    <s v="Computers &amp; Accessories"/>
    <s v="NetworkingDevices"/>
    <s v="Repeaters&amp;Extenders"/>
    <m/>
    <m/>
    <n v="149"/>
    <s v="&lt;₹200"/>
    <n v="3599"/>
    <n v="345000"/>
    <n v="0.56000000000000005"/>
    <s v="51-60%"/>
    <s v="YES"/>
    <n v="20.381999999999998"/>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s v="Electronics"/>
    <s v="HomeAudio"/>
    <s v="Speakers"/>
    <s v="BluetoothSpeakers"/>
    <m/>
    <n v="1149"/>
    <s v="&gt;₹500"/>
    <n v="3990"/>
    <n v="284100"/>
    <n v="0.7"/>
    <s v="61-70%"/>
    <s v="YES"/>
    <n v="7.1080000000000005"/>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 DASH 2.4GHz Wireless + Bluetooth 5.1 Mouse, Multi-Device Dual Mode Slim Rechargeable Silent Click Buttons Wireless Bluetooth Mouse, 3 Adjustable DPI, Works on 2 devices at the same time with a switch button for Windows/Mac/Android/Ipad/Smart TV"/>
    <s v="Computers &amp; Accessories|Accessories&amp;Peripherals|Keyboards,Mice&amp;InputDevices|Mice"/>
    <s v="Computers &amp; Accessories"/>
    <s v="Accessories&amp;Peripherals"/>
    <s v="Keyboards,Mice&amp;InputDevices"/>
    <s v="Mice"/>
    <m/>
    <n v="499"/>
    <s v="₹200 - ₹500"/>
    <n v="1499"/>
    <n v="100000"/>
    <n v="0.27"/>
    <s v="21-30%"/>
    <s v="&quot;NO"/>
    <n v="6.5750000000000002"/>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 Products|OfficePaperProducts|Paper|Stationery|Notebooks,WritingPads&amp;Diaries|CompositionNotebooks"/>
    <s v="Office Products"/>
    <s v="OfficePaperProducts"/>
    <s v="Paper"/>
    <s v="Stationery"/>
    <s v="Notebooks,WritingPads&amp;Diaries"/>
    <n v="999"/>
    <s v="&gt;₹500"/>
    <n v="120"/>
    <n v="-87900"/>
    <n v="0"/>
    <s v="0-10%"/>
    <s v="NO"/>
    <n v="9.4510000000000005"/>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 &amp; Accessories|Accessories&amp;Peripherals|PCGamingPeripherals|GamingKeyboards"/>
    <s v="Computers &amp; Accessories"/>
    <s v="Accessories&amp;Peripherals"/>
    <s v="PCGamingPeripherals"/>
    <s v="GamingKeyboards"/>
    <m/>
    <n v="1709"/>
    <s v="&gt;₹500"/>
    <n v="3499"/>
    <n v="179000"/>
    <n v="0.56999999999999995"/>
    <s v="51-60%"/>
    <s v="YES"/>
    <n v="4.7080000000000002"/>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 Products|OfficePaperProducts|Paper|Stationery|Pens,Pencils&amp;WritingSupplies|Pens&amp;Refills|LiquidInkRollerballPens"/>
    <s v="Office Products"/>
    <s v="OfficePaperProducts"/>
    <s v="Paper"/>
    <s v="Stationery"/>
    <s v="Pens,Pencils&amp;WritingSupplies"/>
    <n v="250"/>
    <s v="₹200 - ₹500"/>
    <n v="420"/>
    <n v="17000"/>
    <n v="0"/>
    <s v="0-10%"/>
    <s v="NO"/>
    <n v="6.1260000000000003"/>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 Products|OfficePaperProducts|Paper|Stationery|Pens,Pencils&amp;WritingSupplies|Pens&amp;Refills|FountainPens"/>
    <s v="Office Products"/>
    <s v="OfficePaperProducts"/>
    <s v="Paper"/>
    <s v="Stationery"/>
    <s v="Pens,Pencils&amp;WritingSupplies"/>
    <n v="1199"/>
    <s v="&gt;₹500"/>
    <n v="225"/>
    <n v="-97400"/>
    <n v="0"/>
    <s v="0-10%"/>
    <s v="&quot;NO"/>
    <n v="8.8979999999999997"/>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 &amp; Accessories|Accessories&amp;Peripherals|HardDriveAccessories|Caddies"/>
    <s v="Computers &amp; Accessories"/>
    <s v="Accessories&amp;Peripherals"/>
    <s v="HardDriveAccessories"/>
    <s v="Caddies"/>
    <m/>
    <n v="90"/>
    <s v="&lt;₹200"/>
    <n v="799"/>
    <n v="70900"/>
    <n v="0.75"/>
    <s v="71-80%"/>
    <s v="YES"/>
    <n v="11.433"/>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s v="Canon E4570 All-in-One Wi-Fi Ink Efficient Colour Printer with FAX/ADF/Duplex Printing (Black)- Smart Speaker Compatible, Standard"/>
    <s v="Computers &amp; Accessories|Printers,Inks&amp;Accessories|Printers|InkjetPrinters"/>
    <s v="Computers &amp; Accessories"/>
    <s v="Printers,Inks&amp;Accessories"/>
    <s v="Printers"/>
    <s v="InkjetPrinters"/>
    <m/>
    <n v="2025"/>
    <s v="&gt;₹500"/>
    <n v="9625"/>
    <n v="760000"/>
    <n v="0.13"/>
    <s v="11-20%"/>
    <s v="&quot;NO"/>
    <n v="7.452"/>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 &amp; Accessories|Components|InternalSolidStateDrives"/>
    <s v="Computers &amp; Accessories"/>
    <s v="Components"/>
    <s v="InternalSolidStateDrives"/>
    <m/>
    <m/>
    <n v="1495"/>
    <s v="&gt;₹500"/>
    <n v="6100"/>
    <n v="460500"/>
    <n v="0.46"/>
    <s v="41-50%"/>
    <s v="NO"/>
    <n v="6.8149999999999995"/>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v222w 64GB USB 2.0 Pen Drive (Silver)"/>
    <s v="Computers &amp; Accessories|ExternalDevices&amp;DataStorage|PenDrives"/>
    <s v="Computers &amp; Accessories"/>
    <s v="ExternalDevices&amp;DataStorage"/>
    <s v="PenDrives"/>
    <m/>
    <m/>
    <n v="799"/>
    <s v="&gt;₹500"/>
    <n v="1300"/>
    <n v="50100"/>
    <n v="0.65"/>
    <s v="61-70%"/>
    <s v="YES"/>
    <n v="9.1589999999999989"/>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s v="Electronics"/>
    <s v="GeneralPurposeBatteries&amp;BatteryChargers"/>
    <s v="DisposableBatteries"/>
    <m/>
    <m/>
    <n v="899"/>
    <s v="&gt;₹500"/>
    <n v="400"/>
    <n v="-49900"/>
    <n v="0.05"/>
    <s v="0-10%"/>
    <s v="NO"/>
    <n v="6.511000000000001"/>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 &amp; Accessories|Accessories&amp;Peripherals|Keyboards,Mice&amp;InputDevices|GraphicTablets"/>
    <s v="Computers &amp; Accessories"/>
    <s v="Accessories&amp;Peripherals"/>
    <s v="Keyboards,Mice&amp;InputDevices"/>
    <s v="GraphicTablets"/>
    <m/>
    <n v="349"/>
    <s v="₹200 - ₹500"/>
    <n v="1399"/>
    <n v="105000"/>
    <n v="0.64"/>
    <s v="61-70%"/>
    <s v="YES"/>
    <n v="5.3620000000000001"/>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 &amp; Accessories|Laptops|TraditionalLaptops"/>
    <s v="Computers &amp; Accessories"/>
    <s v="Laptops"/>
    <s v="TraditionalLaptops"/>
    <m/>
    <m/>
    <n v="900"/>
    <s v="&gt;₹500"/>
    <n v="59890"/>
    <n v="5899000"/>
    <n v="0.38"/>
    <s v="31-40%"/>
    <s v="NO"/>
    <n v="4.3230000000000004"/>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s v="Electronics"/>
    <s v="Headphones,Earbuds&amp;Accessories"/>
    <s v="Headphones"/>
    <s v="On-Ear"/>
    <m/>
    <n v="2490"/>
    <s v="&gt;₹500"/>
    <n v="2490"/>
    <n v="0"/>
    <n v="0.66"/>
    <s v="61-70%"/>
    <s v="YES"/>
    <n v="95.388000000000005"/>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s v="Electronics"/>
    <s v="HomeAudio"/>
    <s v="Speakers"/>
    <s v="OutdoorSpeakers"/>
    <m/>
    <n v="116"/>
    <s v="&lt;₹200"/>
    <n v="1999"/>
    <n v="188300"/>
    <n v="0.6"/>
    <s v="51-60%"/>
    <s v="YES"/>
    <n v="4.1180000000000003"/>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s v="SWAPKART Portable Flexible Adjustable Eye Protection USB LED Desk Light Table Lamp for Reading, Working on PC, Laptop, Power Bank, Bedroom ( Multicolour )"/>
    <s v="Computers &amp; Accessories|Accessories&amp;Peripherals|USBGadgets|Lamps"/>
    <s v="Computers &amp; Accessories"/>
    <s v="Accessories&amp;Peripherals"/>
    <s v="USBGadgets"/>
    <s v="Lamps"/>
    <m/>
    <n v="200"/>
    <s v="₹200 - ₹500"/>
    <n v="999"/>
    <n v="79900"/>
    <n v="0.7"/>
    <s v="61-70%"/>
    <s v="YES"/>
    <n v="5.8520000000000003"/>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s v="Electronics"/>
    <s v="HomeAudio"/>
    <s v="Speakers"/>
    <s v="OutdoorSpeakers"/>
    <m/>
    <n v="1249"/>
    <s v="&gt;₹500"/>
    <n v="2999"/>
    <n v="175000"/>
    <n v="0.5"/>
    <s v="41-50%"/>
    <s v="YES"/>
    <n v="29.362000000000002"/>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 &amp; Kitchen|Kitchen&amp;HomeAppliances|SmallKitchenAppliances|Kettles&amp;HotWaterDispensers|ElectricKettles"/>
    <s v="Home &amp; Kitchen"/>
    <s v="Kitchen&amp;HomeAppliances"/>
    <s v="SmallKitchenAppliances"/>
    <s v="Kettles&amp;HotWaterDispensers"/>
    <s v="ElectricKettles"/>
    <n v="649"/>
    <s v="&gt;₹500"/>
    <n v="1245"/>
    <n v="59600"/>
    <n v="0.48"/>
    <s v="41-50%"/>
    <s v="&quot;NO"/>
    <n v="127.265"/>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 &amp; Kitchen|Heating,Cooling&amp;AirQuality|RoomHeaters|ElectricHeaters"/>
    <s v="Home &amp; Kitchen"/>
    <s v="Heating,Cooling&amp;AirQuality"/>
    <s v="RoomHeaters"/>
    <s v="ElectricHeaters"/>
    <m/>
    <n v="2649"/>
    <s v="&gt;₹500"/>
    <n v="1695"/>
    <n v="-95400"/>
    <n v="0.28999999999999998"/>
    <s v="21-30%"/>
    <s v="NO"/>
    <n v="16.900000000000002"/>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 &amp; Kitchen|Heating,Cooling&amp;AirQuality|RoomHeaters|FanHeaters"/>
    <s v="Home &amp; Kitchen"/>
    <s v="Heating,Cooling&amp;AirQuality"/>
    <s v="RoomHeaters"/>
    <s v="FanHeaters"/>
    <m/>
    <n v="199"/>
    <s v="&lt;₹200"/>
    <n v="2000"/>
    <n v="180100"/>
    <n v="0.4"/>
    <s v="31-40%"/>
    <s v="&quot;NO"/>
    <n v="22.542999999999999"/>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 &amp; Kitchen|Kitchen&amp;HomeAppliances|Vacuum,Cleaning&amp;Ironing|Irons,Steamers&amp;Accessories|LintShavers"/>
    <s v="Home &amp; Kitchen"/>
    <s v="Kitchen&amp;HomeAppliances"/>
    <s v="Vacuum,Cleaning&amp;Ironing"/>
    <s v="Irons,Steamers&amp;Accessories"/>
    <s v="LintShavers"/>
    <n v="596"/>
    <s v="&gt;₹500"/>
    <n v="999"/>
    <n v="40300"/>
    <n v="0.54"/>
    <s v="51-60%"/>
    <s v="YES"/>
    <n v="7.677999999999999"/>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 &amp; Kitchen|Kitchen&amp;HomeAppliances|SmallKitchenAppliances|DigitalKitchenScales"/>
    <s v="Home &amp; Kitchen"/>
    <s v="Kitchen&amp;HomeAppliances"/>
    <s v="SmallKitchenAppliances"/>
    <s v="DigitalKitchenScales"/>
    <m/>
    <n v="2499"/>
    <s v="&gt;₹500"/>
    <n v="1999"/>
    <n v="-50000"/>
    <n v="0.9"/>
    <s v="81-90%"/>
    <s v="YES"/>
    <n v="5.7309999999999999"/>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 &amp; Kitchen|Kitchen&amp;HomeAppliances|SmallKitchenAppliances|DigitalKitchenScales"/>
    <s v="Home &amp; Kitchen"/>
    <s v="Kitchen&amp;HomeAppliances"/>
    <s v="SmallKitchenAppliances"/>
    <s v="DigitalKitchenScales"/>
    <m/>
    <n v="4999"/>
    <s v="&gt;₹500"/>
    <n v="499"/>
    <n v="-450000"/>
    <n v="0.41"/>
    <s v="41-50%"/>
    <s v="NO"/>
    <n v="48.893999999999998"/>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 &amp; Kitchen|Kitchen&amp;Dining|KitchenTools|ManualChoppers&amp;Chippers|Choppers"/>
    <s v="Home &amp; Kitchen"/>
    <s v="Kitchen&amp;Dining"/>
    <s v="KitchenTools"/>
    <s v="ManualChoppers&amp;Chippers"/>
    <s v="Choppers"/>
    <n v="399"/>
    <s v="₹200 - ₹500"/>
    <n v="495"/>
    <n v="9600"/>
    <n v="0.6"/>
    <s v="51-60%"/>
    <s v="YES"/>
    <n v="274.66300000000001"/>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 &amp; Kitchen|Kitchen&amp;HomeAppliances|SmallKitchenAppliances|Kettles&amp;HotWaterDispensers|ElectricKettles"/>
    <s v="Home &amp; Kitchen"/>
    <s v="Kitchen&amp;HomeAppliances"/>
    <s v="SmallKitchenAppliances"/>
    <s v="Kettles&amp;HotWaterDispensers"/>
    <s v="ElectricKettles"/>
    <n v="116"/>
    <s v="&lt;₹200"/>
    <n v="1245"/>
    <n v="112900"/>
    <n v="0.4"/>
    <s v="31-40%"/>
    <s v="NO"/>
    <n v="35.683"/>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 &amp; Kitchen|Heating,Cooling&amp;AirQuality|RoomHeaters|ElectricHeaters"/>
    <s v="Home &amp; Kitchen"/>
    <s v="Heating,Cooling&amp;AirQuality"/>
    <s v="RoomHeaters"/>
    <s v="ElectricHeaters"/>
    <m/>
    <n v="4499"/>
    <s v="&gt;₹500"/>
    <n v="1549"/>
    <n v="-295000"/>
    <n v="0.1"/>
    <s v="0-10%"/>
    <s v="&quot;NO"/>
    <n v="6.5019999999999998"/>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 &amp; Kitchen|Kitchen&amp;HomeAppliances|SmallKitchenAppliances|Kettles&amp;HotWaterDispensers|ElectricKettles"/>
    <s v="Home &amp; Kitchen"/>
    <s v="Kitchen&amp;HomeAppliances"/>
    <s v="SmallKitchenAppliances"/>
    <s v="Kettles&amp;HotWaterDispensers"/>
    <s v="ElectricKettles"/>
    <n v="330"/>
    <s v="₹200 - ₹500"/>
    <n v="1445"/>
    <n v="111500"/>
    <n v="0.48"/>
    <s v="41-50%"/>
    <s v="NO"/>
    <n v="67.25"/>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 &amp; Kitchen|Kitchen&amp;HomeAppliances|SmallKitchenAppliances|InductionCooktop"/>
    <s v="Home &amp; Kitchen"/>
    <s v="Kitchen&amp;HomeAppliances"/>
    <s v="SmallKitchenAppliances"/>
    <s v="InductionCooktop"/>
    <m/>
    <n v="649"/>
    <s v="&gt;₹500"/>
    <n v="3193"/>
    <n v="254400"/>
    <n v="0.47"/>
    <s v="41-50%"/>
    <s v="&quot;NO"/>
    <n v="57.831999999999994"/>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 &amp; Kitchen|Kitchen&amp;HomeAppliances|SmallKitchenAppliances|Kettles&amp;HotWaterDispensers|ElectricKettles"/>
    <s v="Home &amp; Kitchen"/>
    <s v="Kitchen&amp;HomeAppliances"/>
    <s v="SmallKitchenAppliances"/>
    <s v="Kettles&amp;HotWaterDispensers"/>
    <s v="ElectricKettles"/>
    <n v="1234"/>
    <s v="&gt;₹500"/>
    <n v="1345"/>
    <n v="11100"/>
    <n v="0.22"/>
    <s v="21-30%"/>
    <s v="NO"/>
    <n v="19.391999999999999"/>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 &amp; Kitchen|Kitchen&amp;HomeAppliances|Vacuum,Cleaning&amp;Ironing|Irons,Steamers&amp;Accessories|LintShavers"/>
    <s v="Home &amp; Kitchen"/>
    <s v="Kitchen&amp;HomeAppliances"/>
    <s v="Vacuum,Cleaning&amp;Ironing"/>
    <s v="Irons,Steamers&amp;Accessories"/>
    <s v="LintShavers"/>
    <n v="1399"/>
    <s v="&gt;₹500"/>
    <n v="999"/>
    <n v="-40000"/>
    <n v="0.5"/>
    <s v="41-50%"/>
    <s v="YES"/>
    <n v="8.9589999999999996"/>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 &amp; Kitchen|Heating,Cooling&amp;AirQuality|RoomHeaters|FanHeaters"/>
    <s v="Home &amp; Kitchen"/>
    <s v="Heating,Cooling&amp;AirQuality"/>
    <s v="RoomHeaters"/>
    <s v="FanHeaters"/>
    <m/>
    <n v="272"/>
    <s v="₹200 - ₹500"/>
    <n v="1650"/>
    <n v="137800"/>
    <n v="0.11"/>
    <s v="11-20%"/>
    <s v="NO"/>
    <n v="18.22"/>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 &amp; Kitchen|Kitchen&amp;HomeAppliances|SmallKitchenAppliances|HandBlenders"/>
    <s v="Home &amp; Kitchen"/>
    <s v="Kitchen&amp;HomeAppliances"/>
    <s v="SmallKitchenAppliances"/>
    <s v="HandBlenders"/>
    <m/>
    <n v="99"/>
    <s v="&lt;₹200"/>
    <n v="499"/>
    <n v="40000"/>
    <n v="0.5"/>
    <s v="41-50%"/>
    <s v="YES"/>
    <n v="11.727"/>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 &amp; Kitchen|Kitchen&amp;HomeAppliances|Vacuum,Cleaning&amp;Ironing|Irons,Steamers&amp;Accessories|Irons|DryIrons"/>
    <s v="Home &amp; Kitchen"/>
    <s v="Kitchen&amp;HomeAppliances"/>
    <s v="Vacuum,Cleaning&amp;Ironing"/>
    <s v="Irons,Steamers&amp;Accessories"/>
    <s v="Irons"/>
    <n v="3498"/>
    <s v="&gt;₹500"/>
    <n v="1400"/>
    <n v="-209800"/>
    <n v="0.55000000000000004"/>
    <s v="51-60%"/>
    <s v="YES"/>
    <n v="27.515999999999998"/>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 &amp; Kitchen|Kitchen&amp;HomeAppliances|SmallKitchenAppliances|MixerGrinders"/>
    <s v="Home &amp; Kitchen"/>
    <s v="Kitchen&amp;HomeAppliances"/>
    <s v="SmallKitchenAppliances"/>
    <s v="MixerGrinders"/>
    <m/>
    <n v="10099"/>
    <s v="&gt;₹500"/>
    <n v="2500"/>
    <n v="-759900"/>
    <n v="0.48"/>
    <s v="41-50%"/>
    <s v="&quot;NO"/>
    <n v="10.530000000000001"/>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 &amp; Kitchen|Heating,Cooling&amp;AirQuality|WaterHeaters&amp;Geysers|InstantWaterHeaters"/>
    <s v="Home &amp; Kitchen"/>
    <s v="Heating,Cooling&amp;AirQuality"/>
    <s v="WaterHeaters&amp;Geysers"/>
    <s v="InstantWaterHeaters"/>
    <m/>
    <n v="449"/>
    <s v="₹200 - ₹500"/>
    <n v="6190"/>
    <n v="574100"/>
    <n v="0.42"/>
    <s v="41-50%"/>
    <s v="NO"/>
    <n v="16.224"/>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 &amp; Kitchen|Heating,Cooling&amp;AirQuality|RoomHeaters"/>
    <s v="Home &amp; Kitchen"/>
    <s v="Heating,Cooling&amp;AirQuality"/>
    <s v="RoomHeaters"/>
    <m/>
    <m/>
    <n v="150"/>
    <s v="&lt;₹200"/>
    <n v="13999"/>
    <n v="1384900"/>
    <n v="0.53"/>
    <s v="51-60%"/>
    <s v="YES"/>
    <n v="6.9610000000000003"/>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 &amp; Kitchen|Kitchen&amp;HomeAppliances|SmallKitchenAppliances|Kettles&amp;HotWaterDispensers|ElectricKettles"/>
    <s v="Home &amp; Kitchen"/>
    <s v="Kitchen&amp;HomeAppliances"/>
    <s v="SmallKitchenAppliances"/>
    <s v="Kettles&amp;HotWaterDispensers"/>
    <s v="ElectricKettles"/>
    <n v="348"/>
    <s v="₹200 - ₹500"/>
    <n v="2995"/>
    <n v="264700"/>
    <n v="0.46"/>
    <s v="41-50%"/>
    <s v="NO"/>
    <n v="27.984000000000002"/>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 &amp; Kitchen|Heating,Cooling&amp;AirQuality|WaterHeaters&amp;Geysers|InstantWaterHeaters"/>
    <s v="Home &amp; Kitchen"/>
    <s v="Heating,Cooling&amp;AirQuality"/>
    <s v="WaterHeaters&amp;Geysers"/>
    <s v="InstantWaterHeaters"/>
    <m/>
    <n v="1199"/>
    <s v="&gt;₹500"/>
    <n v="5890"/>
    <n v="469100"/>
    <n v="0.56000000000000005"/>
    <s v="51-60%"/>
    <s v="YES"/>
    <n v="25.883000000000003"/>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 &amp; Kitchen|Kitchen&amp;HomeAppliances|SmallKitchenAppliances|Kettles&amp;HotWaterDispensers|Kettle&amp;ToasterSets"/>
    <s v="Home &amp; Kitchen"/>
    <s v="Kitchen&amp;HomeAppliances"/>
    <s v="SmallKitchenAppliances"/>
    <s v="Kettles&amp;HotWaterDispensers"/>
    <s v="Kettle&amp;ToasterSets"/>
    <n v="397"/>
    <s v="₹200 - ₹500"/>
    <n v="2000"/>
    <n v="160300"/>
    <n v="0.4"/>
    <s v="31-40%"/>
    <s v="NO"/>
    <n v="18.03"/>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 &amp; Kitchen|Heating,Cooling&amp;AirQuality|WaterHeaters&amp;Geysers|StorageWaterHeaters"/>
    <s v="Home &amp; Kitchen"/>
    <s v="Heating,Cooling&amp;AirQuality"/>
    <s v="WaterHeaters&amp;Geysers"/>
    <s v="StorageWaterHeaters"/>
    <m/>
    <n v="154"/>
    <s v="&lt;₹200"/>
    <n v="13150"/>
    <n v="1299600"/>
    <n v="0.57999999999999996"/>
    <s v="51-60%"/>
    <s v="YES"/>
    <n v="10.597999999999999"/>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 &amp; Kitchen|Kitchen&amp;HomeAppliances|SmallKitchenAppliances|MixerGrinders"/>
    <s v="Home &amp; Kitchen"/>
    <s v="Kitchen&amp;HomeAppliances"/>
    <s v="SmallKitchenAppliances"/>
    <s v="MixerGrinders"/>
    <m/>
    <n v="699"/>
    <s v="&gt;₹500"/>
    <n v="3500"/>
    <n v="280100"/>
    <n v="0.63"/>
    <s v="61-70%"/>
    <s v="YES"/>
    <n v="47.849999999999994"/>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 &amp; Kitchen|Kitchen&amp;HomeAppliances|Vacuum,Cleaning&amp;Ironing|Irons,Steamers&amp;Accessories|Irons|DryIrons"/>
    <s v="Home &amp; Kitchen"/>
    <s v="Kitchen&amp;HomeAppliances"/>
    <s v="Vacuum,Cleaning&amp;Ironing"/>
    <s v="Irons,Steamers&amp;Accessories"/>
    <s v="Irons"/>
    <n v="1679"/>
    <s v="&gt;₹500"/>
    <n v="785"/>
    <n v="-89400"/>
    <n v="0.24"/>
    <s v="21-30%"/>
    <s v="&quot;NO"/>
    <n v="28.446999999999999"/>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 &amp; Kitchen|Kitchen&amp;HomeAppliances|SmallKitchenAppliances|MixerGrinders"/>
    <s v="Home &amp; Kitchen"/>
    <s v="Kitchen&amp;HomeAppliances"/>
    <s v="SmallKitchenAppliances"/>
    <s v="MixerGrinders"/>
    <m/>
    <n v="354"/>
    <s v="₹200 - ₹500"/>
    <n v="3210"/>
    <n v="285600"/>
    <n v="0.38"/>
    <s v="31-40%"/>
    <s v="NO"/>
    <n v="45.548999999999999"/>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 &amp; Kitchen|Kitchen&amp;HomeAppliances|SmallKitchenAppliances|Kettles&amp;HotWaterDispensers|Kettle&amp;ToasterSets"/>
    <s v="Home &amp; Kitchen"/>
    <s v="Kitchen&amp;HomeAppliances"/>
    <s v="SmallKitchenAppliances"/>
    <s v="Kettles&amp;HotWaterDispensers"/>
    <s v="Kettle&amp;ToasterSets"/>
    <n v="1199"/>
    <s v="&gt;₹500"/>
    <n v="1000"/>
    <n v="-19900"/>
    <n v="0.45"/>
    <s v="41-50%"/>
    <s v="&quot;NO"/>
    <n v="4.6740000000000004"/>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 &amp; Kitchen|Heating,Cooling&amp;AirQuality|RoomHeaters|ElectricHeaters"/>
    <s v="Home &amp; Kitchen"/>
    <s v="Heating,Cooling&amp;AirQuality"/>
    <s v="RoomHeaters"/>
    <s v="ElectricHeaters"/>
    <m/>
    <n v="379"/>
    <s v="₹200 - ₹500"/>
    <n v="2000"/>
    <n v="162100"/>
    <n v="0.5"/>
    <s v="41-50%"/>
    <s v="YES"/>
    <n v="4.9630000000000001"/>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 &amp; Kitchen|Kitchen&amp;HomeAppliances|Vacuum,Cleaning&amp;Ironing|Irons,Steamers&amp;Accessories|LintShavers"/>
    <s v="Home &amp; Kitchen"/>
    <s v="Kitchen&amp;HomeAppliances"/>
    <s v="Vacuum,Cleaning&amp;Ironing"/>
    <s v="Irons,Steamers&amp;Accessories"/>
    <s v="LintShavers"/>
    <n v="499"/>
    <s v="₹200 - ₹500"/>
    <n v="1999"/>
    <n v="150000"/>
    <n v="0.8"/>
    <s v="71-80%"/>
    <s v="YES"/>
    <n v="4.3569999999999993"/>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 &amp; Kitchen|Heating,Cooling&amp;AirQuality|WaterHeaters&amp;Geysers|ImmersionRods"/>
    <s v="Home &amp; Kitchen"/>
    <s v="Heating,Cooling&amp;AirQuality"/>
    <s v="WaterHeaters&amp;Geysers"/>
    <s v="ImmersionRods"/>
    <m/>
    <n v="10389"/>
    <s v="&gt;₹500"/>
    <n v="720"/>
    <n v="-966900"/>
    <n v="0.25"/>
    <s v="21-30%"/>
    <s v="NO"/>
    <n v="40.117000000000004"/>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 &amp; Kitchen|Kitchen&amp;HomeAppliances|SmallKitchenAppliances|Kettles&amp;HotWaterDispensers|ElectricKettles"/>
    <s v="Home &amp; Kitchen"/>
    <s v="Kitchen&amp;HomeAppliances"/>
    <s v="SmallKitchenAppliances"/>
    <s v="Kettles&amp;HotWaterDispensers"/>
    <s v="ElectricKettles"/>
    <n v="649"/>
    <s v="&gt;₹500"/>
    <n v="1595"/>
    <n v="94600"/>
    <n v="0.56000000000000005"/>
    <s v="51-60%"/>
    <s v="YES"/>
    <n v="12.19"/>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 &amp; Kitchen|Kitchen&amp;HomeAppliances|SmallKitchenAppliances|InductionCooktop"/>
    <s v="Home &amp; Kitchen"/>
    <s v="Kitchen&amp;HomeAppliances"/>
    <s v="SmallKitchenAppliances"/>
    <s v="InductionCooktop"/>
    <m/>
    <n v="1199"/>
    <s v="&gt;₹500"/>
    <n v="3645"/>
    <n v="244600"/>
    <n v="0.41"/>
    <s v="41-50%"/>
    <s v="NO"/>
    <n v="35.488"/>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 &amp; Kitchen|Kitchen&amp;HomeAppliances|SmallKitchenAppliances|DeepFatFryers|AirFryers"/>
    <s v="Home &amp; Kitchen"/>
    <s v="Kitchen&amp;HomeAppliances"/>
    <s v="SmallKitchenAppliances"/>
    <s v="DeepFatFryers"/>
    <s v="AirFryers"/>
    <n v="139"/>
    <s v="&lt;₹200"/>
    <n v="7950"/>
    <n v="781100"/>
    <n v="0.55000000000000004"/>
    <s v="51-60%"/>
    <s v="YES"/>
    <n v="4.3360000000000003"/>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 &amp; Kitchen|HomeStorage&amp;Organization|LaundryOrganization|LaundryBaskets"/>
    <s v="Home &amp; Kitchen"/>
    <s v="HomeStorage&amp;Organization"/>
    <s v="LaundryOrganization"/>
    <s v="LaundryBaskets"/>
    <m/>
    <n v="889"/>
    <s v="&gt;₹500"/>
    <n v="999"/>
    <n v="11000"/>
    <n v="0.65"/>
    <s v="61-70%"/>
    <s v="YES"/>
    <n v="9.379999999999999"/>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 &amp; Kitchen|Kitchen&amp;HomeAppliances|Vacuum,Cleaning&amp;Ironing|Irons,Steamers&amp;Accessories|Irons|SteamIrons"/>
    <s v="Home &amp; Kitchen"/>
    <s v="Kitchen&amp;HomeAppliances"/>
    <s v="Vacuum,Cleaning&amp;Ironing"/>
    <s v="Irons,Steamers&amp;Accessories"/>
    <s v="Irons"/>
    <n v="1409"/>
    <s v="&gt;₹500"/>
    <n v="1745"/>
    <n v="33600"/>
    <n v="0.08"/>
    <s v="0-10%"/>
    <s v="&quot;NO"/>
    <n v="42.273999999999994"/>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 &amp; Kitchen|Heating,Cooling&amp;AirQuality|WaterHeaters&amp;Geysers|ImmersionRods"/>
    <s v="Home &amp; Kitchen"/>
    <s v="Heating,Cooling&amp;AirQuality"/>
    <s v="WaterHeaters&amp;Geysers"/>
    <s v="ImmersionRods"/>
    <m/>
    <n v="549"/>
    <s v="&gt;₹500"/>
    <n v="1295"/>
    <n v="74600"/>
    <n v="0.44"/>
    <s v="41-50%"/>
    <s v="NO"/>
    <n v="21.417999999999999"/>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 &amp; Kitchen|Kitchen&amp;HomeAppliances|Vacuum,Cleaning&amp;Ironing|Irons,Steamers&amp;Accessories|LintShavers"/>
    <s v="Home &amp; Kitchen"/>
    <s v="Kitchen&amp;HomeAppliances"/>
    <s v="Vacuum,Cleaning&amp;Ironing"/>
    <s v="Irons,Steamers&amp;Accessories"/>
    <s v="LintShavers"/>
    <n v="749"/>
    <s v="&gt;₹500"/>
    <n v="1499"/>
    <n v="75000"/>
    <n v="0.55000000000000004"/>
    <s v="51-60%"/>
    <s v="YES"/>
    <n v="5.1000000000000005"/>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 &amp; Kitchen|Kitchen&amp;HomeAppliances|SmallKitchenAppliances|Kettles&amp;HotWaterDispensers|Kettle&amp;ToasterSets"/>
    <s v="Home &amp; Kitchen"/>
    <s v="Kitchen&amp;HomeAppliances"/>
    <s v="SmallKitchenAppliances"/>
    <s v="Kettles&amp;HotWaterDispensers"/>
    <s v="Kettle&amp;ToasterSets"/>
    <n v="329"/>
    <s v="₹200 - ₹500"/>
    <n v="1545"/>
    <n v="121600"/>
    <n v="0.48"/>
    <s v="41-50%"/>
    <s v="NO"/>
    <n v="4.6760000000000002"/>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 &amp; Kitchen|Kitchen&amp;HomeAppliances|SmallKitchenAppliances|JuicerMixerGrinders"/>
    <s v="Home &amp; Kitchen"/>
    <s v="Kitchen&amp;HomeAppliances"/>
    <s v="SmallKitchenAppliances"/>
    <s v="JuicerMixerGrinders"/>
    <m/>
    <n v="379"/>
    <s v="₹200 - ₹500"/>
    <n v="5000"/>
    <n v="462100"/>
    <n v="0.61"/>
    <s v="61-70%"/>
    <s v="YES"/>
    <n v="9.0269999999999992"/>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 &amp; Kitchen|Kitchen&amp;HomeAppliances|Vacuum,Cleaning&amp;Ironing|Irons,Steamers&amp;Accessories|LintShavers"/>
    <s v="Home &amp; Kitchen"/>
    <s v="Kitchen&amp;HomeAppliances"/>
    <s v="Vacuum,Cleaning&amp;Ironing"/>
    <s v="Irons,Steamers&amp;Accessories"/>
    <s v="LintShavers"/>
    <n v="5998"/>
    <s v="&gt;₹500"/>
    <n v="1695"/>
    <n v="-430300"/>
    <n v="0.12"/>
    <s v="11-20%"/>
    <s v="NO"/>
    <n v="7.9430000000000005"/>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 &amp; Kitchen|Heating,Cooling&amp;AirQuality|RoomHeaters|ElectricHeaters"/>
    <s v="Home &amp; Kitchen"/>
    <s v="Heating,Cooling&amp;AirQuality"/>
    <s v="RoomHeaters"/>
    <s v="ElectricHeaters"/>
    <m/>
    <n v="299"/>
    <s v="₹200 - ₹500"/>
    <n v="3945"/>
    <n v="364600"/>
    <n v="0.37"/>
    <s v="31-40%"/>
    <s v="&quot;NO"/>
    <n v="6.532"/>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 &amp; Kitchen|Kitchen&amp;HomeAppliances|Vacuum,Cleaning&amp;Ironing|Vacuums&amp;FloorCare|Vacuums|HandheldVacuums"/>
    <s v="Home &amp; Kitchen"/>
    <s v="Kitchen&amp;HomeAppliances"/>
    <s v="Vacuum,Cleaning&amp;Ironing"/>
    <s v="Vacuums&amp;FloorCare"/>
    <s v="Vacuums"/>
    <n v="379"/>
    <s v="₹200 - ₹500"/>
    <n v="2099"/>
    <n v="172000"/>
    <n v="0.21"/>
    <s v="21-30%"/>
    <s v="NO"/>
    <n v="18.368000000000002"/>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 &amp; Kitchen|Kitchen&amp;HomeAppliances|SmallKitchenAppliances|InductionCooktop"/>
    <s v="Home &amp; Kitchen"/>
    <s v="Kitchen&amp;HomeAppliances"/>
    <s v="SmallKitchenAppliances"/>
    <s v="InductionCooktop"/>
    <m/>
    <n v="1399"/>
    <s v="&gt;₹500"/>
    <n v="5295"/>
    <n v="389600"/>
    <n v="0.39"/>
    <s v="31-40%"/>
    <s v="&quot;NO"/>
    <n v="43.923999999999999"/>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 &amp; Kitchen|Kitchen&amp;HomeAppliances|SmallKitchenAppliances|InductionCooktop"/>
    <s v="Home &amp; Kitchen"/>
    <s v="Kitchen&amp;HomeAppliances"/>
    <s v="SmallKitchenAppliances"/>
    <s v="InductionCooktop"/>
    <m/>
    <n v="699"/>
    <s v="&gt;₹500"/>
    <n v="3595"/>
    <n v="289600"/>
    <n v="0.5"/>
    <s v="41-50%"/>
    <s v="YES"/>
    <n v="13.591000000000001"/>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 &amp; Kitchen|Kitchen&amp;HomeAppliances|SmallKitchenAppliances|Kettles&amp;HotWaterDispensers|ElectricKettles"/>
    <s v="Home &amp; Kitchen"/>
    <s v="Kitchen&amp;HomeAppliances"/>
    <s v="SmallKitchenAppliances"/>
    <s v="Kettles&amp;HotWaterDispensers"/>
    <s v="ElectricKettles"/>
    <n v="300"/>
    <s v="₹200 - ₹500"/>
    <n v="1699"/>
    <n v="139900"/>
    <n v="0.26"/>
    <s v="21-30%"/>
    <s v="&quot;NO"/>
    <n v="7.0910000000000002"/>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 &amp; Kitchen|Heating,Cooling&amp;AirQuality|RoomHeaters|ElectricHeaters"/>
    <s v="Home &amp; Kitchen"/>
    <s v="Heating,Cooling&amp;AirQuality"/>
    <s v="RoomHeaters"/>
    <s v="ElectricHeaters"/>
    <m/>
    <n v="999"/>
    <s v="&gt;₹500"/>
    <n v="1129"/>
    <n v="13000"/>
    <n v="0.34"/>
    <s v="31-40%"/>
    <s v="NO"/>
    <n v="6.4459999999999997"/>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 &amp; Kitchen|Kitchen&amp;HomeAppliances|SmallKitchenAppliances|MixerGrinders"/>
    <s v="Home &amp; Kitchen"/>
    <s v="Kitchen&amp;HomeAppliances"/>
    <s v="SmallKitchenAppliances"/>
    <s v="MixerGrinders"/>
    <m/>
    <n v="535"/>
    <s v="&gt;₹500"/>
    <n v="5795"/>
    <n v="526000"/>
    <n v="0.4"/>
    <s v="31-40%"/>
    <s v="&quot;NO"/>
    <n v="29.24"/>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 &amp; Kitchen|Kitchen&amp;HomeAppliances|SmallKitchenAppliances|EggBoilers"/>
    <s v="Home &amp; Kitchen"/>
    <s v="Kitchen&amp;HomeAppliances"/>
    <s v="SmallKitchenAppliances"/>
    <s v="EggBoilers"/>
    <m/>
    <n v="13999"/>
    <s v="&gt;₹500"/>
    <n v="999"/>
    <n v="-1300000"/>
    <n v="0.62"/>
    <s v="61-70%"/>
    <s v="YES"/>
    <n v="7.3959999999999999"/>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 &amp; Kitchen|Heating,Cooling&amp;AirQuality|RoomHeaters|ElectricHeaters"/>
    <s v="Home &amp; Kitchen"/>
    <s v="Heating,Cooling&amp;AirQuality"/>
    <s v="RoomHeaters"/>
    <s v="ElectricHeaters"/>
    <m/>
    <n v="269"/>
    <s v="₹200 - ₹500"/>
    <n v="2400"/>
    <n v="213100"/>
    <n v="0.54"/>
    <s v="51-60%"/>
    <s v="YES"/>
    <n v="3.8039999999999998"/>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 &amp; Kitchen|Kitchen&amp;HomeAppliances|SmallKitchenAppliances|Kettles&amp;HotWaterDispensers|Kettle&amp;ToasterSets"/>
    <s v="Home &amp; Kitchen"/>
    <s v="Kitchen&amp;HomeAppliances"/>
    <s v="SmallKitchenAppliances"/>
    <s v="Kettles&amp;HotWaterDispensers"/>
    <s v="Kettle&amp;ToasterSets"/>
    <n v="341"/>
    <s v="₹200 - ₹500"/>
    <n v="1299"/>
    <n v="95800"/>
    <n v="0.42"/>
    <s v="41-50%"/>
    <s v="NO"/>
    <n v="4.1189999999999998"/>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 &amp; Kitchen|Kitchen&amp;HomeAppliances|SmallKitchenAppliances|SandwichMakers"/>
    <s v="Home &amp; Kitchen"/>
    <s v="Kitchen&amp;HomeAppliances"/>
    <s v="SmallKitchenAppliances"/>
    <s v="SandwichMakers"/>
    <m/>
    <n v="2499"/>
    <s v="&gt;₹500"/>
    <n v="1299"/>
    <n v="-120000"/>
    <n v="0"/>
    <s v="0-10%"/>
    <s v="&quot;NO"/>
    <n v="44.306000000000004"/>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 &amp; Kitchen|Kitchen&amp;HomeAppliances|Vacuum,Cleaning&amp;Ironing|Irons,Steamers&amp;Accessories|Irons|DryIrons"/>
    <s v="Home &amp; Kitchen"/>
    <s v="Kitchen&amp;HomeAppliances"/>
    <s v="Vacuum,Cleaning&amp;Ironing"/>
    <s v="Irons,Steamers&amp;Accessories"/>
    <s v="Irons"/>
    <n v="349"/>
    <s v="₹200 - ₹500"/>
    <n v="1090"/>
    <n v="74100"/>
    <n v="0.5"/>
    <s v="41-50%"/>
    <s v="YES"/>
    <n v="17.228999999999999"/>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 &amp; Kitchen|Heating,Cooling&amp;AirQuality|RoomHeaters|FanHeaters"/>
    <s v="Home &amp; Kitchen"/>
    <s v="Heating,Cooling&amp;AirQuality"/>
    <s v="RoomHeaters"/>
    <s v="FanHeaters"/>
    <m/>
    <n v="5899"/>
    <s v="&gt;₹500"/>
    <n v="2000"/>
    <n v="-389900"/>
    <n v="0.55000000000000004"/>
    <s v="51-60%"/>
    <s v="YES"/>
    <n v="3.891"/>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 &amp; Kitchen|Kitchen&amp;HomeAppliances|Vacuum,Cleaning&amp;Ironing|Irons,Steamers&amp;Accessories|Irons|DryIrons"/>
    <s v="Home &amp; Kitchen"/>
    <s v="Kitchen&amp;HomeAppliances"/>
    <s v="Vacuum,Cleaning&amp;Ironing"/>
    <s v="Irons,Steamers&amp;Accessories"/>
    <s v="Irons"/>
    <n v="699"/>
    <s v="&gt;₹500"/>
    <n v="1545"/>
    <n v="84600"/>
    <n v="0.14000000000000001"/>
    <s v="11-20%"/>
    <s v="NO"/>
    <n v="19.753"/>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 &amp; Kitchen|Kitchen&amp;HomeAppliances|Vacuum,Cleaning&amp;Ironing|Irons,Steamers&amp;Accessories|LintShavers"/>
    <s v="Home &amp; Kitchen"/>
    <s v="Kitchen&amp;HomeAppliances"/>
    <s v="Vacuum,Cleaning&amp;Ironing"/>
    <s v="Irons,Steamers&amp;Accessories"/>
    <s v="LintShavers"/>
    <n v="1565"/>
    <s v="&gt;₹500"/>
    <n v="1999"/>
    <n v="43400"/>
    <n v="0.45"/>
    <s v="41-50%"/>
    <s v="&quot;NO"/>
    <n v="4.6040000000000001"/>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 &amp; Kitchen|Kitchen&amp;HomeAppliances|Vacuum,Cleaning&amp;Ironing|Irons,Steamers&amp;Accessories|Irons|DryIrons"/>
    <s v="Home &amp; Kitchen"/>
    <s v="Kitchen&amp;HomeAppliances"/>
    <s v="Vacuum,Cleaning&amp;Ironing"/>
    <s v="Irons,Steamers&amp;Accessories"/>
    <s v="Irons"/>
    <n v="326"/>
    <s v="₹200 - ₹500"/>
    <n v="875"/>
    <n v="54900"/>
    <n v="0.11"/>
    <s v="11-20%"/>
    <s v="NO"/>
    <n v="50.847000000000001"/>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 &amp; Kitchen|Heating,Cooling&amp;AirQuality|WaterHeaters&amp;Geysers|StorageWaterHeaters"/>
    <s v="Home &amp; Kitchen"/>
    <s v="Heating,Cooling&amp;AirQuality"/>
    <s v="WaterHeaters&amp;Geysers"/>
    <s v="StorageWaterHeaters"/>
    <m/>
    <n v="120"/>
    <s v="&lt;₹200"/>
    <n v="15270"/>
    <n v="1515000"/>
    <n v="0.59"/>
    <s v="51-60%"/>
    <s v="YES"/>
    <n v="7.3330000000000002"/>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 &amp; Kitchen|Kitchen&amp;HomeAppliances|Vacuum,Cleaning&amp;Ironing|Irons,Steamers&amp;Accessories|Irons|SteamIrons"/>
    <s v="Home &amp; Kitchen"/>
    <s v="Kitchen&amp;HomeAppliances"/>
    <s v="Vacuum,Cleaning&amp;Ironing"/>
    <s v="Irons,Steamers&amp;Accessories"/>
    <s v="Irons"/>
    <n v="657"/>
    <s v="&gt;₹500"/>
    <n v="4195"/>
    <n v="353800"/>
    <n v="0.24"/>
    <s v="21-30%"/>
    <s v="NO"/>
    <n v="5.282"/>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 &amp; Kitchen|Heating,Cooling&amp;AirQuality|RoomHeaters|ElectricHeaters"/>
    <s v="Home &amp; Kitchen"/>
    <s v="Heating,Cooling&amp;AirQuality"/>
    <s v="RoomHeaters"/>
    <s v="ElectricHeaters"/>
    <m/>
    <n v="1995"/>
    <s v="&gt;₹500"/>
    <n v="1989"/>
    <n v="-600"/>
    <n v="0.6"/>
    <s v="51-60%"/>
    <s v="YES"/>
    <n v="4.37"/>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 &amp; Kitchen|Kitchen&amp;HomeAppliances|SmallKitchenAppliances|JuicerMixerGrinders"/>
    <s v="Home &amp; Kitchen"/>
    <s v="Kitchen&amp;HomeAppliances"/>
    <s v="SmallKitchenAppliances"/>
    <s v="JuicerMixerGrinders"/>
    <m/>
    <n v="1500"/>
    <s v="&gt;₹500"/>
    <n v="5000"/>
    <n v="350000"/>
    <n v="0.46"/>
    <s v="41-50%"/>
    <s v="NO"/>
    <n v="30.164000000000001"/>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 &amp; Kitchen|Kitchen&amp;HomeAppliances|Vacuum,Cleaning&amp;Ironing|Irons,Steamers&amp;Accessories|Irons|DryIrons"/>
    <s v="Home &amp; Kitchen"/>
    <s v="Kitchen&amp;HomeAppliances"/>
    <s v="Vacuum,Cleaning&amp;Ironing"/>
    <s v="Irons,Steamers&amp;Accessories"/>
    <s v="Irons"/>
    <n v="2640"/>
    <s v="&gt;₹500"/>
    <n v="990"/>
    <n v="-165000"/>
    <n v="0.39"/>
    <s v="31-40%"/>
    <s v="&quot;NO"/>
    <n v="20.065999999999999"/>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 &amp; Kitchen|Kitchen&amp;HomeAppliances|SmallKitchenAppliances|Kettles&amp;HotWaterDispensers|Kettle&amp;ToasterSets"/>
    <s v="Home &amp; Kitchen"/>
    <s v="Kitchen&amp;HomeAppliances"/>
    <s v="SmallKitchenAppliances"/>
    <s v="Kettles&amp;HotWaterDispensers"/>
    <s v="Kettle&amp;ToasterSets"/>
    <n v="5299"/>
    <s v="&gt;₹500"/>
    <n v="1111"/>
    <n v="-418800"/>
    <n v="0.33"/>
    <s v="31-40%"/>
    <s v="NO"/>
    <n v="39.893000000000001"/>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 &amp; Kitchen|Heating,Cooling&amp;AirQuality|WaterHeaters&amp;Geysers|StorageWaterHeaters"/>
    <s v="Home &amp; Kitchen"/>
    <s v="Heating,Cooling&amp;AirQuality"/>
    <s v="WaterHeaters&amp;Geysers"/>
    <s v="StorageWaterHeaters"/>
    <m/>
    <n v="263"/>
    <s v="₹200 - ₹500"/>
    <n v="10400"/>
    <n v="1013700"/>
    <n v="0.4"/>
    <s v="31-40%"/>
    <s v="&quot;NO"/>
    <n v="18.491"/>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 &amp; Kitchen|Kitchen&amp;HomeAppliances|SmallKitchenAppliances|MiniFoodProcessors&amp;Choppers"/>
    <s v="Home &amp; Kitchen"/>
    <s v="Kitchen&amp;HomeAppliances"/>
    <s v="SmallKitchenAppliances"/>
    <s v="MiniFoodProcessors&amp;Choppers"/>
    <m/>
    <n v="1990"/>
    <s v="&gt;₹500"/>
    <n v="2490"/>
    <n v="50000"/>
    <n v="0.27"/>
    <s v="21-30%"/>
    <s v="NO"/>
    <n v="12.346"/>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 &amp; Kitchen|Kitchen&amp;HomeAppliances|SmallKitchenAppliances|Kettles&amp;HotWaterDispensers|Kettle&amp;ToasterSets"/>
    <s v="Home &amp; Kitchen"/>
    <s v="Kitchen&amp;HomeAppliances"/>
    <s v="SmallKitchenAppliances"/>
    <s v="Kettles&amp;HotWaterDispensers"/>
    <s v="Kettle&amp;ToasterSets"/>
    <n v="1289"/>
    <s v="&gt;₹500"/>
    <n v="1900"/>
    <n v="61100"/>
    <n v="0.37"/>
    <s v="31-40%"/>
    <s v="&quot;NO"/>
    <n v="5.7649999999999997"/>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 &amp; Kitchen|Kitchen&amp;HomeAppliances|SmallKitchenAppliances|MixerGrinders"/>
    <s v="Home &amp; Kitchen"/>
    <s v="Kitchen&amp;HomeAppliances"/>
    <s v="SmallKitchenAppliances"/>
    <s v="MixerGrinders"/>
    <m/>
    <n v="165"/>
    <s v="&lt;₹200"/>
    <n v="6295"/>
    <n v="613000"/>
    <n v="0.48"/>
    <s v="41-50%"/>
    <s v="NO"/>
    <n v="17.861999999999998"/>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 &amp; Kitchen|Kitchen&amp;HomeAppliances|SmallKitchenAppliances|EggBoilers"/>
    <s v="Home &amp; Kitchen"/>
    <s v="Kitchen&amp;HomeAppliances"/>
    <s v="SmallKitchenAppliances"/>
    <s v="EggBoilers"/>
    <m/>
    <n v="1699"/>
    <s v="&gt;₹500"/>
    <n v="999"/>
    <n v="-70000"/>
    <n v="0.65"/>
    <s v="61-70%"/>
    <s v="YES"/>
    <n v="19.646000000000001"/>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 &amp; Kitchen|Heating,Cooling&amp;AirQuality|RoomHeaters|FanHeaters"/>
    <s v="Home &amp; Kitchen"/>
    <s v="Heating,Cooling&amp;AirQuality"/>
    <s v="RoomHeaters"/>
    <s v="FanHeaters"/>
    <m/>
    <n v="2299"/>
    <s v="&gt;₹500"/>
    <n v="1699"/>
    <n v="-60000"/>
    <n v="0.38"/>
    <s v="31-40%"/>
    <s v="NO"/>
    <n v="3.2110000000000003"/>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 &amp; Kitchen|Kitchen&amp;HomeAppliances|SmallKitchenAppliances|DigitalKitchenScales|DigitalScales"/>
    <s v="Home &amp; Kitchen"/>
    <s v="Kitchen&amp;HomeAppliances"/>
    <s v="SmallKitchenAppliances"/>
    <s v="DigitalKitchenScales"/>
    <s v="DigitalScales"/>
    <n v="219"/>
    <s v="₹200 - ₹500"/>
    <n v="1500"/>
    <n v="128100"/>
    <n v="0.47"/>
    <s v="41-50%"/>
    <s v="&quot;NO"/>
    <n v="13.995000000000001"/>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 &amp; Kitchen|Heating,Cooling&amp;AirQuality|WaterHeaters&amp;Geysers|StorageWaterHeaters"/>
    <s v="Home &amp; Kitchen"/>
    <s v="Heating,Cooling&amp;AirQuality"/>
    <s v="WaterHeaters&amp;Geysers"/>
    <s v="StorageWaterHeaters"/>
    <m/>
    <n v="39"/>
    <s v="&lt;₹200"/>
    <n v="9650"/>
    <n v="961100"/>
    <n v="0.48"/>
    <s v="41-50%"/>
    <s v="NO"/>
    <n v="5.9720000000000004"/>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 &amp; Kitchen|Kitchen&amp;HomeAppliances|SmallKitchenAppliances|MixerGrinders"/>
    <s v="Home &amp; Kitchen"/>
    <s v="Kitchen&amp;HomeAppliances"/>
    <s v="SmallKitchenAppliances"/>
    <s v="MixerGrinders"/>
    <m/>
    <n v="26999"/>
    <s v="&gt;₹500"/>
    <n v="10590"/>
    <n v="-1640900"/>
    <n v="0.34"/>
    <s v="31-40%"/>
    <s v="&quot;NO"/>
    <n v="15.899000000000001"/>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 &amp; Kitchen|Kitchen&amp;HomeAppliances|SmallKitchenAppliances|DigitalKitchenScales"/>
    <s v="Home &amp; Kitchen"/>
    <s v="Kitchen&amp;HomeAppliances"/>
    <s v="SmallKitchenAppliances"/>
    <s v="DigitalKitchenScales"/>
    <m/>
    <n v="1490"/>
    <s v="&gt;₹500"/>
    <n v="1999"/>
    <n v="50900"/>
    <n v="0.6"/>
    <s v="51-60%"/>
    <s v="YES"/>
    <n v="6.2619999999999996"/>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 &amp; Kitchen|Kitchen&amp;HomeAppliances|SmallKitchenAppliances|VacuumSealers"/>
    <s v="Home &amp; Kitchen"/>
    <s v="Kitchen&amp;HomeAppliances"/>
    <s v="SmallKitchenAppliances"/>
    <s v="VacuumSealers"/>
    <m/>
    <n v="398"/>
    <s v="₹200 - ₹500"/>
    <n v="89"/>
    <n v="-30900"/>
    <n v="0"/>
    <s v="0-10%"/>
    <s v="&quot;NO"/>
    <n v="23.820999999999998"/>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 &amp; Kitchen|Heating,Cooling&amp;AirQuality|Fans|CeilingFans"/>
    <s v="Home &amp; Kitchen"/>
    <s v="Heating,Cooling&amp;AirQuality"/>
    <s v="Fans"/>
    <s v="CeilingFans"/>
    <m/>
    <n v="349"/>
    <s v="₹200 - ₹500"/>
    <n v="2485"/>
    <n v="213600"/>
    <n v="0.44"/>
    <s v="41-50%"/>
    <s v="NO"/>
    <n v="24.097999999999999"/>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 &amp; Kitchen|HomeStorage&amp;Organization|LaundryOrganization|LaundryBaskets"/>
    <s v="Home &amp; Kitchen"/>
    <s v="HomeStorage&amp;Organization"/>
    <s v="LaundryOrganization"/>
    <s v="LaundryBaskets"/>
    <m/>
    <n v="770"/>
    <s v="&gt;₹500"/>
    <n v="899"/>
    <n v="12900"/>
    <n v="0.61"/>
    <s v="61-70%"/>
    <s v="YES"/>
    <n v="5.1509999999999998"/>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 &amp; Kitchen|Heating,Cooling&amp;AirQuality|RoomHeaters|ElectricHeaters"/>
    <s v="Home &amp; Kitchen"/>
    <s v="Heating,Cooling&amp;AirQuality"/>
    <s v="RoomHeaters"/>
    <s v="ElectricHeaters"/>
    <m/>
    <n v="279"/>
    <s v="₹200 - ₹500"/>
    <n v="3279"/>
    <n v="300000"/>
    <n v="0.34"/>
    <s v="31-40%"/>
    <s v="NO"/>
    <n v="5.8159999999999998"/>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 &amp; Kitchen|Kitchen&amp;HomeAppliances|Vacuum,Cleaning&amp;Ironing|Vacuums&amp;FloorCare|Vacuums|CanisterVacuums"/>
    <s v="Home &amp; Kitchen"/>
    <s v="Kitchen&amp;HomeAppliances"/>
    <s v="Vacuum,Cleaning&amp;Ironing"/>
    <s v="Vacuums&amp;FloorCare"/>
    <s v="Vacuums"/>
    <n v="249"/>
    <s v="₹200 - ₹500"/>
    <n v="3799"/>
    <n v="355000"/>
    <n v="0.26"/>
    <s v="21-30%"/>
    <s v="&quot;NO"/>
    <n v="36.830999999999996"/>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 &amp; Kitchen|Kitchen&amp;HomeAppliances|SmallKitchenAppliances|Kettles&amp;HotWaterDispensers|ElectricKettles"/>
    <s v="Home &amp; Kitchen"/>
    <s v="Kitchen&amp;HomeAppliances"/>
    <s v="SmallKitchenAppliances"/>
    <s v="Kettles&amp;HotWaterDispensers"/>
    <s v="ElectricKettles"/>
    <n v="115"/>
    <s v="&lt;₹200"/>
    <n v="1249"/>
    <n v="113400"/>
    <n v="0.28000000000000003"/>
    <s v="21-30%"/>
    <s v="NO"/>
    <n v="21.323999999999998"/>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 &amp; Kitchen|Heating,Cooling&amp;AirQuality|RoomHeaters"/>
    <s v="Home &amp; Kitchen"/>
    <s v="Heating,Cooling&amp;AirQuality"/>
    <s v="RoomHeaters"/>
    <m/>
    <m/>
    <n v="230"/>
    <s v="₹200 - ₹500"/>
    <n v="5000"/>
    <n v="477000"/>
    <n v="0.5"/>
    <s v="41-50%"/>
    <s v="YES"/>
    <n v="5.6890000000000001"/>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 &amp; Kitchen|Heating,Cooling&amp;AirQuality|WaterHeaters&amp;Geysers|InstantWaterHeaters"/>
    <s v="Home &amp; Kitchen"/>
    <s v="Heating,Cooling&amp;AirQuality"/>
    <s v="WaterHeaters&amp;Geysers"/>
    <s v="InstantWaterHeaters"/>
    <m/>
    <n v="399"/>
    <s v="₹200 - ₹500"/>
    <n v="7299"/>
    <n v="690000"/>
    <n v="0.51"/>
    <s v="51-60%"/>
    <s v="YES"/>
    <n v="14.324"/>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 &amp; Kitchen|Kitchen&amp;HomeAppliances|Vacuum,Cleaning&amp;Ironing|Irons,Steamers&amp;Accessories|Irons|DryIrons"/>
    <s v="Home &amp; Kitchen"/>
    <s v="Kitchen&amp;HomeAppliances"/>
    <s v="Vacuum,Cleaning&amp;Ironing"/>
    <s v="Irons,Steamers&amp;Accessories"/>
    <s v="Irons"/>
    <n v="599"/>
    <s v="&gt;₹500"/>
    <n v="625"/>
    <n v="2600"/>
    <n v="0.2"/>
    <s v="11-20%"/>
    <s v="&quot;NO"/>
    <n v="9.5549999999999997"/>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 &amp; Kitchen|Heating,Cooling&amp;AirQuality|WaterHeaters&amp;Geysers|ImmersionRods"/>
    <s v="Home &amp; Kitchen"/>
    <s v="Heating,Cooling&amp;AirQuality"/>
    <s v="WaterHeaters&amp;Geysers"/>
    <s v="ImmersionRods"/>
    <m/>
    <n v="598"/>
    <s v="&gt;₹500"/>
    <n v="1020"/>
    <n v="42200"/>
    <n v="0.36"/>
    <s v="31-40%"/>
    <s v="NO"/>
    <n v="7.4659999999999993"/>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 &amp; Kitchen|Kitchen&amp;HomeAppliances|Vacuum,Cleaning&amp;Ironing|PressureWashers,Steam&amp;WindowCleaners"/>
    <s v="Home &amp; Kitchen"/>
    <s v="Kitchen&amp;HomeAppliances"/>
    <s v="Vacuum,Cleaning&amp;Ironing"/>
    <s v="PressureWashers,Steam&amp;WindowCleaners"/>
    <m/>
    <n v="399"/>
    <s v="₹200 - ₹500"/>
    <n v="8990"/>
    <n v="859100"/>
    <n v="0.47"/>
    <s v="41-50%"/>
    <s v="&quot;NO"/>
    <n v="5.3170000000000002"/>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 &amp; Kitchen|Heating,Cooling&amp;AirQuality|RoomHeaters|HalogenHeaters"/>
    <s v="Home &amp; Kitchen"/>
    <s v="Heating,Cooling&amp;AirQuality"/>
    <s v="RoomHeaters"/>
    <s v="HalogenHeaters"/>
    <m/>
    <n v="499"/>
    <s v="₹200 - ₹500"/>
    <n v="1639"/>
    <n v="114000"/>
    <n v="0.14000000000000001"/>
    <s v="11-20%"/>
    <s v="NO"/>
    <n v="4.4870000000000001"/>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 &amp; Kitchen|Kitchen&amp;HomeAppliances|SmallKitchenAppliances|HandBlenders"/>
    <s v="Home &amp; Kitchen"/>
    <s v="Kitchen&amp;HomeAppliances"/>
    <s v="SmallKitchenAppliances"/>
    <s v="HandBlenders"/>
    <m/>
    <n v="199"/>
    <s v="&lt;₹200"/>
    <n v="899"/>
    <n v="70000"/>
    <n v="0.16"/>
    <s v="11-20%"/>
    <s v="&quot;NO"/>
    <n v="22.661999999999999"/>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 &amp; Kitchen|Kitchen&amp;HomeAppliances|SmallKitchenAppliances|EggBoilers"/>
    <s v="Home &amp; Kitchen"/>
    <s v="Kitchen&amp;HomeAppliances"/>
    <s v="SmallKitchenAppliances"/>
    <s v="EggBoilers"/>
    <m/>
    <n v="579"/>
    <s v="&gt;₹500"/>
    <n v="1199"/>
    <n v="62000"/>
    <n v="0.71"/>
    <s v="71-80%"/>
    <s v="YES"/>
    <n v="4.9290000000000003"/>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 &amp; Kitchen|Kitchen&amp;HomeAppliances|SmallKitchenAppliances|DigitalKitchenScales"/>
    <s v="Home &amp; Kitchen"/>
    <s v="Kitchen&amp;HomeAppliances"/>
    <s v="SmallKitchenAppliances"/>
    <s v="DigitalKitchenScales"/>
    <m/>
    <n v="179"/>
    <s v="&lt;₹200"/>
    <n v="1899"/>
    <n v="172000"/>
    <n v="0.42"/>
    <s v="41-50%"/>
    <s v="&quot;NO"/>
    <n v="19.576000000000001"/>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 &amp; Kitchen|Kitchen&amp;HomeAppliances|SmallKitchenAppliances|DeepFatFryers|AirFryers"/>
    <s v="Home &amp; Kitchen"/>
    <s v="Kitchen&amp;HomeAppliances"/>
    <s v="SmallKitchenAppliances"/>
    <s v="DeepFatFryers"/>
    <s v="AirFryers"/>
    <n v="90"/>
    <s v="&lt;₹200"/>
    <n v="11595"/>
    <n v="1150500"/>
    <n v="0.24"/>
    <s v="21-30%"/>
    <s v="NO"/>
    <n v="7.3810000000000002"/>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 &amp; Kitchen|Kitchen&amp;HomeAppliances|SmallKitchenAppliances|Kettles&amp;HotWaterDispensers|ElectricKettles"/>
    <s v="Home &amp; Kitchen"/>
    <s v="Kitchen&amp;HomeAppliances"/>
    <s v="SmallKitchenAppliances"/>
    <s v="Kettles&amp;HotWaterDispensers"/>
    <s v="ElectricKettles"/>
    <n v="899"/>
    <s v="&gt;₹500"/>
    <n v="1750"/>
    <n v="85100"/>
    <n v="0.23"/>
    <s v="21-30%"/>
    <s v="&quot;NO"/>
    <n v="6.266"/>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 &amp; Kitchen|Kitchen&amp;HomeAppliances|SmallKitchenAppliances|Pop-upToasters"/>
    <s v="Home &amp; Kitchen"/>
    <s v="Kitchen&amp;HomeAppliances"/>
    <s v="SmallKitchenAppliances"/>
    <s v="Pop-upToasters"/>
    <m/>
    <n v="1149"/>
    <s v="&gt;₹500"/>
    <n v="2095"/>
    <n v="94600"/>
    <n v="0"/>
    <s v="0-10%"/>
    <s v="NO"/>
    <n v="12.449"/>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 &amp; Kitchen|Heating,Cooling&amp;AirQuality|RoomHeaters|ElectricHeaters"/>
    <s v="Home &amp; Kitchen"/>
    <s v="Heating,Cooling&amp;AirQuality"/>
    <s v="RoomHeaters"/>
    <s v="ElectricHeaters"/>
    <m/>
    <n v="249"/>
    <s v="₹200 - ₹500"/>
    <n v="2300"/>
    <n v="205100"/>
    <n v="0.35"/>
    <s v="31-40%"/>
    <s v="&quot;NO"/>
    <n v="3.895"/>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 &amp; Kitchen|Heating,Cooling&amp;AirQuality|RoomHeaters|HeatConvectors"/>
    <s v="Home &amp; Kitchen"/>
    <s v="Heating,Cooling&amp;AirQuality"/>
    <s v="RoomHeaters"/>
    <s v="HeatConvectors"/>
    <m/>
    <n v="39"/>
    <s v="&lt;₹200"/>
    <n v="2990"/>
    <n v="295100"/>
    <n v="0.26"/>
    <s v="21-30%"/>
    <s v="NO"/>
    <n v="5.3579999999999997"/>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 &amp; Kitchen|Kitchen&amp;HomeAppliances|SmallKitchenAppliances|MixerGrinders"/>
    <s v="Home &amp; Kitchen"/>
    <s v="Kitchen&amp;HomeAppliances"/>
    <s v="SmallKitchenAppliances"/>
    <s v="MixerGrinders"/>
    <m/>
    <n v="1599"/>
    <s v="&gt;₹500"/>
    <n v="4295"/>
    <n v="269600"/>
    <n v="0.14000000000000001"/>
    <s v="11-20%"/>
    <s v="&quot;NO"/>
    <n v="30.643000000000001"/>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 &amp; Kitchen|HomeStorage&amp;Organization|LaundryOrganization|LaundryBaskets"/>
    <s v="Home &amp; Kitchen"/>
    <s v="HomeStorage&amp;Organization"/>
    <s v="LaundryOrganization"/>
    <s v="LaundryBaskets"/>
    <m/>
    <n v="1199"/>
    <s v="&gt;₹500"/>
    <n v="199"/>
    <n v="-100000"/>
    <n v="0.11"/>
    <s v="11-20%"/>
    <s v="NO"/>
    <n v="7.7880000000000003"/>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 &amp; Kitchen|Kitchen&amp;HomeAppliances|SmallKitchenAppliances|MixerGrinders"/>
    <s v="Home &amp; Kitchen"/>
    <s v="Kitchen&amp;HomeAppliances"/>
    <s v="SmallKitchenAppliances"/>
    <s v="MixerGrinders"/>
    <m/>
    <n v="209"/>
    <s v="₹200 - ₹500"/>
    <n v="2499"/>
    <n v="229000"/>
    <n v="0.54"/>
    <s v="51-60%"/>
    <s v="YES"/>
    <n v="8.1829999999999998"/>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 &amp; Kitchen|Kitchen&amp;HomeAppliances|Coffee,Tea&amp;Espresso|CoffeeGrinders|ElectricGrinders"/>
    <s v="Home &amp; Kitchen"/>
    <s v="Kitchen&amp;HomeAppliances"/>
    <s v="Coffee,Tea&amp;Espresso"/>
    <s v="CoffeeGrinders"/>
    <s v="ElectricGrinders"/>
    <n v="1099"/>
    <s v="&gt;₹500"/>
    <n v="499"/>
    <n v="-60000"/>
    <n v="0.51"/>
    <s v="51-60%"/>
    <s v="YES"/>
    <n v="3.7779999999999996"/>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 &amp; Kitchen|Heating,Cooling&amp;AirQuality|RoomHeaters|ElectricHeaters"/>
    <s v="Home &amp; Kitchen"/>
    <s v="Heating,Cooling&amp;AirQuality"/>
    <s v="RoomHeaters"/>
    <s v="ElectricHeaters"/>
    <m/>
    <n v="120"/>
    <s v="&lt;₹200"/>
    <n v="2400"/>
    <n v="228000"/>
    <n v="0.18"/>
    <s v="11-20%"/>
    <s v="&quot;NO"/>
    <n v="4.2370000000000001"/>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 &amp; Kitchen|Kitchen&amp;HomeAppliances|Vacuum,Cleaning&amp;Ironing|Irons,Steamers&amp;Accessories|LintShavers"/>
    <s v="Home &amp; Kitchen"/>
    <s v="Kitchen&amp;HomeAppliances"/>
    <s v="Vacuum,Cleaning&amp;Ironing"/>
    <s v="Irons,Steamers&amp;Accessories"/>
    <s v="LintShavers"/>
    <n v="1519"/>
    <s v="&gt;₹500"/>
    <n v="749"/>
    <n v="-77000"/>
    <n v="0.56999999999999995"/>
    <s v="51-60%"/>
    <s v="YES"/>
    <n v="4.7239999999999993"/>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 &amp; Kitchen|Kitchen&amp;HomeAppliances|SmallKitchenAppliances|Kettles&amp;HotWaterDispensers|ElectricKettles"/>
    <s v="Home &amp; Kitchen"/>
    <s v="Kitchen&amp;HomeAppliances"/>
    <s v="SmallKitchenAppliances"/>
    <s v="Kettles&amp;HotWaterDispensers"/>
    <s v="ElectricKettles"/>
    <n v="420"/>
    <s v="₹200 - ₹500"/>
    <n v="1775"/>
    <n v="135500"/>
    <n v="0.16"/>
    <s v="11-20%"/>
    <s v="&quot;NO"/>
    <n v="18.567"/>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 &amp; Kitchen|Kitchen&amp;HomeAppliances|Vacuum,Cleaning&amp;Ironing|Irons,Steamers&amp;Accessories|LintShavers"/>
    <s v="Home &amp; Kitchen"/>
    <s v="Kitchen&amp;HomeAppliances"/>
    <s v="Vacuum,Cleaning&amp;Ironing"/>
    <s v="Irons,Steamers&amp;Accessories"/>
    <s v="LintShavers"/>
    <n v="225"/>
    <s v="₹200 - ₹500"/>
    <n v="1599"/>
    <n v="137400"/>
    <n v="0.71"/>
    <s v="71-80%"/>
    <s v="YES"/>
    <n v="3.706"/>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 &amp; Kitchen|Kitchen&amp;HomeAppliances|SmallKitchenAppliances|Pop-upToasters"/>
    <s v="Home &amp; Kitchen"/>
    <s v="Kitchen&amp;HomeAppliances"/>
    <s v="SmallKitchenAppliances"/>
    <s v="Pop-upToasters"/>
    <m/>
    <n v="199"/>
    <s v="&lt;₹200"/>
    <n v="1795"/>
    <n v="159600"/>
    <n v="0.39"/>
    <s v="31-40%"/>
    <s v="&quot;NO"/>
    <n v="8.4439999999999991"/>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 &amp; Kitchen|Heating,Cooling&amp;AirQuality|RoomHeaters|FanHeaters"/>
    <s v="Home &amp; Kitchen"/>
    <s v="Heating,Cooling&amp;AirQuality"/>
    <s v="RoomHeaters"/>
    <s v="FanHeaters"/>
    <m/>
    <n v="1799"/>
    <s v="&gt;₹500"/>
    <n v="15999"/>
    <n v="1420000"/>
    <n v="0.4"/>
    <s v="31-40%"/>
    <s v="NO"/>
    <n v="5.1169999999999991"/>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 &amp; Kitchen|Heating,Cooling&amp;AirQuality|Fans|ExhaustFans"/>
    <s v="Home &amp; Kitchen"/>
    <s v="Heating,Cooling&amp;AirQuality"/>
    <s v="Fans"/>
    <s v="ExhaustFans"/>
    <m/>
    <n v="8349"/>
    <s v="&gt;₹500"/>
    <n v="1490"/>
    <n v="-685900"/>
    <n v="0.33"/>
    <s v="31-40%"/>
    <s v="&quot;NO"/>
    <n v="17.099"/>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 &amp; Kitchen|Kitchen&amp;HomeAppliances|SmallKitchenAppliances|Kettles&amp;HotWaterDispensers|Kettle&amp;ToasterSets"/>
    <s v="Home &amp; Kitchen"/>
    <s v="Kitchen&amp;HomeAppliances"/>
    <s v="SmallKitchenAppliances"/>
    <s v="Kettles&amp;HotWaterDispensers"/>
    <s v="Kettle&amp;ToasterSets"/>
    <n v="3307"/>
    <s v="&gt;₹500"/>
    <n v="1999"/>
    <n v="-130800"/>
    <n v="0.35"/>
    <s v="31-40%"/>
    <s v="NO"/>
    <n v="4.1109999999999998"/>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 &amp; Kitchen|Kitchen&amp;HomeAppliances|Coffee,Tea&amp;Espresso|DripCoffeeMachines"/>
    <s v="Home &amp; Kitchen"/>
    <s v="Kitchen&amp;HomeAppliances"/>
    <s v="Coffee,Tea&amp;Espresso"/>
    <s v="DripCoffeeMachines"/>
    <m/>
    <n v="325"/>
    <s v="₹200 - ₹500"/>
    <n v="499"/>
    <n v="17400"/>
    <n v="0.41"/>
    <s v="41-50%"/>
    <s v="&quot;NO"/>
    <n v="8.338000000000001"/>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 &amp; Kitchen|Kitchen&amp;HomeAppliances|SmallKitchenAppliances|VacuumSealers"/>
    <s v="Home &amp; Kitchen"/>
    <s v="Kitchen&amp;HomeAppliances"/>
    <s v="SmallKitchenAppliances"/>
    <s v="VacuumSealers"/>
    <m/>
    <n v="449"/>
    <s v="₹200 - ₹500"/>
    <n v="299"/>
    <n v="-15000"/>
    <n v="0.46"/>
    <s v="41-50%"/>
    <s v="NO"/>
    <n v="7.3810000000000002"/>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 &amp; Kitchen|Kitchen&amp;HomeAppliances|WaterPurifiers&amp;Accessories|WaterPurifierAccessories"/>
    <s v="Home &amp; Kitchen"/>
    <s v="Kitchen&amp;HomeAppliances"/>
    <s v="WaterPurifiers&amp;Accessories"/>
    <s v="WaterPurifierAccessories"/>
    <m/>
    <n v="380"/>
    <s v="₹200 - ₹500"/>
    <n v="600"/>
    <n v="22000"/>
    <n v="0"/>
    <s v="0-10%"/>
    <s v="&quot;NO"/>
    <n v="15.007"/>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 &amp; Kitchen|Kitchen&amp;HomeAppliances|WaterPurifiers&amp;Accessories|WaterCartridges"/>
    <s v="Home &amp; Kitchen"/>
    <s v="Kitchen&amp;HomeAppliances"/>
    <s v="WaterPurifiers&amp;Accessories"/>
    <s v="WaterCartridges"/>
    <m/>
    <n v="499"/>
    <s v="₹200 - ₹500"/>
    <n v="1130"/>
    <n v="63100"/>
    <n v="0"/>
    <s v="0-10%"/>
    <s v="NO"/>
    <n v="17.45"/>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 &amp; Kitchen|Kitchen&amp;HomeAppliances|SmallKitchenAppliances|MixerGrinders"/>
    <s v="Home &amp; Kitchen"/>
    <s v="Kitchen&amp;HomeAppliances"/>
    <s v="SmallKitchenAppliances"/>
    <s v="MixerGrinders"/>
    <m/>
    <n v="37247"/>
    <s v="&gt;₹500"/>
    <n v="6295"/>
    <n v="-3095200"/>
    <n v="0.48"/>
    <s v="41-50%"/>
    <s v="&quot;NO"/>
    <n v="46.97"/>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 &amp; Kitchen|Kitchen&amp;HomeAppliances|SmallKitchenAppliances|MixerGrinders"/>
    <s v="Home &amp; Kitchen"/>
    <s v="Kitchen&amp;HomeAppliances"/>
    <s v="SmallKitchenAppliances"/>
    <s v="MixerGrinders"/>
    <m/>
    <n v="849"/>
    <s v="&gt;₹500"/>
    <n v="9455"/>
    <n v="860600"/>
    <n v="0.62"/>
    <s v="61-70%"/>
    <s v="YES"/>
    <n v="15.927999999999999"/>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 &amp; Kitchen|Kitchen&amp;HomeAppliances|SmallKitchenAppliances|EggBoilers"/>
    <s v="Home &amp; Kitchen"/>
    <s v="Kitchen&amp;HomeAppliances"/>
    <s v="SmallKitchenAppliances"/>
    <s v="EggBoilers"/>
    <m/>
    <n v="799"/>
    <s v="&gt;₹500"/>
    <n v="699"/>
    <n v="-10000"/>
    <n v="0.47"/>
    <s v="41-50%"/>
    <s v="&quot;NO"/>
    <n v="5.34"/>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 &amp; Kitchen|Kitchen&amp;HomeAppliances|SmallKitchenAppliances|MixerGrinders"/>
    <s v="Home &amp; Kitchen"/>
    <s v="Kitchen&amp;HomeAppliances"/>
    <s v="SmallKitchenAppliances"/>
    <s v="MixerGrinders"/>
    <m/>
    <n v="2599"/>
    <s v="&gt;₹500"/>
    <n v="4999"/>
    <n v="240000"/>
    <n v="0.36"/>
    <s v="31-40%"/>
    <s v="NO"/>
    <n v="24.869"/>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 &amp; Kitchen|Kitchen&amp;HomeAppliances|SmallKitchenAppliances|Rice&amp;PastaCookers"/>
    <s v="Home &amp; Kitchen"/>
    <s v="Kitchen&amp;HomeAppliances"/>
    <s v="SmallKitchenAppliances"/>
    <s v="Rice&amp;PastaCookers"/>
    <m/>
    <n v="199"/>
    <s v="&lt;₹200"/>
    <n v="2900"/>
    <n v="270100"/>
    <n v="0.45"/>
    <s v="41-50%"/>
    <s v="&quot;NO"/>
    <n v="4.141"/>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 &amp; Kitchen|Kitchen&amp;HomeAppliances|SmallKitchenAppliances|HandBlenders"/>
    <s v="Home &amp; Kitchen"/>
    <s v="Kitchen&amp;HomeAppliances"/>
    <s v="SmallKitchenAppliances"/>
    <s v="HandBlenders"/>
    <m/>
    <n v="269"/>
    <s v="₹200 - ₹500"/>
    <n v="2499"/>
    <n v="223000"/>
    <n v="0.2"/>
    <s v="11-20%"/>
    <s v="NO"/>
    <n v="5.1339999999999995"/>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 &amp; Kitchen|Kitchen&amp;HomeAppliances|Vacuum,Cleaning&amp;Ironing|Irons,Steamers&amp;Accessories|Irons|DryIrons"/>
    <s v="Home &amp; Kitchen"/>
    <s v="Kitchen&amp;HomeAppliances"/>
    <s v="Vacuum,Cleaning&amp;Ironing"/>
    <s v="Irons,Steamers&amp;Accessories"/>
    <s v="Irons"/>
    <n v="298"/>
    <s v="₹200 - ₹500"/>
    <n v="1190"/>
    <n v="89200"/>
    <n v="0.48"/>
    <s v="41-50%"/>
    <s v="&quot;NO"/>
    <n v="41.225999999999999"/>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 &amp; Kitchen|Kitchen&amp;HomeAppliances|SmallKitchenAppliances|HandBlenders"/>
    <s v="Home &amp; Kitchen"/>
    <s v="Kitchen&amp;HomeAppliances"/>
    <s v="SmallKitchenAppliances"/>
    <s v="HandBlenders"/>
    <m/>
    <n v="1499"/>
    <s v="&gt;₹500"/>
    <n v="2100"/>
    <n v="60100"/>
    <n v="0.28999999999999998"/>
    <s v="21-30%"/>
    <s v="NO"/>
    <n v="10.455"/>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 &amp; Kitchen|Kitchen&amp;HomeAppliances|SmallKitchenAppliances|VacuumSealers"/>
    <s v="Home &amp; Kitchen"/>
    <s v="Kitchen&amp;HomeAppliances"/>
    <s v="SmallKitchenAppliances"/>
    <s v="VacuumSealers"/>
    <m/>
    <n v="649"/>
    <s v="&gt;₹500"/>
    <n v="499"/>
    <n v="-15000"/>
    <n v="0.6"/>
    <s v="51-60%"/>
    <s v="YES"/>
    <n v="3.3119999999999998"/>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 &amp; Kitchen|Heating,Cooling&amp;AirQuality|WaterHeaters&amp;Geysers|ImmersionRods"/>
    <s v="Home &amp; Kitchen"/>
    <s v="Heating,Cooling&amp;AirQuality"/>
    <s v="WaterHeaters&amp;Geysers"/>
    <s v="ImmersionRods"/>
    <m/>
    <n v="1199"/>
    <s v="&gt;₹500"/>
    <n v="825"/>
    <n v="-37400"/>
    <n v="0.26"/>
    <s v="21-30%"/>
    <s v="NO"/>
    <n v="17.265000000000001"/>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 &amp; Kitchen|Kitchen&amp;HomeAppliances|SmallKitchenAppliances|MiniFoodProcessors&amp;Choppers"/>
    <s v="Home &amp; Kitchen"/>
    <s v="Kitchen&amp;HomeAppliances"/>
    <s v="SmallKitchenAppliances"/>
    <s v="MiniFoodProcessors&amp;Choppers"/>
    <m/>
    <n v="1199"/>
    <s v="&gt;₹500"/>
    <n v="1499"/>
    <n v="30000"/>
    <n v="0.33"/>
    <s v="31-40%"/>
    <s v="&quot;NO"/>
    <n v="5.7459999999999996"/>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 &amp; Kitchen|Kitchen&amp;HomeAppliances|Vacuum,Cleaning&amp;Ironing|Vacuums&amp;FloorCare|Vacuums|CanisterVacuums"/>
    <s v="Home &amp; Kitchen"/>
    <s v="Kitchen&amp;HomeAppliances"/>
    <s v="Vacuum,Cleaning&amp;Ironing"/>
    <s v="Vacuums&amp;FloorCare"/>
    <s v="Vacuums"/>
    <n v="455"/>
    <s v="₹200 - ₹500"/>
    <n v="9995"/>
    <n v="954000"/>
    <n v="0.1"/>
    <s v="0-10%"/>
    <s v="NO"/>
    <n v="22.393999999999998"/>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 &amp; Kitchen|Kitchen&amp;HomeAppliances|Vacuum,Cleaning&amp;Ironing|Irons,Steamers&amp;Accessories|LintShavers"/>
    <s v="Home &amp; Kitchen"/>
    <s v="Kitchen&amp;HomeAppliances"/>
    <s v="Vacuum,Cleaning&amp;Ironing"/>
    <s v="Irons,Steamers&amp;Accessories"/>
    <s v="LintShavers"/>
    <n v="199"/>
    <s v="&lt;₹200"/>
    <n v="999"/>
    <n v="80000"/>
    <n v="0.55000000000000004"/>
    <s v="51-60%"/>
    <s v="YES"/>
    <n v="4.91"/>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 &amp; Kitchen|Kitchen&amp;HomeAppliances|SmallKitchenAppliances|MixerGrinders"/>
    <s v="Home &amp; Kitchen"/>
    <s v="Kitchen&amp;HomeAppliances"/>
    <s v="SmallKitchenAppliances"/>
    <s v="MixerGrinders"/>
    <m/>
    <n v="293"/>
    <s v="₹200 - ₹500"/>
    <n v="6000"/>
    <n v="570700"/>
    <n v="0.59"/>
    <s v="51-60%"/>
    <s v="YES"/>
    <n v="12.965999999999999"/>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 &amp; Kitchen|Kitchen&amp;HomeAppliances|SmallKitchenAppliances|Rice&amp;PastaCookers"/>
    <s v="Home &amp; Kitchen"/>
    <s v="Kitchen&amp;HomeAppliances"/>
    <s v="SmallKitchenAppliances"/>
    <s v="Rice&amp;PastaCookers"/>
    <m/>
    <n v="199"/>
    <s v="&lt;₹200"/>
    <n v="3945"/>
    <n v="374600"/>
    <n v="0.31"/>
    <s v="31-40%"/>
    <s v="&quot;NO"/>
    <n v="17.106000000000002"/>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 &amp; Kitchen|Heating,Cooling&amp;AirQuality|WaterHeaters&amp;Geysers|InstantWaterHeaters"/>
    <s v="Home &amp; Kitchen"/>
    <s v="Heating,Cooling&amp;AirQuality"/>
    <s v="WaterHeaters&amp;Geysers"/>
    <s v="InstantWaterHeaters"/>
    <m/>
    <n v="749"/>
    <s v="&gt;₹500"/>
    <n v="1999"/>
    <n v="125000"/>
    <n v="0.28000000000000003"/>
    <s v="21-30%"/>
    <s v="NO"/>
    <n v="58.602999999999994"/>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 &amp; Kitchen|Kitchen&amp;HomeAppliances|SmallKitchenAppliances|HandBlenders"/>
    <s v="Home &amp; Kitchen"/>
    <s v="Kitchen&amp;HomeAppliances"/>
    <s v="SmallKitchenAppliances"/>
    <s v="HandBlenders"/>
    <m/>
    <n v="1399"/>
    <s v="&gt;₹500"/>
    <n v="3499"/>
    <n v="210000"/>
    <n v="0.2"/>
    <s v="11-20%"/>
    <s v="&quot;NO"/>
    <n v="5.0460000000000003"/>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 &amp; Kitchen|Heating,Cooling&amp;AirQuality|WaterHeaters&amp;Geysers|InstantWaterHeaters"/>
    <s v="Home &amp; Kitchen"/>
    <s v="Heating,Cooling&amp;AirQuality"/>
    <s v="WaterHeaters&amp;Geysers"/>
    <s v="InstantWaterHeaters"/>
    <m/>
    <n v="749"/>
    <s v="&gt;₹500"/>
    <n v="5550"/>
    <n v="480100"/>
    <n v="0.62"/>
    <s v="61-70%"/>
    <s v="YES"/>
    <n v="9.2919999999999998"/>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 &amp; Kitchen|Heating,Cooling&amp;AirQuality|WaterHeaters&amp;Geysers|InstantWaterHeaters"/>
    <s v="Home &amp; Kitchen"/>
    <s v="Heating,Cooling&amp;AirQuality"/>
    <s v="WaterHeaters&amp;Geysers"/>
    <s v="InstantWaterHeaters"/>
    <m/>
    <n v="1699"/>
    <s v="&gt;₹500"/>
    <n v="4590"/>
    <n v="289100"/>
    <n v="0.48"/>
    <s v="41-50%"/>
    <s v="&quot;NO"/>
    <n v="4.5439999999999996"/>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 &amp; Kitchen|Kitchen&amp;HomeAppliances|SmallKitchenAppliances|DigitalKitchenScales"/>
    <s v="Home &amp; Kitchen"/>
    <s v="Kitchen&amp;HomeAppliances"/>
    <s v="SmallKitchenAppliances"/>
    <s v="DigitalKitchenScales"/>
    <m/>
    <n v="1043"/>
    <s v="&gt;₹500"/>
    <n v="499"/>
    <n v="-54400"/>
    <n v="0.38"/>
    <s v="31-40%"/>
    <s v="NO"/>
    <n v="8.484"/>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 &amp; Kitchen|Heating,Cooling&amp;AirQuality|WaterHeaters&amp;Geysers|InstantWaterHeaters"/>
    <s v="Home &amp; Kitchen"/>
    <s v="Heating,Cooling&amp;AirQuality"/>
    <s v="WaterHeaters&amp;Geysers"/>
    <s v="InstantWaterHeaters"/>
    <m/>
    <n v="499"/>
    <s v="₹200 - ₹500"/>
    <n v="4400"/>
    <n v="390100"/>
    <n v="0.41"/>
    <s v="41-50%"/>
    <s v="&quot;NO"/>
    <n v="19.046999999999997"/>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 &amp; Kitchen|Kitchen&amp;HomeAppliances|Vacuum,Cleaning&amp;Ironing|Irons,Steamers&amp;Accessories|Irons|DryIrons"/>
    <s v="Home &amp; Kitchen"/>
    <s v="Kitchen&amp;HomeAppliances"/>
    <s v="Vacuum,Cleaning&amp;Ironing"/>
    <s v="Irons,Steamers&amp;Accessories"/>
    <s v="Irons"/>
    <n v="1464"/>
    <s v="&gt;₹500"/>
    <n v="1000"/>
    <n v="-46400"/>
    <n v="0.52"/>
    <s v="51-60%"/>
    <s v="YES"/>
    <n v="5.7590000000000003"/>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 &amp; Kitchen|Kitchen&amp;HomeAppliances|Vacuum,Cleaning&amp;Ironing|Irons,Steamers&amp;Accessories|LintShavers"/>
    <s v="Home &amp; Kitchen"/>
    <s v="Kitchen&amp;HomeAppliances"/>
    <s v="Vacuum,Cleaning&amp;Ironing"/>
    <s v="Irons,Steamers&amp;Accessories"/>
    <s v="LintShavers"/>
    <n v="249"/>
    <s v="₹200 - ₹500"/>
    <n v="299"/>
    <n v="5000"/>
    <n v="0.18"/>
    <s v="11-20%"/>
    <s v="&quot;NO"/>
    <n v="5.76"/>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 &amp; Kitchen|Kitchen&amp;HomeAppliances|Vacuum,Cleaning&amp;Ironing|Irons,Steamers&amp;Accessories|LintShavers"/>
    <s v="Home &amp; Kitchen"/>
    <s v="Kitchen&amp;HomeAppliances"/>
    <s v="Vacuum,Cleaning&amp;Ironing"/>
    <s v="Irons,Steamers&amp;Accessories"/>
    <s v="LintShavers"/>
    <n v="625"/>
    <s v="&gt;₹500"/>
    <n v="799"/>
    <n v="17400"/>
    <n v="0.78"/>
    <s v="71-80%"/>
    <s v="YES"/>
    <n v="3.6320000000000001"/>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 &amp; Kitchen|Heating,Cooling&amp;AirQuality|Fans|CeilingFans"/>
    <s v="Home &amp; Kitchen"/>
    <s v="Heating,Cooling&amp;AirQuality"/>
    <s v="Fans"/>
    <s v="CeilingFans"/>
    <m/>
    <n v="1290"/>
    <s v="&gt;₹500"/>
    <n v="5190"/>
    <n v="390000"/>
    <n v="0.31"/>
    <s v="31-40%"/>
    <s v="&quot;NO"/>
    <n v="32.929000000000002"/>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 &amp; Kitchen|Kitchen&amp;HomeAppliances|SmallKitchenAppliances|Kettles&amp;HotWaterDispensers|ElectricKettles"/>
    <s v="Home &amp; Kitchen"/>
    <s v="Kitchen&amp;HomeAppliances"/>
    <s v="SmallKitchenAppliances"/>
    <s v="Kettles&amp;HotWaterDispensers"/>
    <s v="ElectricKettles"/>
    <n v="3600"/>
    <s v="&gt;₹500"/>
    <n v="1345"/>
    <n v="-225500"/>
    <n v="0.48"/>
    <s v="41-50%"/>
    <s v="NO"/>
    <n v="12.346"/>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 &amp; Kitchen|Kitchen&amp;HomeAppliances|SmallKitchenAppliances|InductionCooktop"/>
    <s v="Home &amp; Kitchen"/>
    <s v="Kitchen&amp;HomeAppliances"/>
    <s v="SmallKitchenAppliances"/>
    <s v="InductionCooktop"/>
    <m/>
    <n v="6549"/>
    <s v="&gt;₹500"/>
    <n v="4000"/>
    <n v="-254900"/>
    <n v="0.48"/>
    <s v="41-50%"/>
    <s v="&quot;NO"/>
    <n v="15.399000000000001"/>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 &amp; Motorbike|CarAccessories|InteriorAccessories|AirPurifiers&amp;Ionizers"/>
    <s v="Car &amp; Motorbike"/>
    <s v="CarAccessories"/>
    <s v="InteriorAccessories"/>
    <s v="AirPurifiers&amp;Ionizers"/>
    <m/>
    <n v="1625"/>
    <s v="&gt;₹500"/>
    <n v="4000"/>
    <n v="237500"/>
    <n v="0.42"/>
    <s v="41-50%"/>
    <s v="NO"/>
    <n v="4.9180000000000001"/>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 &amp; Kitchen|Heating,Cooling&amp;AirQuality|RoomHeaters|FanHeaters"/>
    <s v="Home &amp; Kitchen"/>
    <s v="Heating,Cooling&amp;AirQuality"/>
    <s v="RoomHeaters"/>
    <s v="FanHeaters"/>
    <m/>
    <n v="2599"/>
    <s v="&gt;₹500"/>
    <n v="1599"/>
    <n v="-100000"/>
    <n v="0.51"/>
    <s v="51-60%"/>
    <s v="YES"/>
    <n v="4.5110000000000001"/>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 &amp; Kitchen|Kitchen&amp;HomeAppliances|Vacuum,Cleaning&amp;Ironing|Vacuums&amp;FloorCare|Vacuums|Wet-DryVacuums"/>
    <s v="Home &amp; Kitchen"/>
    <s v="Kitchen&amp;HomeAppliances"/>
    <s v="Vacuum,Cleaning&amp;Ironing"/>
    <s v="Vacuums&amp;FloorCare"/>
    <s v="Vacuums"/>
    <n v="1199"/>
    <s v="&gt;₹500"/>
    <n v="9999"/>
    <n v="880000"/>
    <n v="0.45"/>
    <s v="41-50%"/>
    <s v="NO"/>
    <n v="8.1529999999999987"/>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 &amp; Kitchen|Heating,Cooling&amp;AirQuality|RoomHeaters|FanHeaters"/>
    <s v="Home &amp; Kitchen"/>
    <s v="Heating,Cooling&amp;AirQuality"/>
    <s v="RoomHeaters"/>
    <s v="FanHeaters"/>
    <m/>
    <n v="5499"/>
    <s v="&gt;₹500"/>
    <n v="1990"/>
    <n v="-350900"/>
    <n v="0.55000000000000004"/>
    <s v="51-60%"/>
    <s v="YES"/>
    <n v="4.2849999999999993"/>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 &amp; Kitchen|Kitchen&amp;HomeAppliances|SmallKitchenAppliances|HandBlenders"/>
    <s v="Home &amp; Kitchen"/>
    <s v="Kitchen&amp;HomeAppliances"/>
    <s v="SmallKitchenAppliances"/>
    <s v="HandBlenders"/>
    <m/>
    <n v="1299"/>
    <s v="&gt;₹500"/>
    <n v="1695"/>
    <n v="39600"/>
    <n v="0"/>
    <s v="0-10%"/>
    <s v="NO"/>
    <n v="18.489999999999998"/>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 &amp; Kitchen|Kitchen&amp;HomeAppliances|Vacuum,Cleaning&amp;Ironing|Irons,Steamers&amp;Accessories|Irons|DryIrons"/>
    <s v="Home &amp; Kitchen"/>
    <s v="Kitchen&amp;HomeAppliances"/>
    <s v="Vacuum,Cleaning&amp;Ironing"/>
    <s v="Irons,Steamers&amp;Accessories"/>
    <s v="Irons"/>
    <n v="599"/>
    <s v="&gt;₹500"/>
    <n v="940"/>
    <n v="34100"/>
    <n v="0.47"/>
    <s v="41-50%"/>
    <s v="&quot;NO"/>
    <n v="7.1359999999999992"/>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 &amp; Kitchen|Heating,Cooling&amp;AirQuality|WaterHeaters&amp;Geysers|InstantWaterHeaters"/>
    <s v="Home &amp; Kitchen"/>
    <s v="Heating,Cooling&amp;AirQuality"/>
    <s v="WaterHeaters&amp;Geysers"/>
    <s v="InstantWaterHeaters"/>
    <m/>
    <n v="1999"/>
    <s v="&gt;₹500"/>
    <n v="4700"/>
    <n v="270100"/>
    <n v="0.43"/>
    <s v="41-50%"/>
    <s v="NO"/>
    <n v="5.4960000000000004"/>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 &amp; Kitchen|Heating,Cooling&amp;AirQuality|WaterHeaters&amp;Geysers|InstantWaterHeaters"/>
    <s v="Home &amp; Kitchen"/>
    <s v="Heating,Cooling&amp;AirQuality"/>
    <s v="WaterHeaters&amp;Geysers"/>
    <s v="InstantWaterHeaters"/>
    <m/>
    <n v="549"/>
    <s v="&gt;₹500"/>
    <n v="2999"/>
    <n v="245000"/>
    <n v="0.52"/>
    <s v="51-60%"/>
    <s v="YES"/>
    <n v="4.5190000000000001"/>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 &amp; Kitchen|Kitchen&amp;HomeAppliances|SmallKitchenAppliances|VacuumSealers"/>
    <s v="Home &amp; Kitchen"/>
    <s v="Kitchen&amp;HomeAppliances"/>
    <s v="SmallKitchenAppliances"/>
    <s v="VacuumSealers"/>
    <m/>
    <n v="999"/>
    <s v="&gt;₹500"/>
    <n v="79"/>
    <n v="-92000"/>
    <n v="0"/>
    <s v="0-10%"/>
    <s v="NO"/>
    <n v="4.0970000000000004"/>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 &amp; Kitchen|Heating,Cooling&amp;AirQuality|WaterHeaters&amp;Geysers|StorageWaterHeaters"/>
    <s v="Home &amp; Kitchen"/>
    <s v="Heating,Cooling&amp;AirQuality"/>
    <s v="WaterHeaters&amp;Geysers"/>
    <s v="StorageWaterHeaters"/>
    <m/>
    <n v="398"/>
    <s v="₹200 - ₹500"/>
    <n v="14290"/>
    <n v="1389200"/>
    <n v="0.51"/>
    <s v="51-60%"/>
    <s v="YES"/>
    <n v="6.1710000000000003"/>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 &amp; Kitchen|Kitchen&amp;HomeAppliances|SmallKitchenAppliances|InductionCooktop"/>
    <s v="Home &amp; Kitchen"/>
    <s v="Kitchen&amp;HomeAppliances"/>
    <s v="SmallKitchenAppliances"/>
    <s v="InductionCooktop"/>
    <m/>
    <n v="539"/>
    <s v="&gt;₹500"/>
    <n v="3945"/>
    <n v="340600"/>
    <n v="0.32"/>
    <s v="31-40%"/>
    <s v="NO"/>
    <n v="19.033999999999999"/>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 &amp; Kitchen|Kitchen&amp;HomeAppliances|Vacuum,Cleaning&amp;Ironing|Vacuums&amp;FloorCare|Vacuums|Wet-DryVacuums"/>
    <s v="Home &amp; Kitchen"/>
    <s v="Kitchen&amp;HomeAppliances"/>
    <s v="Vacuum,Cleaning&amp;Ironing"/>
    <s v="Vacuums&amp;FloorCare"/>
    <s v="Vacuums"/>
    <n v="699"/>
    <s v="&gt;₹500"/>
    <n v="5999"/>
    <n v="530000"/>
    <n v="0.47"/>
    <s v="41-50%"/>
    <s v="&quot;NO"/>
    <n v="7.242"/>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 &amp; Kitchen|Kitchen&amp;HomeAppliances|SmallKitchenAppliances|Kettles&amp;HotWaterDispensers|Kettle&amp;ToasterSets"/>
    <s v="Home &amp; Kitchen"/>
    <s v="Kitchen&amp;HomeAppliances"/>
    <s v="SmallKitchenAppliances"/>
    <s v="Kettles&amp;HotWaterDispensers"/>
    <s v="Kettle&amp;ToasterSets"/>
    <n v="2148"/>
    <s v="&gt;₹500"/>
    <n v="1950"/>
    <n v="-19800"/>
    <n v="0.39"/>
    <s v="31-40%"/>
    <s v="NO"/>
    <n v="6.7319999999999993"/>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 &amp; Kitchen|Kitchen&amp;HomeAppliances|SmallKitchenAppliances|MiniFoodProcessors&amp;Choppers"/>
    <s v="Home &amp; Kitchen"/>
    <s v="Kitchen&amp;HomeAppliances"/>
    <s v="SmallKitchenAppliances"/>
    <s v="MiniFoodProcessors&amp;Choppers"/>
    <m/>
    <n v="3599"/>
    <s v="&gt;₹500"/>
    <n v="2799"/>
    <n v="-80000"/>
    <n v="0.49"/>
    <s v="41-50%"/>
    <s v="&quot;NO"/>
    <n v="5.4980000000000002"/>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 &amp; Kitchen|Kitchen&amp;HomeAppliances|SmallKitchenAppliances|Kettles&amp;HotWaterDispensers|ElectricKettles"/>
    <s v="Home &amp; Kitchen"/>
    <s v="Kitchen&amp;HomeAppliances"/>
    <s v="SmallKitchenAppliances"/>
    <s v="Kettles&amp;HotWaterDispensers"/>
    <s v="ElectricKettles"/>
    <n v="351"/>
    <s v="₹200 - ₹500"/>
    <n v="1950"/>
    <n v="159900"/>
    <n v="0.49"/>
    <s v="41-50%"/>
    <s v="NO"/>
    <n v="4.1049999999999995"/>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 &amp; Kitchen|Kitchen&amp;HomeAppliances|Vacuum,Cleaning&amp;Ironing|Vacuums&amp;FloorCare|Vacuums|CanisterVacuums"/>
    <s v="Home &amp; Kitchen"/>
    <s v="Kitchen&amp;HomeAppliances"/>
    <s v="Vacuum,Cleaning&amp;Ironing"/>
    <s v="Vacuums&amp;FloorCare"/>
    <s v="Vacuums"/>
    <n v="1614"/>
    <s v="&gt;₹500"/>
    <n v="9999"/>
    <n v="838500"/>
    <n v="0.4"/>
    <s v="31-40%"/>
    <s v="&quot;NO"/>
    <n v="5.391"/>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 &amp; Kitchen|Heating,Cooling&amp;AirQuality|AirPurifiers|HEPAAirPurifiers"/>
    <s v="Home &amp; Kitchen"/>
    <s v="Heating,Cooling&amp;AirQuality"/>
    <s v="AirPurifiers"/>
    <s v="HEPAAirPurifiers"/>
    <m/>
    <n v="719"/>
    <s v="&gt;₹500"/>
    <n v="12999"/>
    <n v="1228000"/>
    <n v="0.23"/>
    <s v="21-30%"/>
    <s v="NO"/>
    <n v="8.3490000000000002"/>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 &amp; Kitchen|Kitchen&amp;HomeAppliances|WaterPurifiers&amp;Accessories|WaterFilters&amp;Purifiers"/>
    <s v="Home &amp; Kitchen"/>
    <s v="Kitchen&amp;HomeAppliances"/>
    <s v="WaterPurifiers&amp;Accessories"/>
    <s v="WaterFilters&amp;Purifiers"/>
    <m/>
    <n v="678"/>
    <s v="&gt;₹500"/>
    <n v="699"/>
    <n v="2100"/>
    <n v="0"/>
    <s v="0-10%"/>
    <s v="&quot;NO"/>
    <n v="7.36"/>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 &amp; Kitchen|Heating,Cooling&amp;AirQuality|Fans|CeilingFans"/>
    <s v="Home &amp; Kitchen"/>
    <s v="Heating,Cooling&amp;AirQuality"/>
    <s v="Fans"/>
    <s v="CeilingFans"/>
    <m/>
    <n v="809"/>
    <s v="&gt;₹500"/>
    <n v="3190"/>
    <n v="238100"/>
    <n v="0.31"/>
    <s v="31-40%"/>
    <s v="NO"/>
    <n v="13.95"/>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 &amp; Kitchen|HomeStorage&amp;Organization|LaundryOrganization|LaundryBags"/>
    <s v="Home &amp; Kitchen"/>
    <s v="HomeStorage&amp;Organization"/>
    <s v="LaundryOrganization"/>
    <s v="LaundryBags"/>
    <m/>
    <n v="1969"/>
    <s v="&gt;₹500"/>
    <n v="799"/>
    <n v="-117000"/>
    <n v="0.6"/>
    <s v="51-60%"/>
    <s v="YES"/>
    <n v="8.0459999999999994"/>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 &amp; Kitchen|Kitchen&amp;HomeAppliances|Vacuum,Cleaning&amp;Ironing|Irons,Steamers&amp;Accessories|LintShavers"/>
    <s v="Home &amp; Kitchen"/>
    <s v="Kitchen&amp;HomeAppliances"/>
    <s v="Vacuum,Cleaning&amp;Ironing"/>
    <s v="Irons,Steamers&amp;Accessories"/>
    <s v="LintShavers"/>
    <n v="1490"/>
    <s v="&gt;₹500"/>
    <n v="499"/>
    <n v="-99100"/>
    <n v="0.4"/>
    <s v="31-40%"/>
    <s v="NO"/>
    <n v="4.6900000000000004"/>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 &amp; Kitchen|Kitchen&amp;HomeAppliances|SmallKitchenAppliances|JuicerMixerGrinders"/>
    <s v="Home &amp; Kitchen"/>
    <s v="Kitchen&amp;HomeAppliances"/>
    <s v="SmallKitchenAppliances"/>
    <s v="JuicerMixerGrinders"/>
    <m/>
    <n v="2499"/>
    <s v="&gt;₹500"/>
    <n v="1499"/>
    <n v="-100000"/>
    <n v="0.2"/>
    <s v="11-20%"/>
    <s v="&quot;NO"/>
    <n v="6.0060000000000002"/>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 &amp; Kitchen|Heating,Cooling&amp;AirQuality|Fans|CeilingFans"/>
    <s v="Home &amp; Kitchen"/>
    <s v="Heating,Cooling&amp;AirQuality"/>
    <s v="Fans"/>
    <s v="CeilingFans"/>
    <m/>
    <n v="1665"/>
    <s v="&gt;₹500"/>
    <n v="2660"/>
    <n v="99500"/>
    <n v="0.47"/>
    <s v="41-50%"/>
    <s v="NO"/>
    <n v="13.449"/>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 &amp; Kitchen|Kitchen&amp;HomeAppliances|SmallKitchenAppliances|DigitalKitchenScales"/>
    <s v="Home &amp; Kitchen"/>
    <s v="Kitchen&amp;HomeAppliances"/>
    <s v="SmallKitchenAppliances"/>
    <s v="DigitalKitchenScales"/>
    <m/>
    <n v="3229"/>
    <s v="&gt;₹500"/>
    <n v="2799"/>
    <n v="-43000"/>
    <n v="0.79"/>
    <s v="71-80%"/>
    <s v="YES"/>
    <n v="4.4779999999999998"/>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 &amp; Kitchen|Kitchen&amp;HomeAppliances|SmallKitchenAppliances|Pop-upToasters"/>
    <s v="Home &amp; Kitchen"/>
    <s v="Kitchen&amp;HomeAppliances"/>
    <s v="SmallKitchenAppliances"/>
    <s v="Pop-upToasters"/>
    <m/>
    <n v="1799"/>
    <s v="&gt;₹500"/>
    <n v="1499"/>
    <n v="-30000"/>
    <n v="0"/>
    <s v="0-10%"/>
    <s v="NO"/>
    <n v="13.631"/>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 &amp; Kitchen|Heating,Cooling&amp;AirQuality|AirPurifiers|HEPAAirPurifiers"/>
    <s v="Home &amp; Kitchen"/>
    <s v="Heating,Cooling&amp;AirQuality"/>
    <s v="AirPurifiers"/>
    <s v="HEPAAirPurifiers"/>
    <m/>
    <n v="1260"/>
    <s v="&gt;₹500"/>
    <n v="59900"/>
    <n v="5864000"/>
    <n v="0.76"/>
    <s v="71-80%"/>
    <s v="YES"/>
    <n v="8.2370000000000001"/>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 &amp; Kitchen|Kitchen&amp;HomeAppliances|WaterPurifiers&amp;Accessories|WaterFilters&amp;Purifiers"/>
    <s v="Home &amp; Kitchen"/>
    <s v="Kitchen&amp;HomeAppliances"/>
    <s v="WaterPurifiers&amp;Accessories"/>
    <s v="WaterFilters&amp;Purifiers"/>
    <m/>
    <n v="749"/>
    <s v="&gt;₹500"/>
    <n v="1900"/>
    <n v="115100"/>
    <n v="0.11"/>
    <s v="11-20%"/>
    <s v="NO"/>
    <n v="15.055999999999999"/>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 &amp; Kitchen|Heating,Cooling&amp;AirQuality|RoomHeaters|ElectricHeaters"/>
    <s v="Home &amp; Kitchen"/>
    <s v="Heating,Cooling&amp;AirQuality"/>
    <s v="RoomHeaters"/>
    <s v="ElectricHeaters"/>
    <m/>
    <n v="3499"/>
    <s v="&gt;₹500"/>
    <n v="999"/>
    <n v="-250000"/>
    <n v="0.35"/>
    <s v="31-40%"/>
    <s v="&quot;NO"/>
    <n v="3.8489999999999998"/>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 &amp; Kitchen|Kitchen&amp;HomeAppliances|SmallKitchenAppliances|MixerGrinders"/>
    <s v="Home &amp; Kitchen"/>
    <s v="Kitchen&amp;HomeAppliances"/>
    <s v="SmallKitchenAppliances"/>
    <s v="MixerGrinders"/>
    <m/>
    <n v="379"/>
    <s v="₹200 - ₹500"/>
    <n v="6375"/>
    <n v="599600"/>
    <n v="0.49"/>
    <s v="41-50%"/>
    <s v="NO"/>
    <n v="8.9779999999999998"/>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 &amp; Kitchen|HomeStorage&amp;Organization|LaundryOrganization|LaundryBaskets"/>
    <s v="Home &amp; Kitchen"/>
    <s v="HomeStorage&amp;Organization"/>
    <s v="LaundryOrganization"/>
    <s v="LaundryBaskets"/>
    <m/>
    <n v="1099"/>
    <s v="&gt;₹500"/>
    <n v="499"/>
    <n v="-60000"/>
    <n v="0.6"/>
    <s v="51-60%"/>
    <s v="YES"/>
    <n v="6.0960000000000001"/>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 &amp; Kitchen|Kitchen&amp;HomeAppliances|SmallKitchenAppliances|EggBoilers"/>
    <s v="Home &amp; Kitchen"/>
    <s v="Kitchen&amp;HomeAppliances"/>
    <s v="SmallKitchenAppliances"/>
    <s v="EggBoilers"/>
    <m/>
    <n v="749"/>
    <s v="&gt;₹500"/>
    <n v="1899"/>
    <n v="115000"/>
    <n v="0.42"/>
    <s v="41-50%"/>
    <s v="NO"/>
    <n v="6.1109999999999998"/>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 &amp; Kitchen|Kitchen&amp;HomeAppliances|SmallKitchenAppliances|Kettles&amp;HotWaterDispensers|ElectricKettles"/>
    <s v="Home &amp; Kitchen"/>
    <s v="Kitchen&amp;HomeAppliances"/>
    <s v="SmallKitchenAppliances"/>
    <s v="Kettles&amp;HotWaterDispensers"/>
    <s v="ElectricKettles"/>
    <n v="1299"/>
    <s v="&gt;₹500"/>
    <n v="1490"/>
    <n v="19100"/>
    <n v="0.55000000000000004"/>
    <s v="51-60%"/>
    <s v="YES"/>
    <n v="6.1980000000000004"/>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 &amp; Kitchen|Kitchen&amp;HomeAppliances|SmallKitchenAppliances|SandwichMakers"/>
    <s v="Home &amp; Kitchen"/>
    <s v="Kitchen&amp;HomeAppliances"/>
    <s v="SmallKitchenAppliances"/>
    <s v="SandwichMakers"/>
    <m/>
    <n v="549"/>
    <s v="&gt;₹500"/>
    <n v="350"/>
    <n v="-19900"/>
    <n v="0.26"/>
    <s v="21-30%"/>
    <s v="NO"/>
    <n v="17.027000000000001"/>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 &amp; Kitchen|Heating,Cooling&amp;AirQuality|WaterHeaters&amp;Geysers|StorageWaterHeaters"/>
    <s v="Home &amp; Kitchen"/>
    <s v="Heating,Cooling&amp;AirQuality"/>
    <s v="WaterHeaters&amp;Geysers"/>
    <s v="StorageWaterHeaters"/>
    <m/>
    <n v="899"/>
    <s v="&gt;₹500"/>
    <n v="8500"/>
    <n v="760100"/>
    <n v="0.24"/>
    <s v="21-30%"/>
    <s v="&quot;NO"/>
    <n v="10.265000000000001"/>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 &amp; Kitchen|Kitchen&amp;HomeAppliances|SewingMachines&amp;Accessories|Sewing&amp;EmbroideryMachines"/>
    <s v="Home &amp; Kitchen"/>
    <s v="Kitchen&amp;HomeAppliances"/>
    <s v="SewingMachines&amp;Accessories"/>
    <s v="Sewing&amp;EmbroideryMachines"/>
    <m/>
    <n v="1321"/>
    <s v="&gt;₹500"/>
    <n v="2499"/>
    <n v="117800"/>
    <n v="0.41"/>
    <s v="41-50%"/>
    <s v="NO"/>
    <n v="4.7670000000000003"/>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 &amp; Kitchen|Kitchen&amp;HomeAppliances|Vacuum,Cleaning&amp;Ironing|Irons,Steamers&amp;Accessories|Irons|SteamIrons"/>
    <s v="Home &amp; Kitchen"/>
    <s v="Kitchen&amp;HomeAppliances"/>
    <s v="Vacuum,Cleaning&amp;Ironing"/>
    <s v="Irons,Steamers&amp;Accessories"/>
    <s v="Irons"/>
    <n v="1099"/>
    <s v="&gt;₹500"/>
    <n v="1560"/>
    <n v="46100"/>
    <n v="0.36"/>
    <s v="31-40%"/>
    <s v="&quot;NO"/>
    <n v="8.4809999999999999"/>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 &amp; Kitchen|Kitchen&amp;HomeAppliances|SmallKitchenAppliances|JuicerMixerGrinders"/>
    <s v="Home &amp; Kitchen"/>
    <s v="Kitchen&amp;HomeAppliances"/>
    <s v="SmallKitchenAppliances"/>
    <s v="JuicerMixerGrinders"/>
    <m/>
    <n v="775"/>
    <s v="&gt;₹500"/>
    <n v="6500"/>
    <n v="572500"/>
    <n v="0.49"/>
    <s v="41-50%"/>
    <s v="NO"/>
    <n v="14.917000000000002"/>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 &amp; Kitchen|Kitchen&amp;HomeAppliances|SmallKitchenAppliances|HandBlenders"/>
    <s v="Home &amp; Kitchen"/>
    <s v="Kitchen&amp;HomeAppliances"/>
    <s v="SmallKitchenAppliances"/>
    <s v="HandBlenders"/>
    <m/>
    <n v="6299"/>
    <s v="&gt;₹500"/>
    <n v="999"/>
    <n v="-530000"/>
    <n v="0.74"/>
    <s v="71-80%"/>
    <s v="YES"/>
    <n v="4.0430000000000001"/>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 &amp; Kitchen|Kitchen&amp;HomeAppliances|SmallKitchenAppliances|MixerGrinders"/>
    <s v="Home &amp; Kitchen"/>
    <s v="Kitchen&amp;HomeAppliances"/>
    <s v="SmallKitchenAppliances"/>
    <s v="MixerGrinders"/>
    <m/>
    <n v="3190"/>
    <s v="&gt;₹500"/>
    <n v="7795"/>
    <n v="460500"/>
    <n v="0.57999999999999996"/>
    <s v="51-60%"/>
    <s v="YES"/>
    <n v="8.8640000000000008"/>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 &amp; Kitchen|Kitchen&amp;HomeAppliances|Vacuum,Cleaning&amp;Ironing|Irons,Steamers&amp;Accessories|Irons|SteamIrons"/>
    <s v="Home &amp; Kitchen"/>
    <s v="Kitchen&amp;HomeAppliances"/>
    <s v="Vacuum,Cleaning&amp;Ironing"/>
    <s v="Irons,Steamers&amp;Accessories"/>
    <s v="Irons"/>
    <n v="799"/>
    <s v="&gt;₹500"/>
    <n v="5995"/>
    <n v="519600"/>
    <n v="0.28999999999999998"/>
    <s v="21-30%"/>
    <s v="&quot;NO"/>
    <n v="5.9119999999999999"/>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 &amp; Kitchen|HomeStorage&amp;Organization|LaundryOrganization|IroningAccessories|SprayBottles"/>
    <s v="Home &amp; Kitchen"/>
    <s v="HomeStorage&amp;Organization"/>
    <s v="LaundryOrganization"/>
    <s v="IroningAccessories"/>
    <s v="SprayBottles"/>
    <n v="2699"/>
    <s v="&gt;₹500"/>
    <n v="299"/>
    <n v="-240000"/>
    <n v="0.37"/>
    <s v="31-40%"/>
    <s v="NO"/>
    <n v="6.9370000000000003"/>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 &amp; Kitchen|Heating,Cooling&amp;AirQuality|Fans|CeilingFans"/>
    <s v="Home &amp; Kitchen"/>
    <s v="Heating,Cooling&amp;AirQuality"/>
    <s v="Fans"/>
    <s v="CeilingFans"/>
    <m/>
    <n v="599"/>
    <s v="&gt;₹500"/>
    <n v="2349"/>
    <n v="175000"/>
    <n v="0.38"/>
    <s v="31-40%"/>
    <s v="&quot;NO"/>
    <n v="12.919"/>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 &amp; Kitchen|HomeStorage&amp;Organization|LaundryOrganization|LaundryBaskets"/>
    <s v="Home &amp; Kitchen"/>
    <s v="HomeStorage&amp;Organization"/>
    <s v="LaundryOrganization"/>
    <s v="LaundryBaskets"/>
    <m/>
    <n v="749"/>
    <s v="&gt;₹500"/>
    <n v="499"/>
    <n v="-25000"/>
    <n v="0.6"/>
    <s v="51-60%"/>
    <s v="YES"/>
    <n v="14.234"/>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 &amp; Kitchen|Kitchen&amp;HomeAppliances|SmallKitchenAppliances|HandMixers"/>
    <s v="Home &amp; Kitchen"/>
    <s v="Kitchen&amp;HomeAppliances"/>
    <s v="SmallKitchenAppliances"/>
    <s v="HandMixers"/>
    <m/>
    <n v="6199"/>
    <s v="&gt;₹500"/>
    <n v="1299"/>
    <n v="-490000"/>
    <n v="0.64"/>
    <s v="61-70%"/>
    <s v="YES"/>
    <n v="4.6499999999999995"/>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 &amp; Kitchen|Kitchen&amp;HomeAppliances|SmallKitchenAppliances|HandBlenders"/>
    <s v="Home &amp; Kitchen"/>
    <s v="Kitchen&amp;HomeAppliances"/>
    <s v="SmallKitchenAppliances"/>
    <s v="HandBlenders"/>
    <m/>
    <n v="1819"/>
    <s v="&gt;₹500"/>
    <n v="499"/>
    <n v="-132000"/>
    <n v="0.44"/>
    <s v="41-50%"/>
    <s v="NO"/>
    <n v="4.8279999999999994"/>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 &amp; Kitchen|Heating,Cooling&amp;AirQuality|Fans|CeilingFans"/>
    <s v="Home &amp; Kitchen"/>
    <s v="Heating,Cooling&amp;AirQuality"/>
    <s v="Fans"/>
    <s v="CeilingFans"/>
    <m/>
    <n v="1199"/>
    <s v="&gt;₹500"/>
    <n v="4775"/>
    <n v="357600"/>
    <n v="0.57999999999999996"/>
    <s v="51-60%"/>
    <s v="YES"/>
    <n v="5.5529999999999999"/>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 &amp; Kitchen|Kitchen&amp;HomeAppliances|Vacuum,Cleaning&amp;Ironing|Irons,Steamers&amp;Accessories|LintShavers"/>
    <s v="Home &amp; Kitchen"/>
    <s v="Kitchen&amp;HomeAppliances"/>
    <s v="Vacuum,Cleaning&amp;Ironing"/>
    <s v="Irons,Steamers&amp;Accessories"/>
    <s v="LintShavers"/>
    <n v="3249"/>
    <s v="&gt;₹500"/>
    <n v="1230"/>
    <n v="-201900"/>
    <n v="0.35"/>
    <s v="31-40%"/>
    <s v="NO"/>
    <n v="6.2379999999999995"/>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 &amp; Kitchen|Kitchen&amp;HomeAppliances|SmallKitchenAppliances|MiniFoodProcessors&amp;Choppers"/>
    <s v="Home &amp; Kitchen"/>
    <s v="Kitchen&amp;HomeAppliances"/>
    <s v="SmallKitchenAppliances"/>
    <s v="MiniFoodProcessors&amp;Choppers"/>
    <m/>
    <n v="349"/>
    <s v="₹200 - ₹500"/>
    <n v="1999"/>
    <n v="165000"/>
    <n v="0.53"/>
    <s v="51-60%"/>
    <s v="YES"/>
    <n v="5.6790000000000003"/>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 &amp; Kitchen|Kitchen&amp;HomeAppliances|SmallKitchenAppliances|Mills&amp;Grinders|WetGrinders"/>
    <s v="Home &amp; Kitchen"/>
    <s v="Kitchen&amp;HomeAppliances"/>
    <s v="SmallKitchenAppliances"/>
    <s v="Mills&amp;Grinders"/>
    <s v="WetGrinders"/>
    <n v="1049"/>
    <s v="&gt;₹500"/>
    <n v="5156"/>
    <n v="410700"/>
    <n v="0.28999999999999998"/>
    <s v="21-30%"/>
    <s v="NO"/>
    <n v="16.736999999999998"/>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 &amp; Kitchen|Kitchen&amp;HomeAppliances|SmallKitchenAppliances|OvenToasterGrills"/>
    <s v="Home &amp; Kitchen"/>
    <s v="Kitchen&amp;HomeAppliances"/>
    <s v="SmallKitchenAppliances"/>
    <s v="OvenToasterGrills"/>
    <m/>
    <n v="799"/>
    <s v="&gt;₹500"/>
    <n v="1999"/>
    <n v="120000"/>
    <n v="0.15"/>
    <s v="11-20%"/>
    <s v="&quot;NO"/>
    <n v="12.972999999999999"/>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 &amp; Kitchen|Kitchen&amp;HomeAppliances|Vacuum,Cleaning&amp;Ironing|Irons,Steamers&amp;Accessories|Irons|SteamIrons"/>
    <s v="Home &amp; Kitchen"/>
    <s v="Kitchen&amp;HomeAppliances"/>
    <s v="Vacuum,Cleaning&amp;Ironing"/>
    <s v="Irons,Steamers&amp;Accessories"/>
    <s v="Irons"/>
    <n v="4999"/>
    <s v="&gt;₹500"/>
    <n v="2095"/>
    <n v="-290400"/>
    <n v="0.12"/>
    <s v="11-20%"/>
    <s v="NO"/>
    <n v="11.981"/>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 &amp; Kitchen|Heating,Cooling&amp;AirQuality|RoomHeaters|FanHeaters"/>
    <s v="Home &amp; Kitchen"/>
    <s v="Heating,Cooling&amp;AirQuality"/>
    <s v="RoomHeaters"/>
    <s v="FanHeaters"/>
    <m/>
    <n v="6999"/>
    <s v="&gt;₹500"/>
    <n v="19825"/>
    <n v="1282600"/>
    <n v="0.37"/>
    <s v="31-40%"/>
    <s v="&quot;NO"/>
    <n v="4.4219999999999997"/>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 &amp; Kitchen|Kitchen&amp;HomeAppliances|Vacuum,Cleaning&amp;Ironing|Irons,Steamers&amp;Accessories|Irons|DryIrons"/>
    <s v="Home &amp; Kitchen"/>
    <s v="Kitchen&amp;HomeAppliances"/>
    <s v="Vacuum,Cleaning&amp;Ironing"/>
    <s v="Irons,Steamers&amp;Accessories"/>
    <s v="Irons"/>
    <n v="799"/>
    <s v="&gt;₹500"/>
    <n v="1920"/>
    <n v="112100"/>
    <n v="0.43"/>
    <s v="41-50%"/>
    <s v="NO"/>
    <n v="13.972000000000001"/>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 &amp; Kitchen|Kitchen&amp;HomeAppliances|WaterPurifiers&amp;Accessories|WaterFilters&amp;Purifiers"/>
    <s v="Home &amp; Kitchen"/>
    <s v="Kitchen&amp;HomeAppliances"/>
    <s v="WaterPurifiers&amp;Accessories"/>
    <s v="WaterFilters&amp;Purifiers"/>
    <m/>
    <n v="89"/>
    <s v="&lt;₹200"/>
    <n v="16000"/>
    <n v="1591100"/>
    <n v="0.49"/>
    <s v="41-50%"/>
    <s v="&quot;NO"/>
    <n v="22.396999999999998"/>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 &amp; Kitchen|Kitchen&amp;HomeAppliances|SmallKitchenAppliances|JuicerMixerGrinders"/>
    <s v="Home &amp; Kitchen"/>
    <s v="Kitchen&amp;HomeAppliances"/>
    <s v="SmallKitchenAppliances"/>
    <s v="JuicerMixerGrinders"/>
    <m/>
    <n v="1400"/>
    <s v="&gt;₹500"/>
    <n v="2199"/>
    <n v="79900"/>
    <n v="0.77"/>
    <s v="71-80%"/>
    <s v="YES"/>
    <n v="3.7530000000000001"/>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 &amp; Kitchen|Kitchen&amp;HomeAppliances|Vacuum,Cleaning&amp;Ironing|Vacuums&amp;FloorCare|Vacuums|HandheldVacuums"/>
    <s v="Home &amp; Kitchen"/>
    <s v="Kitchen&amp;HomeAppliances"/>
    <s v="Vacuum,Cleaning&amp;Ironing"/>
    <s v="Vacuums&amp;FloorCare"/>
    <s v="Vacuums"/>
    <n v="355"/>
    <s v="₹200 - ₹500"/>
    <n v="14999"/>
    <n v="1464400"/>
    <n v="0.53"/>
    <s v="51-60%"/>
    <s v="YES"/>
    <n v="5.8279999999999994"/>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 &amp; Kitchen|Kitchen&amp;HomeAppliances|SmallKitchenAppliances|VacuumSealers"/>
    <s v="Home &amp; Kitchen"/>
    <s v="Kitchen&amp;HomeAppliances"/>
    <s v="SmallKitchenAppliances"/>
    <s v="VacuumSealers"/>
    <m/>
    <n v="2169"/>
    <s v="&gt;₹500"/>
    <n v="1799"/>
    <n v="-37000"/>
    <n v="0.11"/>
    <s v="11-20%"/>
    <s v="NO"/>
    <n v="6.8769999999999998"/>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 &amp; Kitchen|Kitchen&amp;HomeAppliances|Vacuum,Cleaning&amp;Ironing|Irons,Steamers&amp;Accessories|Irons|DryIrons"/>
    <s v="Home &amp; Kitchen"/>
    <s v="Kitchen&amp;HomeAppliances"/>
    <s v="Vacuum,Cleaning&amp;Ironing"/>
    <s v="Irons,Steamers&amp;Accessories"/>
    <s v="Irons"/>
    <n v="2799"/>
    <s v="&gt;₹500"/>
    <n v="1950"/>
    <n v="-84900"/>
    <n v="0.46"/>
    <s v="41-50%"/>
    <s v="&quot;NO"/>
    <n v="4.05"/>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 &amp; Kitchen|Kitchen&amp;HomeAppliances|SmallKitchenAppliances|Kettles&amp;HotWaterDispensers|Kettle&amp;ToasterSets"/>
    <s v="Home &amp; Kitchen"/>
    <s v="Kitchen&amp;HomeAppliances"/>
    <s v="SmallKitchenAppliances"/>
    <s v="Kettles&amp;HotWaterDispensers"/>
    <s v="Kettle&amp;ToasterSets"/>
    <n v="899"/>
    <s v="&gt;₹500"/>
    <n v="2995"/>
    <n v="209600"/>
    <n v="0.61"/>
    <s v="61-70%"/>
    <s v="YES"/>
    <n v="9.3780000000000001"/>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 &amp; Kitchen|Kitchen&amp;HomeAppliances|Vacuum,Cleaning&amp;Ironing|Irons,Steamers&amp;Accessories|LintShavers"/>
    <s v="Home &amp; Kitchen"/>
    <s v="Kitchen&amp;HomeAppliances"/>
    <s v="Vacuum,Cleaning&amp;Ironing"/>
    <s v="Irons,Steamers&amp;Accessories"/>
    <s v="LintShavers"/>
    <n v="2499"/>
    <s v="&gt;₹500"/>
    <n v="999"/>
    <n v="-150000"/>
    <n v="0.5"/>
    <s v="41-50%"/>
    <s v="YES"/>
    <n v="4.6789999999999994"/>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 &amp; Kitchen|Heating,Cooling&amp;AirQuality|AirPurifiers|HEPAAirPurifiers"/>
    <s v="Home &amp; Kitchen"/>
    <s v="Heating,Cooling&amp;AirQuality"/>
    <s v="AirPurifiers"/>
    <s v="HEPAAirPurifiers"/>
    <m/>
    <n v="3599"/>
    <s v="&gt;₹500"/>
    <n v="11995"/>
    <n v="839600"/>
    <n v="0.27"/>
    <s v="21-30%"/>
    <s v="NO"/>
    <n v="8.2569999999999997"/>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 &amp; Kitchen|Heating,Cooling&amp;AirQuality|RoomHeaters|ElectricHeaters"/>
    <s v="Home &amp; Kitchen"/>
    <s v="Heating,Cooling&amp;AirQuality"/>
    <s v="RoomHeaters"/>
    <s v="ElectricHeaters"/>
    <m/>
    <n v="499"/>
    <s v="₹200 - ₹500"/>
    <n v="2999"/>
    <n v="250000"/>
    <n v="0.49"/>
    <s v="41-50%"/>
    <s v="&quot;NO"/>
    <n v="3.3289999999999997"/>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 &amp; Kitchen|Kitchen&amp;HomeAppliances|Vacuum,Cleaning&amp;Ironing|Irons,Steamers&amp;Accessories|Irons|DryIrons"/>
    <s v="Home &amp; Kitchen"/>
    <s v="Kitchen&amp;HomeAppliances"/>
    <s v="Vacuum,Cleaning&amp;Ironing"/>
    <s v="Irons,Steamers&amp;Accessories"/>
    <s v="Irons"/>
    <n v="653"/>
    <s v="&gt;₹500"/>
    <n v="1690"/>
    <n v="103700"/>
    <n v="0.28999999999999998"/>
    <s v="21-30%"/>
    <s v="NO"/>
    <n v="8.7800000000000011"/>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 &amp; Kitchen|Kitchen&amp;HomeAppliances|SmallKitchenAppliances|EggBoilers"/>
    <s v="Home &amp; Kitchen"/>
    <s v="Kitchen&amp;HomeAppliances"/>
    <s v="SmallKitchenAppliances"/>
    <s v="EggBoilers"/>
    <m/>
    <n v="4789"/>
    <s v="&gt;₹500"/>
    <n v="1790"/>
    <n v="-299900"/>
    <n v="0.41"/>
    <s v="41-50%"/>
    <s v="&quot;NO"/>
    <n v="5.7039999999999997"/>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 &amp; Kitchen|Kitchen&amp;HomeAppliances|SmallKitchenAppliances|Juicers"/>
    <s v="Home &amp; Kitchen"/>
    <s v="Kitchen&amp;HomeAppliances"/>
    <s v="SmallKitchenAppliances"/>
    <s v="Juicers"/>
    <m/>
    <n v="1409"/>
    <s v="&gt;₹500"/>
    <n v="8995"/>
    <n v="758600"/>
    <n v="0.28000000000000003"/>
    <s v="21-30%"/>
    <s v="NO"/>
    <n v="7.1099999999999994"/>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 &amp; Kitchen|Kitchen&amp;HomeAppliances|SmallKitchenAppliances|DigitalKitchenScales|DigitalScales"/>
    <s v="Home &amp; Kitchen"/>
    <s v="Kitchen&amp;HomeAppliances"/>
    <s v="SmallKitchenAppliances"/>
    <s v="DigitalKitchenScales"/>
    <s v="DigitalScales"/>
    <n v="753"/>
    <s v="&gt;₹500"/>
    <n v="239"/>
    <n v="-51400"/>
    <n v="0"/>
    <s v="0-10%"/>
    <s v="&quot;NO"/>
    <n v="4.3069999999999995"/>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 &amp; Kitchen|Kitchen&amp;HomeAppliances|SmallKitchenAppliances|HandBlenders"/>
    <s v="Home &amp; Kitchen"/>
    <s v="Kitchen&amp;HomeAppliances"/>
    <s v="SmallKitchenAppliances"/>
    <s v="HandBlenders"/>
    <m/>
    <n v="353"/>
    <s v="₹200 - ₹500"/>
    <n v="1599"/>
    <n v="124600"/>
    <n v="0.56000000000000005"/>
    <s v="51-60%"/>
    <s v="YES"/>
    <n v="6.4290000000000003"/>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 &amp; Kitchen|Kitchen&amp;HomeAppliances|SmallKitchenAppliances"/>
    <s v="Home &amp; Kitchen"/>
    <s v="Kitchen&amp;HomeAppliances"/>
    <s v="SmallKitchenAppliances"/>
    <m/>
    <m/>
    <n v="1099"/>
    <s v="&gt;₹500"/>
    <n v="4290"/>
    <n v="319100"/>
    <n v="0.39"/>
    <s v="31-40%"/>
    <s v="&quot;NO"/>
    <n v="6.516"/>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 &amp; Kitchen|Kitchen&amp;HomeAppliances|Vacuum,Cleaning&amp;Ironing|Vacuums&amp;FloorCare|Vacuums|HandheldVacuums"/>
    <s v="Home &amp; Kitchen"/>
    <s v="Kitchen&amp;HomeAppliances"/>
    <s v="Vacuum,Cleaning&amp;Ironing"/>
    <s v="Vacuums&amp;FloorCare"/>
    <s v="Vacuums"/>
    <n v="8799"/>
    <s v="&gt;₹500"/>
    <n v="2890"/>
    <n v="-590900"/>
    <n v="0.46"/>
    <s v="41-50%"/>
    <s v="NO"/>
    <n v="4.3629999999999995"/>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 &amp; Kitchen|Kitchen&amp;HomeAppliances|SmallKitchenAppliances|HandBlenders"/>
    <s v="Home &amp; Kitchen"/>
    <s v="Kitchen&amp;HomeAppliances"/>
    <s v="SmallKitchenAppliances"/>
    <s v="HandBlenders"/>
    <m/>
    <n v="1345"/>
    <s v="&gt;₹500"/>
    <n v="1299"/>
    <n v="-4600"/>
    <n v="0.62"/>
    <s v="61-70%"/>
    <s v="YES"/>
    <n v="4.7540000000000004"/>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 &amp; Kitchen|Heating,Cooling&amp;AirQuality|WaterHeaters&amp;Geysers|ImmersionRods"/>
    <s v="Home &amp; Kitchen"/>
    <s v="Heating,Cooling&amp;AirQuality"/>
    <s v="WaterHeaters&amp;Geysers"/>
    <s v="ImmersionRods"/>
    <m/>
    <n v="2095"/>
    <s v="&gt;₹500"/>
    <n v="640"/>
    <n v="-145500"/>
    <n v="0.2"/>
    <s v="11-20%"/>
    <s v="NO"/>
    <n v="11.329000000000001"/>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 &amp; Kitchen|Heating,Cooling&amp;AirQuality|WaterHeaters&amp;Geysers|InstantWaterHeaters"/>
    <s v="Home &amp; Kitchen"/>
    <s v="Heating,Cooling&amp;AirQuality"/>
    <s v="WaterHeaters&amp;Geysers"/>
    <s v="InstantWaterHeaters"/>
    <m/>
    <n v="1498"/>
    <s v="&gt;₹500"/>
    <n v="3790"/>
    <n v="229200"/>
    <n v="0.5"/>
    <s v="41-50%"/>
    <s v="YES"/>
    <n v="7.6419999999999995"/>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 &amp; Kitchen|Heating,Cooling&amp;AirQuality|WaterHeaters&amp;Geysers|InstantWaterHeaters"/>
    <s v="Home &amp; Kitchen"/>
    <s v="Heating,Cooling&amp;AirQuality"/>
    <s v="WaterHeaters&amp;Geysers"/>
    <s v="InstantWaterHeaters"/>
    <m/>
    <n v="2199"/>
    <s v="&gt;₹500"/>
    <n v="4560"/>
    <n v="236100"/>
    <n v="0.43"/>
    <s v="41-50%"/>
    <s v="NO"/>
    <n v="5.0460000000000003"/>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 &amp; Kitchen|Kitchen&amp;HomeAppliances|SmallKitchenAppliances|EggBoilers"/>
    <s v="Home &amp; Kitchen"/>
    <s v="Kitchen&amp;HomeAppliances"/>
    <s v="SmallKitchenAppliances"/>
    <s v="EggBoilers"/>
    <m/>
    <n v="3699"/>
    <s v="&gt;₹500"/>
    <n v="3500"/>
    <n v="-19900"/>
    <n v="0.66"/>
    <s v="61-70%"/>
    <s v="YES"/>
    <n v="6.1020000000000003"/>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 &amp; Kitchen|Heating,Cooling&amp;AirQuality|WaterHeaters&amp;Geysers|InstantWaterHeaters"/>
    <s v="Home &amp; Kitchen"/>
    <s v="Heating,Cooling&amp;AirQuality"/>
    <s v="WaterHeaters&amp;Geysers"/>
    <s v="InstantWaterHeaters"/>
    <m/>
    <n v="177"/>
    <s v="&lt;₹200"/>
    <n v="2600"/>
    <n v="242300"/>
    <n v="0.62"/>
    <s v="61-70%"/>
    <s v="YES"/>
    <n v="3.6520000000000001"/>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 &amp; Kitchen|Kitchen&amp;HomeAppliances|SmallKitchenAppliances|InductionCooktop"/>
    <s v="Home &amp; Kitchen"/>
    <s v="Kitchen&amp;HomeAppliances"/>
    <s v="SmallKitchenAppliances"/>
    <s v="InductionCooktop"/>
    <m/>
    <n v="1149"/>
    <s v="&gt;₹500"/>
    <n v="3300"/>
    <n v="215100"/>
    <n v="0.39"/>
    <s v="31-40%"/>
    <s v="&quot;NO"/>
    <n v="4.9800000000000004"/>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 &amp; Kitchen|Kitchen&amp;HomeAppliances|SmallKitchenAppliances|HandBlenders"/>
    <s v="Home &amp; Kitchen"/>
    <s v="Kitchen&amp;HomeAppliances"/>
    <s v="SmallKitchenAppliances"/>
    <s v="HandBlenders"/>
    <m/>
    <n v="244"/>
    <s v="₹200 - ₹500"/>
    <n v="699"/>
    <n v="45500"/>
    <n v="0.7"/>
    <s v="61-70%"/>
    <s v="YES"/>
    <n v="3.774"/>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 &amp; Kitchen|Heating,Cooling&amp;AirQuality|AirPurifiers|HEPAAirPurifiers"/>
    <s v="Home &amp; Kitchen"/>
    <s v="Heating,Cooling&amp;AirQuality"/>
    <s v="AirPurifiers"/>
    <s v="HEPAAirPurifiers"/>
    <m/>
    <n v="1959"/>
    <s v="&gt;₹500"/>
    <n v="23559"/>
    <n v="2160000"/>
    <n v="0.38"/>
    <s v="31-40%"/>
    <s v="&quot;NO"/>
    <n v="6.3259999999999996"/>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 &amp; Kitchen|HomeStorage&amp;Organization|LaundryOrganization|LaundryBaskets"/>
    <s v="Home &amp; Kitchen"/>
    <s v="HomeStorage&amp;Organization"/>
    <s v="LaundryOrganization"/>
    <s v="LaundryBaskets"/>
    <m/>
    <n v="319"/>
    <s v="₹200 - ₹500"/>
    <n v="1599"/>
    <n v="128000"/>
    <n v="0.41"/>
    <s v="41-50%"/>
    <s v="NO"/>
    <n v="10.210999999999999"/>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 &amp; Kitchen|Kitchen&amp;HomeAppliances|SmallKitchenAppliances|DeepFatFryers|AirFryers"/>
    <s v="Home &amp; Kitchen"/>
    <s v="Kitchen&amp;HomeAppliances"/>
    <s v="SmallKitchenAppliances"/>
    <s v="DeepFatFryers"/>
    <s v="AirFryers"/>
    <n v="1499"/>
    <s v="&gt;₹500"/>
    <n v="9995"/>
    <n v="849600"/>
    <n v="0.28000000000000003"/>
    <s v="21-30%"/>
    <s v="&quot;NO"/>
    <n v="6.3640000000000008"/>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 &amp; Kitchen|Heating,Cooling&amp;AirQuality|RoomHeaters|ElectricHeaters"/>
    <s v="Home &amp; Kitchen"/>
    <s v="Heating,Cooling&amp;AirQuality"/>
    <s v="RoomHeaters"/>
    <s v="ElectricHeaters"/>
    <m/>
    <n v="469"/>
    <s v="₹200 - ₹500"/>
    <n v="2545"/>
    <n v="207600"/>
    <n v="0.04"/>
    <s v="0-10%"/>
    <s v="NO"/>
    <n v="4.125"/>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 &amp; Kitchen|Kitchen&amp;HomeAppliances|Vacuum,Cleaning&amp;Ironing|Irons,Steamers&amp;Accessories|Irons|SteamIrons"/>
    <s v="Home &amp; Kitchen"/>
    <s v="Kitchen&amp;HomeAppliances"/>
    <s v="Vacuum,Cleaning&amp;Ironing"/>
    <s v="Irons,Steamers&amp;Accessories"/>
    <s v="Irons"/>
    <n v="1099"/>
    <s v="&gt;₹500"/>
    <n v="8995"/>
    <n v="789600"/>
    <n v="0.13"/>
    <s v="11-20%"/>
    <s v="&quot;NO"/>
    <n v="7.16"/>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 &amp; Kitchen|Kitchen&amp;HomeAppliances|SmallKitchenAppliances|MiniFoodProcessors&amp;Choppers"/>
    <s v="Home &amp; Kitchen"/>
    <s v="Kitchen&amp;HomeAppliances"/>
    <s v="SmallKitchenAppliances"/>
    <s v="MiniFoodProcessors&amp;Choppers"/>
    <m/>
    <n v="9590"/>
    <s v="&gt;₹500"/>
    <n v="1999"/>
    <n v="-759100"/>
    <n v="0.2"/>
    <s v="11-20%"/>
    <s v="NO"/>
    <n v="5.9580000000000002"/>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 &amp; Kitchen|Kitchen&amp;HomeAppliances|SmallKitchenAppliances|MixerGrinders"/>
    <s v="Home &amp; Kitchen"/>
    <s v="Kitchen&amp;HomeAppliances"/>
    <s v="SmallKitchenAppliances"/>
    <s v="MixerGrinders"/>
    <m/>
    <n v="999"/>
    <s v="&gt;₹500"/>
    <n v="5500"/>
    <n v="450100"/>
    <n v="0.47"/>
    <s v="41-50%"/>
    <s v="&quot;NO"/>
    <n v="12.757999999999999"/>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 &amp; Kitchen|Kitchen&amp;HomeAppliances|SewingMachines&amp;Accessories|Sewing&amp;EmbroideryMachines"/>
    <s v="Home &amp; Kitchen"/>
    <s v="Kitchen&amp;HomeAppliances"/>
    <s v="SewingMachines&amp;Accessories"/>
    <s v="Sewing&amp;EmbroideryMachines"/>
    <m/>
    <n v="1299"/>
    <s v="&gt;₹500"/>
    <n v="12150"/>
    <n v="1085100"/>
    <n v="0.19"/>
    <s v="11-20%"/>
    <s v="NO"/>
    <n v="17.550999999999998"/>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 &amp; Kitchen|Kitchen&amp;HomeAppliances|Vacuum,Cleaning&amp;Ironing|Irons,Steamers&amp;Accessories|Irons|SteamIrons"/>
    <s v="Home &amp; Kitchen"/>
    <s v="Kitchen&amp;HomeAppliances"/>
    <s v="Vacuum,Cleaning&amp;Ironing"/>
    <s v="Irons,Steamers&amp;Accessories"/>
    <s v="Irons"/>
    <n v="292"/>
    <s v="₹200 - ₹500"/>
    <n v="4995"/>
    <n v="470300"/>
    <n v="0.34"/>
    <s v="31-40%"/>
    <s v="&quot;NO"/>
    <n v="5.1929999999999996"/>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 &amp; Kitchen|Kitchen&amp;HomeAppliances|SmallKitchenAppliances|HandBlenders"/>
    <s v="Home &amp; Kitchen"/>
    <s v="Kitchen&amp;HomeAppliances"/>
    <s v="SmallKitchenAppliances"/>
    <s v="HandBlenders"/>
    <m/>
    <n v="160"/>
    <s v="&lt;₹200"/>
    <n v="1499"/>
    <n v="133900"/>
    <n v="0.55000000000000004"/>
    <s v="51-60%"/>
    <s v="YES"/>
    <n v="2.3129999999999997"/>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 &amp; Kitchen|Kitchen&amp;HomeAppliances|SmallKitchenAppliances|JuicerMixerGrinders"/>
    <s v="Home &amp; Kitchen"/>
    <s v="Kitchen&amp;HomeAppliances"/>
    <s v="SmallKitchenAppliances"/>
    <s v="JuicerMixerGrinders"/>
    <m/>
    <n v="600"/>
    <s v="&gt;₹500"/>
    <n v="7506"/>
    <n v="690600"/>
    <n v="0.22"/>
    <s v="21-30%"/>
    <s v="&quot;NO"/>
    <n v="11.741"/>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 &amp; Kitchen|Kitchen&amp;HomeAppliances|WaterPurifiers&amp;Accessories|WaterFilters&amp;Purifiers"/>
    <s v="Home &amp; Kitchen"/>
    <s v="Kitchen&amp;HomeAppliances"/>
    <s v="WaterPurifiers&amp;Accessories"/>
    <s v="WaterFilters&amp;Purifiers"/>
    <m/>
    <n v="1130"/>
    <s v="&gt;₹500"/>
    <n v="18000"/>
    <n v="1687000"/>
    <n v="0.49"/>
    <s v="41-50%"/>
    <s v="NO"/>
    <n v="20.02"/>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 &amp; Kitchen|HomeStorage&amp;Organization|LaundryOrganization|LaundryBaskets"/>
    <s v="Home &amp; Kitchen"/>
    <s v="HomeStorage&amp;Organization"/>
    <s v="LaundryOrganization"/>
    <s v="LaundryBaskets"/>
    <m/>
    <n v="3249"/>
    <s v="&gt;₹500"/>
    <n v="1099"/>
    <n v="-215000"/>
    <n v="0.68"/>
    <s v="61-70%"/>
    <s v="YES"/>
    <n v="5.17"/>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 &amp; Personal Care|HomeMedicalSupplies&amp;Equipment|HealthMonitors|WeighingScales|DigitalBathroomScales"/>
    <s v="Health &amp; Personal Care"/>
    <s v="HomeMedicalSupplies&amp;Equipment"/>
    <s v="HealthMonitors"/>
    <s v="WeighingScales"/>
    <s v="DigitalBathroomScales"/>
    <n v="3599"/>
    <s v="&gt;₹500"/>
    <n v="1900"/>
    <n v="-169900"/>
    <n v="0.53"/>
    <s v="51-60%"/>
    <s v="YES"/>
    <n v="7.6630000000000003"/>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 &amp; Kitchen|Kitchen&amp;HomeAppliances|SmallKitchenAppliances|Kettles&amp;HotWaterDispensers|Kettle&amp;ToasterSets"/>
    <s v="Home &amp; Kitchen"/>
    <s v="Kitchen&amp;HomeAppliances"/>
    <s v="SmallKitchenAppliances"/>
    <s v="Kettles&amp;HotWaterDispensers"/>
    <s v="Kettle&amp;ToasterSets"/>
    <n v="368"/>
    <s v="₹200 - ₹500"/>
    <n v="1850"/>
    <n v="148200"/>
    <n v="0.27"/>
    <s v="21-30%"/>
    <s v="&quot;NO"/>
    <n v="5.0380000000000003"/>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 &amp; Kitchen|Kitchen&amp;HomeAppliances|Vacuum,Cleaning&amp;Ironing|Vacuums&amp;FloorCare|Vacuums|Wet-DryVacuums"/>
    <s v="Home &amp; Kitchen"/>
    <s v="Kitchen&amp;HomeAppliances"/>
    <s v="Vacuum,Cleaning&amp;Ironing"/>
    <s v="Vacuums&amp;FloorCare"/>
    <s v="Vacuums"/>
    <n v="3199"/>
    <s v="&gt;₹500"/>
    <n v="9999"/>
    <n v="680000"/>
    <n v="0.38"/>
    <s v="31-40%"/>
    <s v="NO"/>
    <n v="7.6519999999999992"/>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 &amp; Kitchen|Kitchen&amp;HomeAppliances|SmallKitchenAppliances|HandBlenders"/>
    <s v="Home &amp; Kitchen"/>
    <s v="Kitchen&amp;HomeAppliances"/>
    <s v="SmallKitchenAppliances"/>
    <s v="HandBlenders"/>
    <m/>
    <n v="1599"/>
    <s v="&gt;₹500"/>
    <n v="3995"/>
    <n v="239600"/>
    <n v="0.31"/>
    <s v="31-40%"/>
    <s v="&quot;NO"/>
    <n v="15.548"/>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 &amp; Kitchen|Kitchen&amp;HomeAppliances|SewingMachines&amp;Accessories|Sewing&amp;EmbroideryMachines"/>
    <s v="Home &amp; Kitchen"/>
    <s v="Kitchen&amp;HomeAppliances"/>
    <s v="SewingMachines&amp;Accessories"/>
    <s v="Sewing&amp;EmbroideryMachines"/>
    <m/>
    <n v="1999"/>
    <s v="&gt;₹500"/>
    <n v="1499"/>
    <n v="-50000"/>
    <n v="0.52"/>
    <s v="51-60%"/>
    <s v="YES"/>
    <n v="5.5489999999999995"/>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 &amp; Kitchen|Kitchen&amp;HomeAppliances|Vacuum,Cleaning&amp;Ironing|Irons,Steamers&amp;Accessories|Irons|SteamIrons"/>
    <s v="Home &amp; Kitchen"/>
    <s v="Kitchen&amp;HomeAppliances"/>
    <s v="Vacuum,Cleaning&amp;Ironing"/>
    <s v="Irons,Steamers&amp;Accessories"/>
    <s v="Irons"/>
    <n v="616"/>
    <s v="&gt;₹500"/>
    <n v="3295"/>
    <n v="267900"/>
    <n v="0.12"/>
    <s v="11-20%"/>
    <s v="&quot;NO"/>
    <n v="6.5990000000000002"/>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 &amp; Kitchen|Kitchen&amp;HomeAppliances|SmallKitchenAppliances|MiniFoodProcessors&amp;Choppers"/>
    <s v="Home &amp; Kitchen"/>
    <s v="Kitchen&amp;HomeAppliances"/>
    <s v="SmallKitchenAppliances"/>
    <s v="MiniFoodProcessors&amp;Choppers"/>
    <m/>
    <n v="1499"/>
    <s v="&gt;₹500"/>
    <n v="2695"/>
    <n v="119600"/>
    <n v="0.39"/>
    <s v="31-40%"/>
    <s v="NO"/>
    <n v="10.427"/>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 &amp; Kitchen|Kitchen&amp;HomeAppliances|SmallKitchenAppliances|EggBoilers"/>
    <s v="Home &amp; Kitchen"/>
    <s v="Kitchen&amp;HomeAppliances"/>
    <s v="SmallKitchenAppliances"/>
    <s v="EggBoilers"/>
    <m/>
    <n v="199"/>
    <s v="&lt;₹200"/>
    <n v="2290"/>
    <n v="209100"/>
    <n v="0.39"/>
    <s v="31-40%"/>
    <s v="&quot;NO"/>
    <n v="4.8610000000000007"/>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 &amp; Kitchen|Kitchen&amp;HomeAppliances|SmallKitchenAppliances|SandwichMakers"/>
    <s v="Home &amp; Kitchen"/>
    <s v="Kitchen&amp;HomeAppliances"/>
    <s v="SmallKitchenAppliances"/>
    <s v="SandwichMakers"/>
    <m/>
    <n v="610"/>
    <s v="&gt;₹500"/>
    <n v="3099"/>
    <n v="248900"/>
    <n v="0.33"/>
    <s v="31-40%"/>
    <s v="NO"/>
    <n v="4.3819999999999997"/>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 &amp; Kitchen|Heating,Cooling&amp;AirQuality|WaterHeaters&amp;Geysers|ImmersionRods"/>
    <s v="Home &amp; Kitchen"/>
    <s v="Heating,Cooling&amp;AirQuality"/>
    <s v="WaterHeaters&amp;Geysers"/>
    <s v="ImmersionRods"/>
    <m/>
    <n v="999"/>
    <s v="&gt;₹500"/>
    <n v="1075"/>
    <n v="7600"/>
    <n v="7.0000000000000007E-2"/>
    <s v="0-10%"/>
    <s v="&quot;NO"/>
    <n v="13.375"/>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 &amp; Kitchen|Kitchen&amp;HomeAppliances|Vacuum,Cleaning&amp;Ironing|Vacuums&amp;FloorCare|Vacuums|HandheldVacuums"/>
    <s v="Home &amp; Kitchen"/>
    <s v="Kitchen&amp;HomeAppliances"/>
    <s v="Vacuum,Cleaning&amp;Ironing"/>
    <s v="Vacuums&amp;FloorCare"/>
    <s v="Vacuums"/>
    <n v="8999"/>
    <s v="&gt;₹500"/>
    <n v="6999"/>
    <n v="-200000"/>
    <n v="0.55000000000000004"/>
    <s v="51-60%"/>
    <s v="YES"/>
    <n v="4.7430000000000003"/>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 &amp; Kitchen|Heating,Cooling&amp;AirQuality|WaterHeaters&amp;Geysers|InstantWaterHeaters"/>
    <s v="Home &amp; Kitchen"/>
    <s v="Heating,Cooling&amp;AirQuality"/>
    <s v="WaterHeaters&amp;Geysers"/>
    <s v="InstantWaterHeaters"/>
    <m/>
    <n v="453"/>
    <s v="₹200 - ₹500"/>
    <n v="2499"/>
    <n v="204600"/>
    <n v="0.57999999999999996"/>
    <s v="51-60%"/>
    <s v="YES"/>
    <n v="3.9279999999999999"/>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 &amp; Kitchen|Heating,Cooling&amp;AirQuality|WaterHeaters&amp;Geysers|InstantWaterHeaters"/>
    <s v="Home &amp; Kitchen"/>
    <s v="Heating,Cooling&amp;AirQuality"/>
    <s v="WaterHeaters&amp;Geysers"/>
    <s v="InstantWaterHeaters"/>
    <m/>
    <n v="2464"/>
    <s v="&gt;₹500"/>
    <n v="7290"/>
    <n v="482600"/>
    <n v="0.51"/>
    <s v="51-60%"/>
    <s v="YES"/>
    <n v="4.8419999999999996"/>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 &amp; Kitchen|Kitchen&amp;HomeAppliances|Coffee,Tea&amp;Espresso|EspressoMachines"/>
    <s v="Home &amp; Kitchen"/>
    <s v="Kitchen&amp;HomeAppliances"/>
    <s v="Coffee,Tea&amp;Espresso"/>
    <s v="EspressoMachines"/>
    <m/>
    <n v="2719"/>
    <s v="&gt;₹500"/>
    <n v="5795"/>
    <n v="307600"/>
    <n v="0.17"/>
    <s v="11-20%"/>
    <s v="&quot;NO"/>
    <n v="7.7149999999999999"/>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 &amp; Kitchen|Kitchen&amp;HomeAppliances|SmallKitchenAppliances|MixerGrinders"/>
    <s v="Home &amp; Kitchen"/>
    <s v="Kitchen&amp;HomeAppliances"/>
    <s v="SmallKitchenAppliances"/>
    <s v="MixerGrinders"/>
    <m/>
    <n v="1439"/>
    <s v="&gt;₹500"/>
    <n v="3398"/>
    <n v="195900"/>
    <n v="0.5"/>
    <s v="41-50%"/>
    <s v="YES"/>
    <n v="11.788"/>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 &amp; Kitchen|Kitchen&amp;HomeAppliances|SmallKitchenAppliances|Kettles&amp;HotWaterDispensers|Kettle&amp;ToasterSets"/>
    <s v="Home &amp; Kitchen"/>
    <s v="Kitchen&amp;HomeAppliances"/>
    <s v="SmallKitchenAppliances"/>
    <s v="Kettles&amp;HotWaterDispensers"/>
    <s v="Kettle&amp;ToasterSets"/>
    <n v="2799"/>
    <s v="&gt;₹500"/>
    <n v="1490"/>
    <n v="-130900"/>
    <n v="0.55000000000000004"/>
    <s v="51-60%"/>
    <s v="YES"/>
    <n v="5.0249999999999995"/>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 &amp; Kitchen|Heating,Cooling&amp;AirQuality|Fans|TableFans"/>
    <s v="Home &amp; Kitchen"/>
    <s v="Heating,Cooling&amp;AirQuality"/>
    <s v="Fans"/>
    <s v="TableFans"/>
    <m/>
    <n v="2088"/>
    <s v="&gt;₹500"/>
    <n v="1620"/>
    <n v="-46800"/>
    <n v="0.41"/>
    <s v="41-50%"/>
    <s v="NO"/>
    <n v="8.4699999999999989"/>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 &amp; Kitchen|Kitchen&amp;HomeAppliances|Vacuum,Cleaning&amp;Ironing|Irons,Steamers&amp;Accessories|Irons|DryIrons"/>
    <s v="Home &amp; Kitchen"/>
    <s v="Kitchen&amp;HomeAppliances"/>
    <s v="Vacuum,Cleaning&amp;Ironing"/>
    <s v="Irons,Steamers&amp;Accessories"/>
    <s v="Irons"/>
    <n v="2399"/>
    <s v="&gt;₹500"/>
    <n v="1000"/>
    <n v="-139900"/>
    <n v="0.15"/>
    <s v="11-20%"/>
    <s v="&quot;NO"/>
    <n v="11.718999999999999"/>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 &amp; Kitchen|Kitchen&amp;HomeAppliances|WaterPurifiers&amp;Accessories|WaterCartridges"/>
    <s v="Home &amp; Kitchen"/>
    <s v="Kitchen&amp;HomeAppliances"/>
    <s v="WaterPurifiers&amp;Accessories"/>
    <s v="WaterCartridges"/>
    <m/>
    <n v="308"/>
    <s v="₹200 - ₹500"/>
    <n v="640"/>
    <n v="33200"/>
    <n v="0.06"/>
    <s v="0-10%"/>
    <s v="NO"/>
    <n v="6.3929999999999998"/>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 &amp; Kitchen|Heating,Cooling&amp;AirQuality|RoomHeaters|ElectricHeaters"/>
    <s v="Home &amp; Kitchen"/>
    <s v="Heating,Cooling&amp;AirQuality"/>
    <s v="RoomHeaters"/>
    <s v="ElectricHeaters"/>
    <m/>
    <n v="2599"/>
    <s v="&gt;₹500"/>
    <n v="4495"/>
    <n v="189600"/>
    <n v="0.17"/>
    <s v="11-20%"/>
    <s v="&quot;NO"/>
    <n v="4.6559999999999997"/>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 &amp; Kitchen|Kitchen&amp;HomeAppliances|SmallKitchenAppliances|DigitalKitchenScales"/>
    <s v="Home &amp; Kitchen"/>
    <s v="Kitchen&amp;HomeAppliances"/>
    <s v="SmallKitchenAppliances"/>
    <s v="DigitalKitchenScales"/>
    <m/>
    <n v="479"/>
    <s v="₹200 - ₹500"/>
    <n v="2999"/>
    <n v="252000"/>
    <n v="0.73"/>
    <s v="71-80%"/>
    <s v="YES"/>
    <n v="4.5629999999999997"/>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 &amp; Kitchen|Kitchen&amp;HomeAppliances|WaterPurifiers&amp;Accessories|WaterPurifierAccessories"/>
    <s v="Home &amp; Kitchen"/>
    <s v="Kitchen&amp;HomeAppliances"/>
    <s v="WaterPurifiers&amp;Accessories"/>
    <s v="WaterPurifierAccessories"/>
    <m/>
    <n v="245"/>
    <s v="₹200 - ₹500"/>
    <n v="980"/>
    <n v="73500"/>
    <n v="0"/>
    <s v="0-10%"/>
    <s v="&quot;NO"/>
    <n v="8.9400000000000013"/>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 &amp; Kitchen|HomeStorage&amp;Organization|LaundryOrganization|LaundryBaskets"/>
    <s v="Home &amp; Kitchen"/>
    <s v="HomeStorage&amp;Organization"/>
    <s v="LaundryOrganization"/>
    <s v="LaundryBaskets"/>
    <m/>
    <n v="179"/>
    <s v="&lt;₹200"/>
    <n v="899"/>
    <n v="72000"/>
    <n v="0.61"/>
    <s v="61-70%"/>
    <s v="YES"/>
    <n v="4.1959999999999997"/>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 &amp; Kitchen|Kitchen&amp;HomeAppliances|Coffee,Tea&amp;Espresso|MilkFrothers"/>
    <s v="Home &amp; Kitchen"/>
    <s v="Kitchen&amp;HomeAppliances"/>
    <s v="Coffee,Tea&amp;Espresso"/>
    <s v="MilkFrothers"/>
    <m/>
    <n v="3569"/>
    <s v="&gt;₹500"/>
    <n v="499"/>
    <n v="-307000"/>
    <n v="0.54"/>
    <s v="51-60%"/>
    <s v="YES"/>
    <n v="3.6850000000000001"/>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 &amp; Kitchen|Kitchen&amp;HomeAppliances|Vacuum,Cleaning&amp;Ironing|Irons,Steamers&amp;Accessories|Irons|SteamIrons"/>
    <s v="Home &amp; Kitchen"/>
    <s v="Kitchen&amp;HomeAppliances"/>
    <s v="Vacuum,Cleaning&amp;Ironing"/>
    <s v="Irons,Steamers&amp;Accessories"/>
    <s v="Irons"/>
    <n v="699"/>
    <s v="&gt;₹500"/>
    <n v="3995"/>
    <n v="329600"/>
    <n v="0.16"/>
    <s v="11-20%"/>
    <s v="NO"/>
    <n v="6.2539999999999996"/>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 &amp; Kitchen|Heating,Cooling&amp;AirQuality|WaterHeaters&amp;Geysers|StorageWaterHeaters"/>
    <s v="Home &amp; Kitchen"/>
    <s v="Heating,Cooling&amp;AirQuality"/>
    <s v="WaterHeaters&amp;Geysers"/>
    <s v="StorageWaterHeaters"/>
    <m/>
    <n v="2089"/>
    <s v="&gt;₹500"/>
    <n v="11500"/>
    <n v="941100"/>
    <n v="0.52"/>
    <s v="51-60%"/>
    <s v="YES"/>
    <n v="4.859"/>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 &amp; Kitchen|Kitchen&amp;HomeAppliances|Vacuum,Cleaning&amp;Ironing|Irons,Steamers&amp;Accessories|LintShavers"/>
    <s v="Home &amp; Kitchen"/>
    <s v="Kitchen&amp;HomeAppliances"/>
    <s v="Vacuum,Cleaning&amp;Ironing"/>
    <s v="Irons,Steamers&amp;Accessories"/>
    <s v="LintShavers"/>
    <n v="2339"/>
    <s v="&gt;₹500"/>
    <n v="499"/>
    <n v="-184000"/>
    <n v="0.4"/>
    <s v="31-40%"/>
    <s v="NO"/>
    <n v="4.915"/>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 &amp; Kitchen|Heating,Cooling&amp;AirQuality|Humidifiers"/>
    <s v="Home &amp; Kitchen"/>
    <s v="Heating,Cooling&amp;AirQuality"/>
    <s v="Humidifiers"/>
    <m/>
    <m/>
    <n v="784"/>
    <s v="&gt;₹500"/>
    <n v="3550"/>
    <n v="276600"/>
    <n v="0.37"/>
    <s v="31-40%"/>
    <s v="&quot;NO"/>
    <n v="7.9729999999999999"/>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 &amp; Kitchen|Kitchen&amp;HomeAppliances|SmallKitchenAppliances|EggBoilers"/>
    <s v="Home &amp; Kitchen"/>
    <s v="Kitchen&amp;HomeAppliances"/>
    <s v="SmallKitchenAppliances"/>
    <s v="EggBoilers"/>
    <m/>
    <n v="5499"/>
    <s v="&gt;₹500"/>
    <n v="1599"/>
    <n v="-390000"/>
    <n v="0.56000000000000005"/>
    <s v="51-60%"/>
    <s v="YES"/>
    <n v="7"/>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 &amp; Kitchen|Heating,Cooling&amp;AirQuality|RoomHeaters|ElectricHeaters"/>
    <s v="Home &amp; Kitchen"/>
    <s v="Heating,Cooling&amp;AirQuality"/>
    <s v="RoomHeaters"/>
    <s v="ElectricHeaters"/>
    <m/>
    <n v="899"/>
    <s v="&gt;₹500"/>
    <n v="1499"/>
    <n v="60000"/>
    <n v="0.18"/>
    <s v="11-20%"/>
    <s v="&quot;NO"/>
    <n v="4.3029999999999999"/>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 &amp; Kitchen|Kitchen&amp;HomeAppliances|SmallKitchenAppliances|MiniFoodProcessors&amp;Choppers"/>
    <s v="Home &amp; Kitchen"/>
    <s v="Kitchen&amp;HomeAppliances"/>
    <s v="SmallKitchenAppliances"/>
    <s v="MiniFoodProcessors&amp;Choppers"/>
    <m/>
    <n v="1695"/>
    <s v="&gt;₹500"/>
    <n v="2999"/>
    <n v="130400"/>
    <n v="0.55000000000000004"/>
    <s v="51-60%"/>
    <s v="YES"/>
    <n v="4.2409999999999997"/>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 &amp; Kitchen|Heating,Cooling&amp;AirQuality|WaterHeaters&amp;Geysers|StorageWaterHeaters"/>
    <s v="Home &amp; Kitchen"/>
    <s v="Heating,Cooling&amp;AirQuality"/>
    <s v="WaterHeaters&amp;Geysers"/>
    <s v="StorageWaterHeaters"/>
    <m/>
    <n v="499"/>
    <s v="₹200 - ₹500"/>
    <n v="11500"/>
    <n v="1100100"/>
    <n v="0.41"/>
    <s v="41-50%"/>
    <s v="&quot;NO"/>
    <n v="14.407999999999999"/>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s v="KENT 16025 Sandwich Grill 700W | Non-Toxic Ceramic Coating | Automatic Temperature Cut-off with LED Indicator | Adjustable Height Control, Metallic Silver, Standard"/>
    <s v="Home &amp; Kitchen|Kitchen&amp;HomeAppliances|SmallKitchenAppliances|SandwichMakers"/>
    <s v="Home &amp; Kitchen"/>
    <s v="Kitchen&amp;HomeAppliances"/>
    <s v="SmallKitchenAppliances"/>
    <s v="SandwichMakers"/>
    <m/>
    <n v="2699"/>
    <s v="&gt;₹500"/>
    <n v="1975"/>
    <n v="-72400"/>
    <n v="0.14000000000000001"/>
    <s v="11-20%"/>
    <s v="NO"/>
    <n v="8.8159999999999989"/>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 &amp; Kitchen|Heating,Cooling&amp;AirQuality|RoomHeaters|FanHeaters"/>
    <s v="Home &amp; Kitchen"/>
    <s v="Heating,Cooling&amp;AirQuality"/>
    <s v="RoomHeaters"/>
    <s v="FanHeaters"/>
    <m/>
    <n v="1448"/>
    <s v="&gt;₹500"/>
    <n v="1699"/>
    <n v="25100"/>
    <n v="0.37"/>
    <s v="31-40%"/>
    <s v="&quot;NO"/>
    <n v="4.2130000000000001"/>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 &amp; Kitchen|Heating,Cooling&amp;AirQuality|RoomHeaters|FanHeaters"/>
    <s v="Home &amp; Kitchen"/>
    <s v="Heating,Cooling&amp;AirQuality"/>
    <s v="RoomHeaters"/>
    <s v="FanHeaters"/>
    <m/>
    <n v="79"/>
    <s v="&lt;₹200"/>
    <n v="2495"/>
    <n v="241600"/>
    <n v="0.46"/>
    <s v="41-50%"/>
    <s v="NO"/>
    <n v="3.9659999999999997"/>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 &amp; Kitchen|Heating,Cooling&amp;AirQuality|WaterHeaters&amp;Geysers|ImmersionRods"/>
    <s v="Home &amp; Kitchen"/>
    <s v="Heating,Cooling&amp;AirQuality"/>
    <s v="WaterHeaters&amp;Geysers"/>
    <s v="ImmersionRods"/>
    <m/>
    <n v="6990"/>
    <s v="&gt;₹500"/>
    <n v="3500"/>
    <n v="-349000"/>
    <n v="0.56999999999999995"/>
    <s v="51-60%"/>
    <s v="YES"/>
    <n v="4.4029999999999996"/>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 &amp; Kitchen|Kitchen&amp;HomeAppliances|SmallKitchenAppliances|SandwichMakers"/>
    <s v="Home &amp; Kitchen"/>
    <s v="Kitchen&amp;HomeAppliances"/>
    <s v="SmallKitchenAppliances"/>
    <s v="SandwichMakers"/>
    <m/>
    <n v="2698"/>
    <s v="&gt;₹500"/>
    <n v="4600"/>
    <n v="190200"/>
    <n v="0.55000000000000004"/>
    <s v="51-60%"/>
    <s v="YES"/>
    <n v="4.8620000000000001"/>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 &amp; Kitchen|Kitchen&amp;HomeAppliances|Vacuum,Cleaning&amp;Ironing|Vacuums&amp;FloorCare|Vacuums|Wet-DryVacuums"/>
    <s v="Home &amp; Kitchen"/>
    <s v="Kitchen&amp;HomeAppliances"/>
    <s v="Vacuum,Cleaning&amp;Ironing"/>
    <s v="Vacuums&amp;FloorCare"/>
    <s v="Vacuums"/>
    <n v="3199"/>
    <s v="&gt;₹500"/>
    <n v="10295"/>
    <n v="709600"/>
    <n v="0.63"/>
    <s v="61-70%"/>
    <s v="YES"/>
    <n v="11.995000000000001"/>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 &amp; Kitchen|Kitchen&amp;HomeAppliances|SmallKitchenAppliances|JuicerMixerGrinders"/>
    <s v="Home &amp; Kitchen"/>
    <s v="Kitchen&amp;HomeAppliances"/>
    <s v="SmallKitchenAppliances"/>
    <s v="JuicerMixerGrinders"/>
    <m/>
    <n v="1199"/>
    <s v="&gt;₹500"/>
    <n v="2199"/>
    <n v="100000"/>
    <n v="0.77"/>
    <s v="71-80%"/>
    <s v="YES"/>
    <n v="2.9089999999999998"/>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 &amp; Kitchen|Heating,Cooling&amp;AirQuality|Fans|CeilingFans"/>
    <s v="Home &amp; Kitchen"/>
    <s v="Heating,Cooling&amp;AirQuality"/>
    <s v="Fans"/>
    <s v="CeilingFans"/>
    <m/>
    <n v="1414"/>
    <s v="&gt;₹500"/>
    <n v="2380"/>
    <n v="96600"/>
    <n v="0.24"/>
    <s v="21-30%"/>
    <s v="&quot;NO"/>
    <n v="19.381999999999998"/>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 &amp; Kitchen|Kitchen&amp;HomeAppliances|SmallKitchenAppliances|JuicerMixerGrinders"/>
    <s v="Home &amp; Kitchen"/>
    <s v="Kitchen&amp;HomeAppliances"/>
    <s v="SmallKitchenAppliances"/>
    <s v="JuicerMixerGrinders"/>
    <m/>
    <n v="999"/>
    <s v="&gt;₹500"/>
    <n v="8820"/>
    <n v="782100"/>
    <n v="0.26"/>
    <s v="21-30%"/>
    <s v="NO"/>
    <n v="9.6370000000000005"/>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 &amp; Kitchen|Kitchen&amp;HomeAppliances|WaterPurifiers&amp;Accessories|WaterFilters&amp;Purifiers"/>
    <s v="Home &amp; Kitchen"/>
    <s v="Kitchen&amp;HomeAppliances"/>
    <s v="WaterPurifiers&amp;Accessories"/>
    <s v="WaterFilters&amp;Purifiers"/>
    <m/>
    <n v="5999"/>
    <s v="&gt;₹500"/>
    <n v="24999"/>
    <n v="1900000"/>
    <n v="0.8"/>
    <s v="71-80%"/>
    <s v="YES"/>
    <n v="4.7239999999999993"/>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 &amp; Kitchen|Kitchen&amp;HomeAppliances|Coffee,Tea&amp;Espresso|DripCoffeeMachines"/>
    <s v="Home &amp; Kitchen"/>
    <s v="Kitchen&amp;HomeAppliances"/>
    <s v="Coffee,Tea&amp;Espresso"/>
    <s v="DripCoffeeMachines"/>
    <m/>
    <n v="9970"/>
    <s v="&gt;₹500"/>
    <n v="2400"/>
    <n v="-757000"/>
    <n v="0.5"/>
    <s v="41-50%"/>
    <s v="YES"/>
    <n v="4.718"/>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 &amp; Kitchen|Heating,Cooling&amp;AirQuality|RoomHeaters|FanHeaters"/>
    <s v="Home &amp; Kitchen"/>
    <s v="Heating,Cooling&amp;AirQuality"/>
    <s v="RoomHeaters"/>
    <s v="FanHeaters"/>
    <m/>
    <n v="698"/>
    <s v="&gt;₹500"/>
    <n v="4200"/>
    <n v="350200"/>
    <n v="0.38"/>
    <s v="31-40%"/>
    <s v="&quot;NO"/>
    <n v="4.1629999999999994"/>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 &amp; Kitchen|Heating,Cooling&amp;AirQuality|RoomHeaters|FanHeaters"/>
    <s v="Home &amp; Kitchen"/>
    <s v="Heating,Cooling&amp;AirQuality"/>
    <s v="RoomHeaters"/>
    <s v="FanHeaters"/>
    <m/>
    <n v="2199"/>
    <s v="&gt;₹500"/>
    <n v="1599"/>
    <n v="-60000"/>
    <n v="0.44"/>
    <s v="41-50%"/>
    <s v="NO"/>
    <n v="3.415"/>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 &amp; Kitchen|Heating,Cooling&amp;AirQuality|RoomHeaters|FanHeaters"/>
    <s v="Home &amp; Kitchen"/>
    <s v="Heating,Cooling&amp;AirQuality"/>
    <s v="RoomHeaters"/>
    <s v="FanHeaters"/>
    <m/>
    <n v="320"/>
    <s v="₹200 - ₹500"/>
    <n v="2999"/>
    <n v="267900"/>
    <n v="0.67"/>
    <s v="61-70%"/>
    <s v="YES"/>
    <n v="4.609"/>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 &amp; Kitchen|HomeStorage&amp;Organization|LaundryOrganization|LaundryBaskets"/>
    <s v="Home &amp; Kitchen"/>
    <s v="HomeStorage&amp;Organization"/>
    <s v="LaundryOrganization"/>
    <s v="LaundryBaskets"/>
    <m/>
    <n v="298"/>
    <s v="₹200 - ₹500"/>
    <n v="1282"/>
    <n v="98400"/>
    <n v="0.22"/>
    <s v="21-30%"/>
    <s v="NO"/>
    <n v="11.474"/>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 &amp; Kitchen|Heating,Cooling&amp;AirQuality|Fans|CeilingFans"/>
    <s v="Home &amp; Kitchen"/>
    <s v="Heating,Cooling&amp;AirQuality"/>
    <s v="Fans"/>
    <s v="CeilingFans"/>
    <m/>
    <n v="1199"/>
    <s v="&gt;₹500"/>
    <n v="1990"/>
    <n v="79100"/>
    <n v="0.45"/>
    <s v="41-50%"/>
    <s v="&quot;NO"/>
    <n v="9.8109999999999999"/>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 &amp; Kitchen|Kitchen&amp;HomeAppliances|Vacuum,Cleaning&amp;Ironing|PressureWashers,Steam&amp;WindowCleaners"/>
    <s v="Home &amp; Kitchen"/>
    <s v="Kitchen&amp;HomeAppliances"/>
    <s v="Vacuum,Cleaning&amp;Ironing"/>
    <s v="PressureWashers,Steam&amp;WindowCleaners"/>
    <m/>
    <n v="1399"/>
    <s v="&gt;₹500"/>
    <n v="9999"/>
    <n v="860000"/>
    <n v="0.4"/>
    <s v="31-40%"/>
    <s v="NO"/>
    <n v="4.37"/>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 &amp; Kitchen|Kitchen&amp;HomeAppliances|Vacuum,Cleaning&amp;Ironing|Vacuums&amp;FloorCare|Vacuums|Wet-DryVacuums"/>
    <s v="Home &amp; Kitchen"/>
    <s v="Kitchen&amp;HomeAppliances"/>
    <s v="Vacuum,Cleaning&amp;Ironing"/>
    <s v="Vacuums&amp;FloorCare"/>
    <s v="Vacuums"/>
    <n v="599"/>
    <s v="&gt;₹500"/>
    <n v="11850"/>
    <n v="1125100"/>
    <n v="0.25"/>
    <s v="21-30%"/>
    <s v="&quot;NO"/>
    <n v="7.2650000000000006"/>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 &amp; Kitchen|Kitchen&amp;HomeAppliances|Vacuum,Cleaning&amp;Ironing|Irons,Steamers&amp;Accessories|LintShavers"/>
    <s v="Home &amp; Kitchen"/>
    <s v="Kitchen&amp;HomeAppliances"/>
    <s v="Vacuum,Cleaning&amp;Ironing"/>
    <s v="Irons,Steamers&amp;Accessories"/>
    <s v="LintShavers"/>
    <n v="1499"/>
    <s v="&gt;₹500"/>
    <n v="999"/>
    <n v="-50000"/>
    <n v="0.52"/>
    <s v="51-60%"/>
    <s v="YES"/>
    <n v="5.1209999999999996"/>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 &amp; Kitchen|Kitchen&amp;HomeAppliances|SmallKitchenAppliances|DeepFatFryers|AirFryers"/>
    <s v="Home &amp; Kitchen"/>
    <s v="Kitchen&amp;HomeAppliances"/>
    <s v="SmallKitchenAppliances"/>
    <s v="DeepFatFryers"/>
    <s v="AirFryers"/>
    <n v="14400"/>
    <s v="&gt;₹500"/>
    <n v="20049"/>
    <n v="564900"/>
    <n v="0.75"/>
    <s v="71-80%"/>
    <s v="YES"/>
    <n v="8.7639999999999993"/>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 &amp; Kitchen|Kitchen&amp;HomeAppliances|WaterPurifiers&amp;Accessories|WaterFilters&amp;Purifiers"/>
    <s v="Home &amp; Kitchen"/>
    <s v="Kitchen&amp;HomeAppliances"/>
    <s v="WaterPurifiers&amp;Accessories"/>
    <s v="WaterFilters&amp;Purifiers"/>
    <m/>
    <n v="1699"/>
    <s v="&gt;₹500"/>
    <n v="24850"/>
    <n v="2315100"/>
    <n v="0.44"/>
    <s v="41-50%"/>
    <s v="NO"/>
    <n v="13.348000000000001"/>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 &amp; Kitchen|Kitchen&amp;HomeAppliances|WaterPurifiers&amp;Accessories|WaterFilters&amp;Purifiers"/>
    <s v="Home &amp; Kitchen"/>
    <s v="Kitchen&amp;HomeAppliances"/>
    <s v="WaterPurifiers&amp;Accessories"/>
    <s v="WaterFilters&amp;Purifiers"/>
    <m/>
    <n v="649"/>
    <s v="&gt;₹500"/>
    <n v="16490"/>
    <n v="1584100"/>
    <n v="0.48"/>
    <s v="41-50%"/>
    <s v="&quot;NO"/>
    <n v="4.3970000000000002"/>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 &amp; Kitchen|Kitchen&amp;HomeAppliances|Vacuum,Cleaning&amp;Ironing|Irons,Steamers&amp;Accessories|Irons|DryIrons"/>
    <s v="Home &amp; Kitchen"/>
    <s v="Kitchen&amp;HomeAppliances"/>
    <s v="Vacuum,Cleaning&amp;Ironing"/>
    <s v="Irons,Steamers&amp;Accessories"/>
    <s v="Irons"/>
    <n v="3249"/>
    <s v="&gt;₹500"/>
    <n v="975"/>
    <n v="-227400"/>
    <n v="0.03"/>
    <s v="0-10%"/>
    <s v="NO"/>
    <n v="11.523"/>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 &amp; Kitchen|HomeStorage&amp;Organization|LaundryOrganization|LaundryBaskets"/>
    <s v="Home &amp; Kitchen"/>
    <s v="HomeStorage&amp;Organization"/>
    <s v="LaundryOrganization"/>
    <s v="LaundryBaskets"/>
    <m/>
    <n v="199"/>
    <s v="&lt;₹200"/>
    <n v="499"/>
    <n v="30000"/>
    <n v="0.21"/>
    <s v="21-30%"/>
    <s v="&quot;NO"/>
    <n v="4.33"/>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 &amp; Kitchen|Kitchen&amp;HomeAppliances|SmallKitchenAppliances|SmallApplianceParts&amp;Accessories|StandMixerAccessories"/>
    <s v="Home &amp; Kitchen"/>
    <s v="Kitchen&amp;HomeAppliances"/>
    <s v="SmallKitchenAppliances"/>
    <s v="SmallApplianceParts&amp;Accessories"/>
    <s v="StandMixerAccessories"/>
    <n v="1099"/>
    <s v="&gt;₹500"/>
    <n v="635"/>
    <n v="-46400"/>
    <n v="0"/>
    <s v="0-10%"/>
    <s v="NO"/>
    <n v="8.870000000000001"/>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 &amp; Kitchen|Kitchen&amp;HomeAppliances|Vacuum,Cleaning&amp;Ironing|Irons,Steamers&amp;Accessories|Irons|DryIrons"/>
    <s v="Home &amp; Kitchen"/>
    <s v="Kitchen&amp;HomeAppliances"/>
    <s v="Vacuum,Cleaning&amp;Ironing"/>
    <s v="Irons,Steamers&amp;Accessories"/>
    <s v="Irons"/>
    <n v="664"/>
    <s v="&gt;₹500"/>
    <n v="1390"/>
    <n v="72600"/>
    <n v="0.48"/>
    <s v="41-50%"/>
    <s v="&quot;NO"/>
    <n v="8.8670000000000009"/>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 &amp; Kitchen|Kitchen&amp;HomeAppliances|Vacuum,Cleaning&amp;Ironing|Vacuums&amp;FloorCare|Vacuums|RoboticVacuums"/>
    <s v="Home &amp; Kitchen"/>
    <s v="Kitchen&amp;HomeAppliances"/>
    <s v="Vacuum,Cleaning&amp;Ironing"/>
    <s v="Vacuums&amp;FloorCare"/>
    <s v="Vacuums"/>
    <n v="260"/>
    <s v="₹200 - ₹500"/>
    <n v="59900"/>
    <n v="5964000"/>
    <n v="0.53"/>
    <s v="51-60%"/>
    <s v="YES"/>
    <n v="9.6980000000000004"/>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 &amp; Kitchen|Kitchen&amp;HomeAppliances|WaterPurifiers&amp;Accessories|WaterCartridges"/>
    <s v="Home &amp; Kitchen"/>
    <s v="Kitchen&amp;HomeAppliances"/>
    <s v="WaterPurifiers&amp;Accessories"/>
    <s v="WaterCartridges"/>
    <m/>
    <n v="6499"/>
    <s v="&gt;₹500"/>
    <n v="670"/>
    <n v="-582900"/>
    <n v="0.03"/>
    <s v="0-10%"/>
    <s v="&quot;NO"/>
    <n v="11.885999999999999"/>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 &amp; Kitchen|Kitchen&amp;HomeAppliances|WaterPurifiers&amp;Accessories|WaterPurifierAccessories"/>
    <s v="Home &amp; Kitchen"/>
    <s v="Kitchen&amp;HomeAppliances"/>
    <s v="WaterPurifiers&amp;Accessories"/>
    <s v="WaterPurifierAccessories"/>
    <m/>
    <n v="1484"/>
    <s v="&gt;₹500"/>
    <n v="399"/>
    <n v="-108500"/>
    <n v="0.52"/>
    <s v="51-60%"/>
    <s v="YES"/>
    <n v="3.637"/>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 &amp; Kitchen|Heating,Cooling&amp;AirQuality|RoomHeaters|FanHeaters"/>
    <s v="Home &amp; Kitchen"/>
    <s v="Heating,Cooling&amp;AirQuality"/>
    <s v="RoomHeaters"/>
    <s v="FanHeaters"/>
    <m/>
    <n v="999"/>
    <s v="&gt;₹500"/>
    <n v="2495"/>
    <n v="149600"/>
    <n v="0.48"/>
    <s v="41-50%"/>
    <s v="&quot;NO"/>
    <n v="2.0019999999999998"/>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 &amp; Kitchen|Kitchen&amp;HomeAppliances|SmallKitchenAppliances|MixerGrinders"/>
    <s v="Home &amp; Kitchen"/>
    <s v="Kitchen&amp;HomeAppliances"/>
    <s v="SmallKitchenAppliances"/>
    <s v="MixerGrinders"/>
    <m/>
    <n v="3299"/>
    <s v="&gt;₹500"/>
    <n v="3390"/>
    <n v="9100"/>
    <n v="0.28000000000000003"/>
    <s v="21-30%"/>
    <s v="NO"/>
    <n v="9.2059999999999995"/>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 &amp; Kitchen|Heating,Cooling&amp;AirQuality|WaterHeaters&amp;Geysers|InstantWaterHeaters"/>
    <s v="Home &amp; Kitchen"/>
    <s v="Heating,Cooling&amp;AirQuality"/>
    <s v="WaterHeaters&amp;Geysers"/>
    <s v="InstantWaterHeaters"/>
    <m/>
    <n v="259"/>
    <s v="₹200 - ₹500"/>
    <n v="2499"/>
    <n v="224000"/>
    <n v="0.57999999999999996"/>
    <s v="51-60%"/>
    <s v="YES"/>
    <n v="4.3380000000000001"/>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 &amp; Kitchen|Heating,Cooling&amp;AirQuality|Fans|TableFans"/>
    <s v="Home &amp; Kitchen"/>
    <s v="Heating,Cooling&amp;AirQuality"/>
    <s v="Fans"/>
    <s v="TableFans"/>
    <m/>
    <n v="3249"/>
    <s v="&gt;₹500"/>
    <n v="4200"/>
    <n v="95100"/>
    <n v="0.43"/>
    <s v="41-50%"/>
    <s v="NO"/>
    <n v="4.1970000000000001"/>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 &amp; Kitchen|Kitchen&amp;HomeAppliances|Vacuum,Cleaning&amp;Ironing|Vacuums&amp;FloorCare|Vacuums|HandheldVacuums"/>
    <s v="Home &amp; Kitchen"/>
    <s v="Kitchen&amp;HomeAppliances"/>
    <s v="Vacuum,Cleaning&amp;Ironing"/>
    <s v="Vacuums&amp;FloorCare"/>
    <s v="Vacuums"/>
    <n v="4280"/>
    <s v="&gt;₹500"/>
    <n v="4495"/>
    <n v="21500"/>
    <n v="0.49"/>
    <s v="41-50%"/>
    <s v="&quot;NO"/>
    <n v="4.226"/>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 &amp; Kitchen|Kitchen&amp;HomeAppliances|SmallKitchenAppliances|Juicers"/>
    <s v="Home &amp; Kitchen"/>
    <s v="Kitchen&amp;HomeAppliances"/>
    <s v="SmallKitchenAppliances"/>
    <s v="Juicers"/>
    <m/>
    <n v="189"/>
    <s v="&lt;₹200"/>
    <n v="2199"/>
    <n v="201000"/>
    <n v="0.77"/>
    <s v="71-80%"/>
    <s v="YES"/>
    <n v="6.6270000000000007"/>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 &amp; Kitchen|Kitchen&amp;HomeAppliances|SmallKitchenAppliances|VacuumSealers"/>
    <s v="Home &amp; Kitchen"/>
    <s v="Kitchen&amp;HomeAppliances"/>
    <s v="SmallKitchenAppliances"/>
    <s v="VacuumSealers"/>
    <m/>
    <n v="1449"/>
    <s v="&gt;₹500"/>
    <n v="999"/>
    <n v="-45000"/>
    <n v="0.56999999999999995"/>
    <s v="51-60%"/>
    <s v="YES"/>
    <n v="3.617"/>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 &amp; Kitchen|Kitchen&amp;HomeAppliances|SmallKitchenAppliances|SandwichMakers"/>
    <s v="Home &amp; Kitchen"/>
    <s v="Kitchen&amp;HomeAppliances"/>
    <s v="SmallKitchenAppliances"/>
    <s v="SandwichMakers"/>
    <m/>
    <n v="199"/>
    <s v="&lt;₹200"/>
    <n v="595"/>
    <n v="39600"/>
    <n v="0.5"/>
    <s v="41-50%"/>
    <s v="YES"/>
    <n v="4.3140000000000001"/>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 &amp; Kitchen|Kitchen&amp;HomeAppliances|WaterPurifiers&amp;Accessories|WaterFilters&amp;Purifiers"/>
    <s v="Home &amp; Kitchen"/>
    <s v="Kitchen&amp;HomeAppliances"/>
    <s v="WaterPurifiers&amp;Accessories"/>
    <s v="WaterFilters&amp;Purifiers"/>
    <m/>
    <n v="474"/>
    <s v="₹200 - ₹500"/>
    <n v="19990"/>
    <n v="1951600"/>
    <n v="0.73"/>
    <s v="71-80%"/>
    <s v="YES"/>
    <n v="4.9350000000000005"/>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 &amp; Kitchen|Kitchen&amp;HomeAppliances|Vacuum,Cleaning&amp;Ironing|Irons,Steamers&amp;Accessories|Irons|DryIrons"/>
    <s v="Home &amp; Kitchen"/>
    <s v="Kitchen&amp;HomeAppliances"/>
    <s v="Vacuum,Cleaning&amp;Ironing"/>
    <s v="Irons,Steamers&amp;Accessories"/>
    <s v="Irons"/>
    <n v="279"/>
    <s v="₹200 - ₹500"/>
    <n v="1010"/>
    <n v="73100"/>
    <n v="0.45"/>
    <s v="41-50%"/>
    <s v="NO"/>
    <n v="21.424999999999997"/>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 &amp; Kitchen|Kitchen&amp;HomeAppliances|Vacuum,Cleaning&amp;Ironing|Irons,Steamers&amp;Accessories|Irons|DryIrons"/>
    <s v="Home &amp; Kitchen"/>
    <s v="Kitchen&amp;HomeAppliances"/>
    <s v="Vacuum,Cleaning&amp;Ironing"/>
    <s v="Irons,Steamers&amp;Accessories"/>
    <s v="Irons"/>
    <n v="1999"/>
    <s v="&gt;₹500"/>
    <n v="1100"/>
    <n v="-89900"/>
    <n v="0.4"/>
    <s v="31-40%"/>
    <s v="&quot;NO"/>
    <n v="3.6910000000000003"/>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 &amp; Kitchen|Kitchen&amp;HomeAppliances|SmallKitchenAppliances|EggBoilers"/>
    <s v="Home &amp; Kitchen"/>
    <s v="Kitchen&amp;HomeAppliances"/>
    <s v="SmallKitchenAppliances"/>
    <s v="EggBoilers"/>
    <m/>
    <n v="799"/>
    <s v="&gt;₹500"/>
    <n v="999"/>
    <n v="20000"/>
    <n v="0.57999999999999996"/>
    <s v="51-60%"/>
    <s v="YES"/>
    <n v="4.6270000000000007"/>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 &amp; Kitchen|Heating,Cooling&amp;AirQuality|WaterHeaters&amp;Geysers|StorageWaterHeaters"/>
    <s v="Home &amp; Kitchen"/>
    <s v="Heating,Cooling&amp;AirQuality"/>
    <s v="WaterHeaters&amp;Geysers"/>
    <s v="StorageWaterHeaters"/>
    <m/>
    <n v="949"/>
    <s v="&gt;₹500"/>
    <n v="10900"/>
    <n v="995100"/>
    <n v="0.33"/>
    <s v="31-40%"/>
    <s v="&quot;NO"/>
    <n v="16.157"/>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 &amp; Kitchen|Heating,Cooling&amp;AirQuality|Fans|CeilingFans"/>
    <s v="Home &amp; Kitchen"/>
    <s v="Heating,Cooling&amp;AirQuality"/>
    <s v="Fans"/>
    <s v="CeilingFans"/>
    <m/>
    <n v="3657.66"/>
    <s v="&gt;₹500"/>
    <n v="4005"/>
    <n v="34734.000000000015"/>
    <n v="0.28000000000000003"/>
    <s v="21-30%"/>
    <s v="NO"/>
    <n v="11.44"/>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 &amp; Kitchen|Kitchen&amp;HomeAppliances|Vacuum,Cleaning&amp;Ironing|Vacuums&amp;FloorCare|Vacuums|HandheldVacuums"/>
    <s v="Home &amp; Kitchen"/>
    <s v="Kitchen&amp;HomeAppliances"/>
    <s v="Vacuum,Cleaning&amp;Ironing"/>
    <s v="Vacuums&amp;FloorCare"/>
    <s v="Vacuums"/>
    <n v="1699"/>
    <s v="&gt;₹500"/>
    <n v="3295"/>
    <n v="159600"/>
    <n v="0.45"/>
    <s v="41-50%"/>
    <s v="&quot;NO"/>
    <n v="4.4870000000000001"/>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 &amp; Kitchen|Kitchen&amp;HomeAppliances|SmallKitchenAppliances|SandwichMakers"/>
    <s v="Home &amp; Kitchen"/>
    <s v="Kitchen&amp;HomeAppliances"/>
    <s v="SmallKitchenAppliances"/>
    <s v="SandwichMakers"/>
    <m/>
    <n v="1849"/>
    <s v="&gt;₹500"/>
    <n v="4650"/>
    <n v="280100"/>
    <n v="0.68"/>
    <s v="61-70%"/>
    <s v="YES"/>
    <n v="5.1449999999999996"/>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 &amp; Kitchen|Kitchen&amp;HomeAppliances|WaterPurifiers&amp;Accessories|WaterFilters&amp;Purifiers"/>
    <s v="Home &amp; Kitchen"/>
    <s v="Kitchen&amp;HomeAppliances"/>
    <s v="WaterPurifiers&amp;Accessories"/>
    <s v="WaterFilters&amp;Purifiers"/>
    <m/>
    <n v="12499"/>
    <s v="&gt;₹500"/>
    <n v="24500"/>
    <n v="1200100"/>
    <n v="0.35"/>
    <s v="31-40%"/>
    <s v="&quot;NO"/>
    <n v="15.206"/>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 &amp; Kitchen|Heating,Cooling&amp;AirQuality|WaterHeaters&amp;Geysers|InstantWaterHeaters"/>
    <s v="Home &amp; Kitchen"/>
    <s v="Heating,Cooling&amp;AirQuality"/>
    <s v="WaterHeaters&amp;Geysers"/>
    <s v="InstantWaterHeaters"/>
    <m/>
    <n v="1099"/>
    <s v="&gt;₹500"/>
    <n v="6070"/>
    <n v="497100"/>
    <n v="0.4"/>
    <s v="31-40%"/>
    <s v="NO"/>
    <n v="4.7610000000000001"/>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 &amp; Kitchen|Kitchen&amp;HomeAppliances|SmallKitchenAppliances|HandBlenders"/>
    <s v="Home &amp; Kitchen"/>
    <s v="Kitchen&amp;HomeAppliances"/>
    <s v="SmallKitchenAppliances"/>
    <s v="HandBlenders"/>
    <m/>
    <n v="8199"/>
    <s v="&gt;₹500"/>
    <n v="999"/>
    <n v="-720000"/>
    <n v="0.62"/>
    <s v="61-70%"/>
    <s v="YES"/>
    <n v="5.5880000000000001"/>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 &amp; Kitchen|Kitchen&amp;HomeAppliances|SmallKitchenAppliances|Rice&amp;PastaCookers"/>
    <s v="Home &amp; Kitchen"/>
    <s v="Kitchen&amp;HomeAppliances"/>
    <s v="SmallKitchenAppliances"/>
    <s v="Rice&amp;PastaCookers"/>
    <m/>
    <n v="499"/>
    <s v="₹200 - ₹500"/>
    <n v="3945"/>
    <n v="344600"/>
    <n v="0.25"/>
    <s v="21-30%"/>
    <s v="NO"/>
    <n v="7.94"/>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 &amp; Kitchen|Kitchen&amp;HomeAppliances|Coffee,Tea&amp;Espresso|MilkFrothers"/>
    <s v="Home &amp; Kitchen"/>
    <s v="Kitchen&amp;HomeAppliances"/>
    <s v="Coffee,Tea&amp;Espresso"/>
    <s v="MilkFrothers"/>
    <m/>
    <n v="6999"/>
    <s v="&gt;₹500"/>
    <n v="1499"/>
    <n v="-550000"/>
    <n v="0.27"/>
    <s v="21-30%"/>
    <s v="&quot;NO"/>
    <n v="8.5009999999999994"/>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 &amp; Kitchen|Kitchen&amp;HomeAppliances|Vacuum,Cleaning&amp;Ironing|Irons,Steamers&amp;Accessories|Irons|SteamIrons"/>
    <s v="Home &amp; Kitchen"/>
    <s v="Kitchen&amp;HomeAppliances"/>
    <s v="Vacuum,Cleaning&amp;Ironing"/>
    <s v="Irons,Steamers&amp;Accessories"/>
    <s v="Irons"/>
    <n v="1595"/>
    <s v="&gt;₹500"/>
    <n v="6700"/>
    <n v="510500"/>
    <n v="0.62"/>
    <s v="61-70%"/>
    <s v="YES"/>
    <n v="4.8109999999999999"/>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 &amp; Kitchen|Kitchen&amp;HomeAppliances|SmallKitchenAppliances|MixerGrinders"/>
    <s v="Home &amp; Kitchen"/>
    <s v="Kitchen&amp;HomeAppliances"/>
    <s v="SmallKitchenAppliances"/>
    <s v="MixerGrinders"/>
    <m/>
    <n v="1049"/>
    <s v="&gt;₹500"/>
    <n v="2800"/>
    <n v="175100"/>
    <n v="0.41"/>
    <s v="41-50%"/>
    <s v="&quot;NO"/>
    <n v="6.0619999999999994"/>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 &amp; Kitchen|Kitchen&amp;HomeAppliances|SmallKitchenAppliances|HandBlenders"/>
    <s v="Home &amp; Kitchen"/>
    <s v="Kitchen&amp;HomeAppliances"/>
    <s v="SmallKitchenAppliances"/>
    <s v="HandBlenders"/>
    <m/>
    <n v="1182"/>
    <s v="&gt;₹500"/>
    <n v="1699"/>
    <n v="51700"/>
    <n v="0.53"/>
    <s v="51-60%"/>
    <s v="YES"/>
    <n v="4.0970000000000004"/>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 &amp; Kitchen|Kitchen&amp;HomeAppliances|SmallKitchenAppliances|HandBlenders"/>
    <s v="Home &amp; Kitchen"/>
    <s v="Kitchen&amp;HomeAppliances"/>
    <s v="SmallKitchenAppliances"/>
    <s v="HandBlenders"/>
    <m/>
    <n v="499"/>
    <s v="₹200 - ₹500"/>
    <n v="970"/>
    <n v="47100"/>
    <n v="0.21"/>
    <s v="21-30%"/>
    <s v="&quot;NO"/>
    <n v="10.254999999999999"/>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 &amp; Kitchen|Kitchen&amp;HomeAppliances|Vacuum,Cleaning&amp;Ironing|Irons,Steamers&amp;Accessories|LintShavers"/>
    <s v="Home &amp; Kitchen"/>
    <s v="Kitchen&amp;HomeAppliances"/>
    <s v="Vacuum,Cleaning&amp;Ironing"/>
    <s v="Irons,Steamers&amp;Accessories"/>
    <s v="LintShavers"/>
    <n v="8799"/>
    <s v="&gt;₹500"/>
    <n v="1500"/>
    <n v="-729900"/>
    <n v="0.33"/>
    <s v="31-40%"/>
    <s v="NO"/>
    <n v="4.5860000000000003"/>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 &amp; Kitchen|Kitchen&amp;HomeAppliances|SmallKitchenAppliances|YogurtMakers"/>
    <s v="Home &amp; Kitchen"/>
    <s v="Kitchen&amp;HomeAppliances"/>
    <s v="SmallKitchenAppliances"/>
    <s v="YogurtMakers"/>
    <m/>
    <n v="1529"/>
    <s v="&gt;₹500"/>
    <n v="1295"/>
    <n v="-23400"/>
    <n v="0.55000000000000004"/>
    <s v="51-60%"/>
    <s v="YES"/>
    <n v="4.657"/>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 &amp; Kitchen|Kitchen&amp;HomeAppliances|SmallKitchenAppliances|Juicers|ColdPressJuicers"/>
    <s v="Home &amp; Kitchen"/>
    <s v="Kitchen&amp;HomeAppliances"/>
    <s v="SmallKitchenAppliances"/>
    <s v="Juicers"/>
    <s v="ColdPressJuicers"/>
    <n v="1199"/>
    <s v="&gt;₹500"/>
    <n v="23999"/>
    <n v="2280000"/>
    <n v="0.47"/>
    <s v="41-50%"/>
    <s v="NO"/>
    <n v="6.6880000000000006"/>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 &amp; Kitchen|Kitchen&amp;HomeAppliances|Vacuum,Cleaning&amp;Ironing|Irons,Steamers&amp;Accessories|Irons|DryIrons"/>
    <s v="Home &amp; Kitchen"/>
    <s v="Kitchen&amp;HomeAppliances"/>
    <s v="Vacuum,Cleaning&amp;Ironing"/>
    <s v="Irons,Steamers&amp;Accessories"/>
    <s v="Irons"/>
    <n v="1052"/>
    <s v="&gt;₹500"/>
    <n v="850"/>
    <n v="-20200"/>
    <n v="0.18"/>
    <s v="11-20%"/>
    <s v="&quot;NO"/>
    <n v="5.2059999999999995"/>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 &amp; Kitchen|Kitchen&amp;HomeAppliances|Vacuum,Cleaning&amp;Ironing|Vacuums&amp;FloorCare|Vacuums|CanisterVacuums"/>
    <s v="Home &amp; Kitchen"/>
    <s v="Kitchen&amp;HomeAppliances"/>
    <s v="Vacuum,Cleaning&amp;Ironing"/>
    <s v="Vacuums&amp;FloorCare"/>
    <s v="Vacuums"/>
    <n v="6499"/>
    <s v="&gt;₹500"/>
    <n v="6000"/>
    <n v="-49900"/>
    <n v="0.37"/>
    <s v="31-40%"/>
    <s v="NO"/>
    <n v="16.135000000000002"/>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 &amp; Kitchen|Heating,Cooling&amp;AirQuality|WaterHeaters&amp;Geysers|ImmersionRods"/>
    <s v="Home &amp; Kitchen"/>
    <s v="Heating,Cooling&amp;AirQuality"/>
    <s v="WaterHeaters&amp;Geysers"/>
    <s v="ImmersionRods"/>
    <m/>
    <n v="239"/>
    <s v="₹200 - ₹500"/>
    <n v="1020"/>
    <n v="78100"/>
    <n v="0.37"/>
    <s v="31-40%"/>
    <s v="&quot;NO"/>
    <n v="9.1589999999999989"/>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 &amp; Kitchen|Heating,Cooling&amp;AirQuality|RoomHeaters|FanHeaters"/>
    <s v="Home &amp; Kitchen"/>
    <s v="Heating,Cooling&amp;AirQuality"/>
    <s v="RoomHeaters"/>
    <s v="FanHeaters"/>
    <m/>
    <n v="699"/>
    <s v="&gt;₹500"/>
    <n v="1999"/>
    <n v="130000"/>
    <n v="0.51"/>
    <s v="51-60%"/>
    <s v="YES"/>
    <n v="4.0569999999999995"/>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 &amp; Kitchen|Heating,Cooling&amp;AirQuality|WaterHeaters&amp;Geysers|InstantWaterHeaters"/>
    <s v="Home &amp; Kitchen"/>
    <s v="Heating,Cooling&amp;AirQuality"/>
    <s v="WaterHeaters&amp;Geysers"/>
    <s v="InstantWaterHeaters"/>
    <m/>
    <n v="2599"/>
    <s v="&gt;₹500"/>
    <n v="7445"/>
    <n v="484600"/>
    <n v="0.28000000000000003"/>
    <s v="21-30%"/>
    <s v="&quot;NO"/>
    <n v="7.484"/>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 &amp; Kitchen|Kitchen&amp;HomeAppliances|Vacuum,Cleaning&amp;Ironing|Irons,Steamers&amp;Accessories|Irons|SteamIrons"/>
    <s v="Home &amp; Kitchen"/>
    <s v="Kitchen&amp;HomeAppliances"/>
    <s v="Vacuum,Cleaning&amp;Ironing"/>
    <s v="Irons,Steamers&amp;Accessories"/>
    <s v="Irons"/>
    <n v="1547"/>
    <s v="&gt;₹500"/>
    <n v="3500"/>
    <n v="195300"/>
    <n v="0.09"/>
    <s v="0-10%"/>
    <s v="NO"/>
    <n v="6.0990000000000002"/>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 &amp; Kitchen|Kitchen&amp;HomeAppliances|SmallKitchenAppliances|HandMixers"/>
    <s v="Home &amp; Kitchen"/>
    <s v="Kitchen&amp;HomeAppliances"/>
    <s v="SmallKitchenAppliances"/>
    <s v="HandMixers"/>
    <m/>
    <n v="499"/>
    <s v="₹200 - ₹500"/>
    <n v="1395"/>
    <n v="89600"/>
    <n v="0.3"/>
    <s v="21-30%"/>
    <s v="&quot;NO"/>
    <n v="19.452000000000002"/>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 &amp; Kitchen|Heating,Cooling&amp;AirQuality|RoomHeaters|ElectricHeaters"/>
    <s v="Home &amp; Kitchen"/>
    <s v="Heating,Cooling&amp;AirQuality"/>
    <s v="RoomHeaters"/>
    <s v="ElectricHeaters"/>
    <m/>
    <n v="510"/>
    <s v="&gt;₹500"/>
    <n v="2199"/>
    <n v="168900"/>
    <n v="0.57999999999999996"/>
    <s v="51-60%"/>
    <s v="YES"/>
    <n v="3.7040000000000002"/>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 &amp; Kitchen|Kitchen&amp;HomeAppliances|SmallKitchenAppliances|Mills&amp;Grinders|WetGrinders"/>
    <s v="Home &amp; Kitchen"/>
    <s v="Kitchen&amp;HomeAppliances"/>
    <s v="SmallKitchenAppliances"/>
    <s v="Mills&amp;Grinders"/>
    <s v="WetGrinders"/>
    <n v="1899"/>
    <s v="&gt;₹500"/>
    <n v="4330"/>
    <n v="243100"/>
    <n v="0.14000000000000001"/>
    <s v="11-20%"/>
    <s v="&quot;NO"/>
    <n v="5.3620000000000001"/>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 &amp; Kitchen|Kitchen&amp;HomeAppliances|SmallKitchenAppliances|MixerGrinders"/>
    <s v="Home &amp; Kitchen"/>
    <s v="Kitchen&amp;HomeAppliances"/>
    <s v="SmallKitchenAppliances"/>
    <s v="MixerGrinders"/>
    <m/>
    <n v="2599"/>
    <s v="&gt;₹500"/>
    <n v="4295"/>
    <n v="169600"/>
    <n v="0.53"/>
    <s v="51-60%"/>
    <s v="YES"/>
    <n v="3.8220000000000001"/>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 &amp; Kitchen|Heating,Cooling&amp;AirQuality|RoomHeaters|ElectricHeaters"/>
    <s v="Home &amp; Kitchen"/>
    <s v="Heating,Cooling&amp;AirQuality"/>
    <s v="RoomHeaters"/>
    <s v="ElectricHeaters"/>
    <m/>
    <n v="1199"/>
    <s v="&gt;₹500"/>
    <n v="18990"/>
    <n v="1779100"/>
    <n v="0.5"/>
    <s v="41-50%"/>
    <s v="YES"/>
    <n v="4.2789999999999999"/>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 &amp; Kitchen|Heating,Cooling&amp;AirQuality|WaterHeaters&amp;Geysers|StorageWaterHeaters"/>
    <s v="Home &amp; Kitchen"/>
    <s v="Heating,Cooling&amp;AirQuality"/>
    <s v="WaterHeaters&amp;Geysers"/>
    <s v="StorageWaterHeaters"/>
    <m/>
    <n v="999"/>
    <s v="&gt;₹500"/>
    <n v="12500"/>
    <n v="1150100"/>
    <n v="0.38"/>
    <s v="31-40%"/>
    <s v="NO"/>
    <n v="9.16"/>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 &amp; Kitchen|Kitchen&amp;HomeAppliances|SmallKitchenAppliances|Kettles&amp;HotWaterDispensers|ElectricKettles"/>
    <s v="Home &amp; Kitchen"/>
    <s v="Kitchen&amp;HomeAppliances"/>
    <s v="SmallKitchenAppliances"/>
    <s v="Kettles&amp;HotWaterDispensers"/>
    <s v="ElectricKettles"/>
    <n v="1999"/>
    <s v="&gt;₹500"/>
    <n v="2385"/>
    <n v="38600"/>
    <n v="0.6"/>
    <s v="51-60%"/>
    <s v="YES"/>
    <n v="6.4109999999999996"/>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 &amp; Kitchen|Heating,Cooling&amp;AirQuality|WaterHeaters&amp;Geysers|InstantWaterHeaters"/>
    <s v="Home &amp; Kitchen"/>
    <s v="Heating,Cooling&amp;AirQuality"/>
    <s v="WaterHeaters&amp;Geysers"/>
    <s v="InstantWaterHeaters"/>
    <m/>
    <n v="210"/>
    <s v="₹200 - ₹500"/>
    <n v="4890"/>
    <n v="468000"/>
    <n v="0.43"/>
    <s v="41-50%"/>
    <s v="NO"/>
    <n v="4.4879999999999995"/>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 &amp; Kitchen|Kitchen&amp;HomeAppliances|Vacuum,Cleaning&amp;Ironing|Irons,Steamers&amp;Accessories|Irons|DryIrons"/>
    <s v="Home &amp; Kitchen"/>
    <s v="Kitchen&amp;HomeAppliances"/>
    <s v="Vacuum,Cleaning&amp;Ironing"/>
    <s v="Irons,Steamers&amp;Accessories"/>
    <s v="Irons"/>
    <n v="14499"/>
    <s v="&gt;₹500"/>
    <n v="1100"/>
    <n v="-1339900"/>
    <n v="0.41"/>
    <s v="41-50%"/>
    <s v="&quot;NO"/>
    <n v="7.2709999999999999"/>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 &amp; Kitchen|Kitchen&amp;HomeAppliances|SmallKitchenAppliances|MixerGrinders"/>
    <s v="Home &amp; Kitchen"/>
    <s v="Kitchen&amp;HomeAppliances"/>
    <s v="SmallKitchenAppliances"/>
    <s v="MixerGrinders"/>
    <m/>
    <n v="950"/>
    <s v="&gt;₹500"/>
    <n v="3899"/>
    <n v="294900"/>
    <n v="0.43"/>
    <s v="41-50%"/>
    <s v="NO"/>
    <n v="14.904"/>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 &amp; Kitchen|Heating,Cooling&amp;AirQuality|WaterHeaters&amp;Geysers|StorageWaterHeaters"/>
    <s v="Home &amp; Kitchen"/>
    <s v="Heating,Cooling&amp;AirQuality"/>
    <s v="WaterHeaters&amp;Geysers"/>
    <s v="StorageWaterHeaters"/>
    <m/>
    <n v="7199"/>
    <s v="&gt;₹500"/>
    <n v="16899"/>
    <n v="970000"/>
    <n v="0.49"/>
    <s v="41-50%"/>
    <s v="&quot;NO"/>
    <n v="7.3949999999999996"/>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 &amp; Kitchen|Heating,Cooling&amp;AirQuality|AirConditioners|Split-SystemAirConditioners"/>
    <s v="Home &amp; Kitchen"/>
    <s v="Heating,Cooling&amp;AirQuality"/>
    <s v="AirConditioners"/>
    <s v="Split-SystemAirConditioners"/>
    <m/>
    <n v="2439"/>
    <s v="&gt;₹500"/>
    <n v="75990"/>
    <n v="7355100"/>
    <n v="0.43"/>
    <s v="41-50%"/>
    <s v="NO"/>
    <n v="7.5309999999999997"/>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 &amp; Kitchen|Kitchen&amp;HomeAppliances|WaterPurifiers&amp;Accessories|WaterPurifierAccessories"/>
    <s v="Home &amp; Kitchen"/>
    <s v="Kitchen&amp;HomeAppliances"/>
    <s v="WaterPurifiers&amp;Accessories"/>
    <s v="WaterPurifierAccessories"/>
    <m/>
    <n v="7799"/>
    <s v="&gt;₹500"/>
    <n v="825"/>
    <n v="-697400"/>
    <n v="0"/>
    <s v="0-10%"/>
    <s v="&quot;NO"/>
    <n v="7.2460000000000004"/>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 &amp; Kitchen|Kitchen&amp;HomeAppliances|SmallKitchenAppliances|VacuumSealers"/>
    <s v="Home &amp; Kitchen"/>
    <s v="Kitchen&amp;HomeAppliances"/>
    <s v="SmallKitchenAppliances"/>
    <s v="VacuumSealers"/>
    <m/>
    <n v="1599"/>
    <s v="&gt;₹500"/>
    <n v="300"/>
    <n v="-129900"/>
    <n v="0.46"/>
    <s v="41-50%"/>
    <s v="NO"/>
    <n v="2.6240000000000001"/>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 &amp; Kitchen|Kitchen&amp;HomeAppliances|SmallKitchenAppliances|InductionCooktop"/>
    <s v="Home &amp; Kitchen"/>
    <s v="Kitchen&amp;HomeAppliances"/>
    <s v="SmallKitchenAppliances"/>
    <s v="InductionCooktop"/>
    <m/>
    <n v="2899"/>
    <s v="&gt;₹500"/>
    <n v="1499"/>
    <n v="-140000"/>
    <n v="0.54"/>
    <s v="51-60%"/>
    <s v="YES"/>
    <n v="3.944"/>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 &amp; Kitchen|Kitchen&amp;HomeAppliances|SmallKitchenAppliances|SmallApplianceParts&amp;Accessories"/>
    <s v="Home &amp; Kitchen"/>
    <s v="Kitchen&amp;HomeAppliances"/>
    <s v="SmallKitchenAppliances"/>
    <s v="SmallApplianceParts&amp;Accessories"/>
    <m/>
    <n v="9799"/>
    <s v="&gt;₹500"/>
    <n v="747"/>
    <n v="-905200"/>
    <n v="0.08"/>
    <s v="0-10%"/>
    <s v="NO"/>
    <n v="6.7799999999999994"/>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 &amp; Kitchen|Heating,Cooling&amp;AirQuality|RoomHeaters|HalogenHeaters"/>
    <s v="Home &amp; Kitchen"/>
    <s v="Heating,Cooling&amp;AirQuality"/>
    <s v="RoomHeaters"/>
    <s v="HalogenHeaters"/>
    <m/>
    <n v="3299"/>
    <s v="&gt;₹500"/>
    <n v="3999"/>
    <n v="70000"/>
    <n v="0.45"/>
    <s v="41-50%"/>
    <s v="&quot;NO"/>
    <n v="3.84"/>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 &amp; Kitchen|Heating,Cooling&amp;AirQuality|RoomHeaters|FanHeaters"/>
    <s v="Home &amp; Kitchen"/>
    <s v="Heating,Cooling&amp;AirQuality"/>
    <s v="RoomHeaters"/>
    <s v="FanHeaters"/>
    <m/>
    <n v="669"/>
    <s v="&gt;₹500"/>
    <n v="11990"/>
    <n v="1132100"/>
    <n v="0.43"/>
    <s v="41-50%"/>
    <s v="NO"/>
    <n v="4.0439999999999996"/>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 &amp; Kitchen|Heating,Cooling&amp;AirQuality|WaterHeaters&amp;Geysers|InstantWaterHeaters"/>
    <s v="Home &amp; Kitchen"/>
    <s v="Heating,Cooling&amp;AirQuality"/>
    <s v="WaterHeaters&amp;Geysers"/>
    <s v="InstantWaterHeaters"/>
    <m/>
    <n v="5890"/>
    <s v="&gt;₹500"/>
    <n v="3799"/>
    <n v="-209100"/>
    <n v="0.28999999999999998"/>
    <s v="21-30%"/>
    <s v="&quot;NO"/>
    <n v="4.7270000000000003"/>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 &amp; Kitchen|Kitchen&amp;HomeAppliances|SmallKitchenAppliances|WaffleMakers&amp;Irons"/>
    <s v="Home &amp; Kitchen"/>
    <s v="Kitchen&amp;HomeAppliances"/>
    <s v="SmallKitchenAppliances"/>
    <s v="WaffleMakers&amp;Irons"/>
    <m/>
    <n v="9199"/>
    <s v="&gt;₹500"/>
    <n v="1999"/>
    <n v="-720000"/>
    <n v="0.55000000000000004"/>
    <s v="51-60%"/>
    <s v="YES"/>
    <n v="4.8319999999999999"/>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 &amp; Kitchen|Heating,Cooling&amp;AirQuality|RoomHeaters|FanHeaters"/>
    <s v="Home &amp; Kitchen"/>
    <s v="Heating,Cooling&amp;AirQuality"/>
    <s v="RoomHeaters"/>
    <s v="FanHeaters"/>
    <m/>
    <n v="351"/>
    <s v="₹200 - ₹500"/>
    <n v="2999"/>
    <n v="264800"/>
    <n v="0.64"/>
    <s v="61-70%"/>
    <s v="YES"/>
    <n v="3.5569999999999999"/>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 &amp; Kitchen|Kitchen&amp;HomeAppliances|SmallKitchenAppliances|DigitalKitchenScales"/>
    <s v="Home &amp; Kitchen"/>
    <s v="Kitchen&amp;HomeAppliances"/>
    <s v="SmallKitchenAppliances"/>
    <s v="DigitalKitchenScales"/>
    <m/>
    <n v="899"/>
    <s v="&gt;₹500"/>
    <n v="599"/>
    <n v="-30000"/>
    <n v="0.51"/>
    <s v="51-60%"/>
    <s v="YES"/>
    <n v="5.6440000000000001"/>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 &amp; Kitchen|Kitchen&amp;HomeAppliances|SmallKitchenAppliances|Kettles&amp;HotWaterDispensers|Kettle&amp;ToasterSets"/>
    <s v="Home &amp; Kitchen"/>
    <s v="Kitchen&amp;HomeAppliances"/>
    <s v="SmallKitchenAppliances"/>
    <s v="Kettles&amp;HotWaterDispensers"/>
    <s v="Kettle&amp;ToasterSets"/>
    <n v="1349"/>
    <s v="&gt;₹500"/>
    <n v="1999"/>
    <n v="65000"/>
    <n v="0.76"/>
    <s v="71-80%"/>
    <s v="YES"/>
    <n v="4.4660000000000002"/>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 &amp; Kitchen|Heating,Cooling&amp;AirQuality|WaterHeaters&amp;Geysers|InstantWaterHeaters"/>
    <s v="Home &amp; Kitchen"/>
    <s v="Heating,Cooling&amp;AirQuality"/>
    <s v="WaterHeaters&amp;Geysers"/>
    <s v="InstantWaterHeaters"/>
    <m/>
    <n v="6236"/>
    <s v="&gt;₹500"/>
    <n v="4849"/>
    <n v="-138700"/>
    <n v="0.39"/>
    <s v="31-40%"/>
    <s v="NO"/>
    <n v="12.167999999999999"/>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 &amp; Kitchen|Heating,Cooling&amp;AirQuality|WaterHeaters&amp;Geysers|ImmersionRods"/>
    <s v="Home &amp; Kitchen"/>
    <s v="Heating,Cooling&amp;AirQuality"/>
    <s v="WaterHeaters&amp;Geysers"/>
    <s v="ImmersionRods"/>
    <m/>
    <n v="2742"/>
    <s v="&gt;₹500"/>
    <n v="510"/>
    <n v="-223200"/>
    <n v="0.34"/>
    <s v="31-40%"/>
    <s v="&quot;NO"/>
    <n v="6.9949999999999992"/>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 &amp; Kitchen|Kitchen&amp;HomeAppliances|Coffee,Tea&amp;Espresso|DripCoffeeMachines"/>
    <s v="Home &amp; Kitchen"/>
    <s v="Kitchen&amp;HomeAppliances"/>
    <s v="Coffee,Tea&amp;Espresso"/>
    <s v="DripCoffeeMachines"/>
    <m/>
    <n v="721"/>
    <s v="&gt;₹500"/>
    <n v="499"/>
    <n v="-22200"/>
    <n v="0.41"/>
    <s v="41-50%"/>
    <s v="NO"/>
    <n v="5.5559999999999992"/>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 &amp; Kitchen|Kitchen&amp;HomeAppliances|Coffee,Tea&amp;Espresso|StovetopEspressoPots"/>
    <s v="Home &amp; Kitchen"/>
    <s v="Kitchen&amp;HomeAppliances"/>
    <s v="Coffee,Tea&amp;Espresso"/>
    <s v="StovetopEspressoPots"/>
    <m/>
    <n v="2903"/>
    <s v="&gt;₹500"/>
    <n v="1299"/>
    <n v="-160400"/>
    <n v="0.54"/>
    <s v="51-60%"/>
    <s v="YES"/>
    <n v="4.79"/>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 &amp; Kitchen|Kitchen&amp;HomeAppliances|WaterPurifiers&amp;Accessories|WaterPurifierAccessories"/>
    <s v="Home &amp; Kitchen"/>
    <s v="Kitchen&amp;HomeAppliances"/>
    <s v="WaterPurifiers&amp;Accessories"/>
    <s v="WaterPurifierAccessories"/>
    <m/>
    <n v="1656"/>
    <s v="&gt;₹500"/>
    <n v="999"/>
    <n v="-65700"/>
    <n v="0.5"/>
    <s v="41-50%"/>
    <s v="YES"/>
    <n v="5.7359999999999998"/>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 &amp; Kitchen|Kitchen&amp;HomeAppliances|Vacuum,Cleaning&amp;Ironing|Irons,Steamers&amp;Accessories|Irons|DryIrons"/>
    <s v="Home &amp; Kitchen"/>
    <s v="Kitchen&amp;HomeAppliances"/>
    <s v="Vacuum,Cleaning&amp;Ironing"/>
    <s v="Irons,Steamers&amp;Accessories"/>
    <s v="Irons"/>
    <n v="1399"/>
    <s v="&gt;₹500"/>
    <n v="1190"/>
    <n v="-20900"/>
    <n v="0.28999999999999998"/>
    <s v="21-30%"/>
    <s v="&quot;NO"/>
    <n v="8.3840000000000003"/>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 &amp; Kitchen|Kitchen&amp;HomeAppliances|Coffee,Tea&amp;Espresso|DripCoffeeMachines"/>
    <s v="Home &amp; Kitchen"/>
    <s v="Kitchen&amp;HomeAppliances"/>
    <s v="Coffee,Tea&amp;Espresso"/>
    <s v="DripCoffeeMachines"/>
    <m/>
    <n v="2079"/>
    <s v="&gt;₹500"/>
    <n v="400"/>
    <n v="-167900"/>
    <n v="0.38"/>
    <s v="31-40%"/>
    <s v="NO"/>
    <n v="4.7929999999999993"/>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 &amp; Kitchen|Kitchen&amp;HomeAppliances|WaterPurifiers&amp;Accessories|WaterPurifierAccessories"/>
    <s v="Home &amp; Kitchen"/>
    <s v="Kitchen&amp;HomeAppliances"/>
    <s v="WaterPurifiers&amp;Accessories"/>
    <s v="WaterPurifierAccessories"/>
    <m/>
    <n v="999"/>
    <s v="&gt;₹500"/>
    <n v="599"/>
    <n v="-40000"/>
    <n v="0.69"/>
    <s v="61-70%"/>
    <s v="YES"/>
    <n v="5.2059999999999995"/>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 &amp; Kitchen|Heating,Cooling&amp;AirQuality|RoomHeaters|FanHeaters"/>
    <s v="Home &amp; Kitchen"/>
    <s v="Heating,Cooling&amp;AirQuality"/>
    <s v="RoomHeaters"/>
    <s v="FanHeaters"/>
    <m/>
    <n v="3179"/>
    <s v="&gt;₹500"/>
    <n v="999"/>
    <n v="-218000"/>
    <n v="0.22"/>
    <s v="21-30%"/>
    <s v="NO"/>
    <n v="3.3079999999999998"/>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 &amp; Kitchen|Kitchen&amp;HomeAppliances|Coffee,Tea&amp;Espresso|CoffeeMakerAccessories|MeasuringSpoons"/>
    <s v="Home &amp; Kitchen"/>
    <s v="Kitchen&amp;HomeAppliances"/>
    <s v="Coffee,Tea&amp;Espresso"/>
    <s v="CoffeeMakerAccessories"/>
    <s v="MeasuringSpoons"/>
    <n v="1049"/>
    <s v="&gt;₹500"/>
    <n v="699"/>
    <n v="-35000"/>
    <n v="0.6"/>
    <s v="51-60%"/>
    <s v="YES"/>
    <n v="6.6259999999999994"/>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 &amp; Kitchen|Kitchen&amp;HomeAppliances|WaterPurifiers&amp;Accessories|WaterPurifierAccessories"/>
    <s v="Home &amp; Kitchen"/>
    <s v="Kitchen&amp;HomeAppliances"/>
    <s v="WaterPurifiers&amp;Accessories"/>
    <s v="WaterPurifierAccessories"/>
    <m/>
    <n v="3599"/>
    <s v="&gt;₹500"/>
    <n v="1499"/>
    <n v="-210000"/>
    <n v="0.86"/>
    <s v="81-90%"/>
    <s v="YES"/>
    <n v="4.9039999999999999"/>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 &amp; Kitchen|Kitchen&amp;HomeAppliances|Vacuum,Cleaning&amp;Ironing|Irons,Steamers&amp;Accessories|Irons|DryIrons"/>
    <s v="Home &amp; Kitchen"/>
    <s v="Kitchen&amp;HomeAppliances"/>
    <s v="Vacuum,Cleaning&amp;Ironing"/>
    <s v="Irons,Steamers&amp;Accessories"/>
    <s v="Irons"/>
    <n v="4799"/>
    <s v="&gt;₹500"/>
    <n v="1295"/>
    <n v="-350400"/>
    <n v="0.31"/>
    <s v="31-40%"/>
    <s v="&quot;NO"/>
    <n v="10.7"/>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 &amp; Kitchen|Heating,Cooling&amp;AirQuality|WaterHeaters&amp;Geysers|InstantWaterHeaters"/>
    <s v="Home &amp; Kitchen"/>
    <s v="Heating,Cooling&amp;AirQuality"/>
    <s v="WaterHeaters&amp;Geysers"/>
    <s v="InstantWaterHeaters"/>
    <m/>
    <n v="1699"/>
    <s v="&gt;₹500"/>
    <n v="4999"/>
    <n v="330000"/>
    <n v="0.71"/>
    <s v="71-80%"/>
    <s v="YES"/>
    <n v="3.6630000000000003"/>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 &amp; Kitchen|Heating,Cooling&amp;AirQuality|WaterHeaters&amp;Geysers|InstantWaterHeaters"/>
    <s v="Home &amp; Kitchen"/>
    <s v="Heating,Cooling&amp;AirQuality"/>
    <s v="WaterHeaters&amp;Geysers"/>
    <s v="InstantWaterHeaters"/>
    <m/>
    <n v="664"/>
    <s v="&gt;₹500"/>
    <n v="2550"/>
    <n v="188600"/>
    <n v="0.53"/>
    <s v="51-60%"/>
    <s v="YES"/>
    <n v="4.9809999999999999"/>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 &amp; Kitchen|Kitchen&amp;HomeAppliances|WaterPurifiers&amp;Accessories|WaterFilters&amp;Purifiers"/>
    <s v="Home &amp; Kitchen"/>
    <s v="Kitchen&amp;HomeAppliances"/>
    <s v="WaterPurifiers&amp;Accessories"/>
    <s v="WaterFilters&amp;Purifiers"/>
    <m/>
    <n v="948"/>
    <s v="&gt;₹500"/>
    <n v="1950"/>
    <n v="100200"/>
    <n v="0.08"/>
    <s v="0-10%"/>
    <s v="NO"/>
    <n v="5.7880000000000003"/>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 &amp; Kitchen|Kitchen&amp;HomeAppliances|SmallKitchenAppliances|MixerGrinders"/>
    <s v="Home &amp; Kitchen"/>
    <s v="Kitchen&amp;HomeAppliances"/>
    <s v="SmallKitchenAppliances"/>
    <s v="MixerGrinders"/>
    <m/>
    <n v="850"/>
    <s v="&gt;₹500"/>
    <n v="8478"/>
    <n v="762800"/>
    <n v="0.28000000000000003"/>
    <s v="21-30%"/>
    <s v="&quot;NO"/>
    <n v="11.149999999999999"/>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 &amp; Kitchen|Kitchen&amp;HomeAppliances|SmallKitchenAppliances|MixerGrinders"/>
    <s v="Home &amp; Kitchen"/>
    <s v="Kitchen&amp;HomeAppliances"/>
    <s v="SmallKitchenAppliances"/>
    <s v="MixerGrinders"/>
    <m/>
    <n v="600"/>
    <s v="&gt;₹500"/>
    <n v="3299"/>
    <n v="269900"/>
    <n v="0.45"/>
    <s v="41-50%"/>
    <s v="NO"/>
    <n v="5.6459999999999999"/>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 &amp; Kitchen|Kitchen&amp;HomeAppliances|SmallKitchenAppliances|MixerGrinders"/>
    <s v="Home &amp; Kitchen"/>
    <s v="Kitchen&amp;HomeAppliances"/>
    <s v="SmallKitchenAppliances"/>
    <s v="MixerGrinders"/>
    <m/>
    <n v="3711"/>
    <s v="&gt;₹500"/>
    <n v="3895"/>
    <n v="18400"/>
    <n v="0.44"/>
    <s v="41-50%"/>
    <s v="&quot;NO"/>
    <n v="4.9849999999999994"/>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 &amp; Kitchen|Kitchen&amp;HomeAppliances|SmallKitchenAppliances|Rice&amp;PastaCookers"/>
    <s v="Home &amp; Kitchen"/>
    <s v="Kitchen&amp;HomeAppliances"/>
    <s v="SmallKitchenAppliances"/>
    <s v="Rice&amp;PastaCookers"/>
    <m/>
    <n v="799"/>
    <s v="&gt;₹500"/>
    <n v="5495"/>
    <n v="469600"/>
    <n v="0.33"/>
    <s v="31-40%"/>
    <s v="NO"/>
    <n v="4.3899999999999997"/>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 &amp; Kitchen|Kitchen&amp;HomeAppliances|SmallKitchenAppliances|JuicerMixerGrinders"/>
    <s v="Home &amp; Kitchen"/>
    <s v="Kitchen&amp;HomeAppliances"/>
    <s v="SmallKitchenAppliances"/>
    <s v="JuicerMixerGrinders"/>
    <m/>
    <n v="980"/>
    <s v="&gt;₹500"/>
    <n v="999"/>
    <n v="1900"/>
    <n v="0.35"/>
    <s v="31-40%"/>
    <s v="&quot;NO"/>
    <n v="3.6040000000000001"/>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 &amp; Kitchen|Kitchen&amp;HomeAppliances|SmallKitchenAppliances|OvenToasterGrills"/>
    <s v="Home &amp; Kitchen"/>
    <s v="Kitchen&amp;HomeAppliances"/>
    <s v="SmallKitchenAppliances"/>
    <s v="OvenToasterGrills"/>
    <m/>
    <n v="351"/>
    <s v="₹200 - ₹500"/>
    <n v="8995"/>
    <n v="864400"/>
    <n v="0.04"/>
    <s v="0-10%"/>
    <s v="NO"/>
    <n v="14.134"/>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 &amp; Kitchen|Kitchen&amp;HomeAppliances|Vacuum,Cleaning&amp;Ironing|Irons,Steamers&amp;Accessories|Irons|DryIrons"/>
    <s v="Home &amp; Kitchen"/>
    <s v="Kitchen&amp;HomeAppliances"/>
    <s v="Vacuum,Cleaning&amp;Ironing"/>
    <s v="Irons,Steamers&amp;Accessories"/>
    <s v="Irons"/>
    <n v="229"/>
    <s v="₹200 - ₹500"/>
    <n v="1599"/>
    <n v="137000"/>
    <n v="0.31"/>
    <s v="31-40%"/>
    <s v="&quot;NO"/>
    <n v="8.3219999999999992"/>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 &amp; Kitchen|Heating,Cooling&amp;AirQuality|WaterHeaters&amp;Geysers|InstantWaterHeaters"/>
    <s v="Home &amp; Kitchen"/>
    <s v="Heating,Cooling&amp;AirQuality"/>
    <s v="WaterHeaters&amp;Geysers"/>
    <s v="InstantWaterHeaters"/>
    <m/>
    <n v="3349"/>
    <s v="&gt;₹500"/>
    <n v="3500"/>
    <n v="15100"/>
    <n v="0.56999999999999995"/>
    <s v="51-60%"/>
    <s v="YES"/>
    <n v="7.2910000000000004"/>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 &amp; Kitchen|Kitchen&amp;HomeAppliances|SmallKitchenAppliances|DigitalKitchenScales"/>
    <s v="Home &amp; Kitchen"/>
    <s v="Kitchen&amp;HomeAppliances"/>
    <s v="SmallKitchenAppliances"/>
    <s v="DigitalKitchenScales"/>
    <m/>
    <n v="5499"/>
    <s v="&gt;₹500"/>
    <n v="1999"/>
    <n v="-350000"/>
    <n v="0.62"/>
    <s v="61-70%"/>
    <s v="YES"/>
    <n v="4.8319999999999999"/>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 &amp; Kitchen|Kitchen&amp;HomeAppliances|Vacuum,Cleaning&amp;Ironing|Vacuums&amp;FloorCare|Vacuums|HandheldVacuums"/>
    <s v="Home &amp; Kitchen"/>
    <s v="Kitchen&amp;HomeAppliances"/>
    <s v="Vacuum,Cleaning&amp;Ironing"/>
    <s v="Vacuums&amp;FloorCare"/>
    <s v="Vacuums"/>
    <n v="299"/>
    <s v="₹200 - ₹500"/>
    <n v="3199"/>
    <n v="290000"/>
    <n v="0.17"/>
    <s v="11-20%"/>
    <s v="NO"/>
    <n v="4.16"/>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 &amp; Kitchen|Kitchen&amp;HomeAppliances|SmallKitchenAppliances|SandwichMakers"/>
    <s v="Home &amp; Kitchen"/>
    <s v="Kitchen&amp;HomeAppliances"/>
    <s v="SmallKitchenAppliances"/>
    <s v="SandwichMakers"/>
    <m/>
    <n v="2249"/>
    <s v="&gt;₹500"/>
    <n v="1300"/>
    <n v="-94900"/>
    <n v="0.28999999999999998"/>
    <s v="21-30%"/>
    <s v="&quot;NO"/>
    <n v="5.5720000000000001"/>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 &amp; Kitchen|HomeStorage&amp;Organization|LaundryOrganization|LaundryBaskets"/>
    <s v="Home &amp; Kitchen"/>
    <s v="HomeStorage&amp;Organization"/>
    <s v="LaundryOrganization"/>
    <s v="LaundryBaskets"/>
    <m/>
    <n v="699"/>
    <s v="&gt;₹500"/>
    <n v="399"/>
    <n v="-30000"/>
    <n v="0.5"/>
    <s v="41-50%"/>
    <s v="YES"/>
    <n v="11.645"/>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 &amp; Kitchen|Kitchen&amp;HomeAppliances|Vacuum,Cleaning&amp;Ironing|Irons,Steamers&amp;Accessories|LintShavers"/>
    <s v="Home &amp; Kitchen"/>
    <s v="Kitchen&amp;HomeAppliances"/>
    <s v="Vacuum,Cleaning&amp;Ironing"/>
    <s v="Irons,Steamers&amp;Accessories"/>
    <s v="LintShavers"/>
    <n v="1235"/>
    <s v="&gt;₹500"/>
    <n v="599"/>
    <n v="-63600"/>
    <n v="0.53"/>
    <s v="51-60%"/>
    <s v="YES"/>
    <n v="4.867"/>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 &amp; Kitchen|Kitchen&amp;HomeAppliances|SmallKitchenAppliances|HandBlenders"/>
    <s v="Home &amp; Kitchen"/>
    <s v="Kitchen&amp;HomeAppliances"/>
    <s v="SmallKitchenAppliances"/>
    <s v="HandBlenders"/>
    <m/>
    <n v="1349"/>
    <s v="&gt;₹500"/>
    <n v="999"/>
    <n v="-35000"/>
    <n v="0.45"/>
    <s v="41-50%"/>
    <s v="NO"/>
    <n v="5.3129999999999997"/>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 &amp; Kitchen|HomeStorage&amp;Organization|LaundryOrganization|IroningAccessories|SprayBottles"/>
    <s v="Home &amp; Kitchen"/>
    <s v="HomeStorage&amp;Organization"/>
    <s v="LaundryOrganization"/>
    <s v="IroningAccessories"/>
    <s v="SprayBottles"/>
    <n v="6800"/>
    <s v="&gt;₹500"/>
    <n v="199"/>
    <n v="-660100"/>
    <n v="0.56999999999999995"/>
    <s v="51-60%"/>
    <s v="YES"/>
    <n v="4.3119999999999994"/>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 &amp; Kitchen|Kitchen&amp;HomeAppliances|SmallKitchenAppliances|JuicerMixerGrinders"/>
    <s v="Home &amp; Kitchen"/>
    <s v="Kitchen&amp;HomeAppliances"/>
    <s v="SmallKitchenAppliances"/>
    <s v="JuicerMixerGrinders"/>
    <m/>
    <n v="2099"/>
    <s v="&gt;₹500"/>
    <n v="1299"/>
    <n v="-80000"/>
    <n v="0.62"/>
    <s v="61-70%"/>
    <s v="YES"/>
    <n v="3.9649999999999999"/>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 &amp; Kitchen|Kitchen&amp;HomeAppliances|SmallKitchenAppliances|JuicerMixerGrinders"/>
    <s v="Home &amp; Kitchen"/>
    <s v="Kitchen&amp;HomeAppliances"/>
    <s v="SmallKitchenAppliances"/>
    <s v="JuicerMixerGrinders"/>
    <m/>
    <n v="1699"/>
    <s v="&gt;₹500"/>
    <n v="7776"/>
    <n v="607700"/>
    <n v="0.25"/>
    <s v="21-30%"/>
    <s v="&quot;NO"/>
    <n v="7.1370000000000005"/>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 &amp; Kitchen|Kitchen&amp;HomeAppliances|SmallKitchenAppliances|Kettles&amp;HotWaterDispensers|ElectricKettles"/>
    <s v="Home &amp; Kitchen"/>
    <s v="Kitchen&amp;HomeAppliances"/>
    <s v="SmallKitchenAppliances"/>
    <s v="Kettles&amp;HotWaterDispensers"/>
    <s v="ElectricKettles"/>
    <n v="1069"/>
    <s v="&gt;₹500"/>
    <n v="2299"/>
    <n v="123000"/>
    <n v="0.45"/>
    <s v="41-50%"/>
    <s v="NO"/>
    <n v="4.3549999999999995"/>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 &amp; Kitchen|Kitchen&amp;HomeAppliances|Coffee,Tea&amp;Espresso|CoffeePresses"/>
    <s v="Home &amp; Kitchen"/>
    <s v="Kitchen&amp;HomeAppliances"/>
    <s v="Coffee,Tea&amp;Espresso"/>
    <s v="CoffeePresses"/>
    <m/>
    <n v="1349"/>
    <s v="&gt;₹500"/>
    <n v="1500"/>
    <n v="15100"/>
    <n v="0.27"/>
    <s v="21-30%"/>
    <s v="&quot;NO"/>
    <n v="5.5649999999999995"/>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 &amp; Kitchen|Kitchen&amp;HomeAppliances|SmallKitchenAppliances|SandwichMakers"/>
    <s v="Home &amp; Kitchen"/>
    <s v="Kitchen&amp;HomeAppliances"/>
    <s v="SmallKitchenAppliances"/>
    <s v="SandwichMakers"/>
    <m/>
    <n v="1499"/>
    <s v="&gt;₹500"/>
    <n v="2590"/>
    <n v="109100"/>
    <n v="0.26"/>
    <s v="21-30%"/>
    <s v="NO"/>
    <n v="6.3769999999999998"/>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 &amp; Kitchen|Heating,Cooling&amp;AirQuality|WaterHeaters&amp;Geysers|StorageWaterHeaters"/>
    <s v="Home &amp; Kitchen"/>
    <s v="Heating,Cooling&amp;AirQuality"/>
    <s v="WaterHeaters&amp;Geysers"/>
    <s v="StorageWaterHeaters"/>
    <m/>
    <n v="2092"/>
    <s v="&gt;₹500"/>
    <n v="6299"/>
    <n v="420700"/>
    <n v="0.48"/>
    <s v="41-50%"/>
    <s v="&quot;NO"/>
    <n v="6.4689999999999994"/>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 &amp; Kitchen|Kitchen&amp;HomeAppliances|SmallKitchenAppliances|SandwichMakers"/>
    <s v="Home &amp; Kitchen"/>
    <s v="Kitchen&amp;HomeAppliances"/>
    <s v="SmallKitchenAppliances"/>
    <s v="SandwichMakers"/>
    <m/>
    <n v="3859"/>
    <s v="&gt;₹500"/>
    <n v="1795"/>
    <n v="-206400"/>
    <n v="0.33"/>
    <s v="31-40%"/>
    <s v="NO"/>
    <n v="10.167"/>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 &amp; Kitchen|Kitchen&amp;HomeAppliances|SmallKitchenAppliances|Kettles&amp;HotWaterDispensers|ElectricKettles"/>
    <s v="Home &amp; Kitchen"/>
    <s v="Kitchen&amp;HomeAppliances"/>
    <s v="SmallKitchenAppliances"/>
    <s v="Kettles&amp;HotWaterDispensers"/>
    <s v="ElectricKettles"/>
    <n v="499"/>
    <s v="₹200 - ₹500"/>
    <n v="3190"/>
    <n v="269100"/>
    <n v="0.54"/>
    <s v="51-60%"/>
    <s v="YES"/>
    <n v="5.8759999999999994"/>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 &amp; Kitchen|Kitchen&amp;HomeAppliances|SmallKitchenAppliances|JuicerMixerGrinders"/>
    <s v="Home &amp; Kitchen"/>
    <s v="Kitchen&amp;HomeAppliances"/>
    <s v="SmallKitchenAppliances"/>
    <s v="JuicerMixerGrinders"/>
    <m/>
    <n v="1804"/>
    <s v="&gt;₹500"/>
    <n v="4799"/>
    <n v="299500"/>
    <n v="0.3"/>
    <s v="21-30%"/>
    <s v="NO"/>
    <n v="7.9"/>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 &amp; Kitchen|Kitchen&amp;HomeAppliances|Vacuum,Cleaning&amp;Ironing|PressureWashers,Steam&amp;WindowCleaners"/>
    <s v="Home &amp; Kitchen"/>
    <s v="Kitchen&amp;HomeAppliances"/>
    <s v="Vacuum,Cleaning&amp;Ironing"/>
    <s v="PressureWashers,Steam&amp;WindowCleaners"/>
    <m/>
    <n v="6525"/>
    <s v="&gt;₹500"/>
    <n v="8999"/>
    <n v="247400"/>
    <n v="0.46"/>
    <s v="41-50%"/>
    <s v="&quot;NO"/>
    <n v="4.3969999999999994"/>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 &amp; Kitchen|Kitchen&amp;HomeAppliances|SmallKitchenAppliances|Kettles&amp;HotWaterDispensers|Kettle&amp;ToasterSets"/>
    <s v="Home &amp; Kitchen"/>
    <s v="Kitchen&amp;HomeAppliances"/>
    <s v="SmallKitchenAppliances"/>
    <s v="Kettles&amp;HotWaterDispensers"/>
    <s v="Kettle&amp;ToasterSets"/>
    <n v="4999"/>
    <s v="&gt;₹500"/>
    <n v="1899"/>
    <n v="-310000"/>
    <n v="0.37"/>
    <s v="31-40%"/>
    <s v="NO"/>
    <n v="8.0579999999999998"/>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 &amp; Kitchen|Heating,Cooling&amp;AirQuality|Humidifiers"/>
    <s v="Home &amp; Kitchen"/>
    <s v="Heating,Cooling&amp;AirQuality"/>
    <s v="Humidifiers"/>
    <m/>
    <m/>
    <n v="1189"/>
    <s v="&gt;₹500"/>
    <n v="5799"/>
    <n v="461000"/>
    <n v="0.43"/>
    <s v="41-50%"/>
    <s v="&quot;NO"/>
    <n v="4.468"/>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 &amp; Kitchen|Kitchen&amp;HomeAppliances|Vacuum,Cleaning&amp;Ironing|Irons,Steamers&amp;Accessories|LintShavers"/>
    <s v="Home &amp; Kitchen"/>
    <s v="Kitchen&amp;HomeAppliances"/>
    <s v="Vacuum,Cleaning&amp;Ironing"/>
    <s v="Irons,Steamers&amp;Accessories"/>
    <s v="LintShavers"/>
    <n v="2590"/>
    <s v="&gt;₹500"/>
    <n v="799"/>
    <n v="-179100"/>
    <n v="0.78"/>
    <s v="71-80%"/>
    <s v="YES"/>
    <n v="3.7010000000000001"/>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 &amp; Kitchen|Kitchen&amp;HomeAppliances|Coffee,Tea&amp;Espresso|CoffeeMakerAccessories|MeasuringSpoons"/>
    <s v="Home &amp; Kitchen"/>
    <s v="Kitchen&amp;HomeAppliances"/>
    <s v="Coffee,Tea&amp;Espresso"/>
    <s v="CoffeeMakerAccessories"/>
    <s v="MeasuringSpoons"/>
    <n v="899"/>
    <s v="&gt;₹500"/>
    <n v="300"/>
    <n v="-59900"/>
    <n v="0.5"/>
    <s v="41-50%"/>
    <s v="YES"/>
    <n v="8.1739999999999995"/>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 &amp; Kitchen|Kitchen&amp;HomeAppliances|SmallKitchenAppliances|MixerGrinders"/>
    <s v="Home &amp; Kitchen"/>
    <s v="Kitchen&amp;HomeAppliances"/>
    <s v="SmallKitchenAppliances"/>
    <s v="MixerGrinders"/>
    <m/>
    <n v="998"/>
    <s v="&gt;₹500"/>
    <n v="7200"/>
    <n v="620200"/>
    <n v="0.24"/>
    <s v="21-30%"/>
    <s v="NO"/>
    <n v="5.9079999999999995"/>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 &amp; Kitchen|Kitchen&amp;HomeAppliances|SmallKitchenAppliances|DigitalKitchenScales"/>
    <s v="Home &amp; Kitchen"/>
    <s v="Kitchen&amp;HomeAppliances"/>
    <s v="SmallKitchenAppliances"/>
    <s v="DigitalKitchenScales"/>
    <m/>
    <n v="998.06"/>
    <s v="&gt;₹500"/>
    <n v="389"/>
    <n v="-60905.999999999993"/>
    <n v="0.03"/>
    <s v="0-10%"/>
    <s v="&quot;NO"/>
    <n v="7.9390000000000001"/>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 &amp; Kitchen|Kitchen&amp;HomeAppliances|WaterPurifiers&amp;Accessories|WaterFilters&amp;Purifiers"/>
    <s v="Home &amp; Kitchen"/>
    <s v="Kitchen&amp;HomeAppliances"/>
    <s v="WaterPurifiers&amp;Accessories"/>
    <s v="WaterFilters&amp;Purifiers"/>
    <m/>
    <n v="1099"/>
    <s v="&gt;₹500"/>
    <n v="13049"/>
    <n v="1195000"/>
    <n v="0.33"/>
    <s v="31-40%"/>
    <s v="NO"/>
    <n v="10.190999999999999"/>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 &amp; Kitchen|Kitchen&amp;HomeAppliances|SmallKitchenAppliances|MixerGrinders"/>
    <s v="Home &amp; Kitchen"/>
    <s v="Kitchen&amp;HomeAppliances"/>
    <s v="SmallKitchenAppliances"/>
    <s v="MixerGrinders"/>
    <m/>
    <n v="5999"/>
    <s v="&gt;₹500"/>
    <n v="5999"/>
    <n v="0"/>
    <n v="0.49"/>
    <s v="41-50%"/>
    <s v="&quot;NO"/>
    <n v="4.7770000000000001"/>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 &amp; Kitchen|Kitchen&amp;HomeAppliances|SmallKitchenAppliances|HandBlenders"/>
    <s v="Home &amp; Kitchen"/>
    <s v="Kitchen&amp;HomeAppliances"/>
    <s v="SmallKitchenAppliances"/>
    <s v="HandBlenders"/>
    <m/>
    <n v="8886"/>
    <s v="&gt;₹500"/>
    <n v="2400"/>
    <n v="-648600"/>
    <n v="0.27"/>
    <s v="21-30%"/>
    <s v="NO"/>
    <n v="18.36"/>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 &amp; Kitchen|Kitchen&amp;HomeAppliances|SmallKitchenAppliances|InductionCooktop"/>
    <s v="Home &amp; Kitchen"/>
    <s v="Kitchen&amp;HomeAppliances"/>
    <s v="SmallKitchenAppliances"/>
    <s v="InductionCooktop"/>
    <m/>
    <n v="475"/>
    <s v="₹200 - ₹500"/>
    <n v="5295"/>
    <n v="482000"/>
    <n v="0.4"/>
    <s v="31-40%"/>
    <s v="&quot;NO"/>
    <n v="11.119"/>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 &amp; Kitchen|Kitchen&amp;HomeAppliances|WaterPurifiers&amp;Accessories|WaterFilters&amp;Purifiers"/>
    <s v="Home &amp; Kitchen"/>
    <s v="Kitchen&amp;HomeAppliances"/>
    <s v="WaterPurifiers&amp;Accessories"/>
    <s v="WaterFilters&amp;Purifiers"/>
    <m/>
    <n v="4995"/>
    <s v="&gt;₹500"/>
    <n v="24999"/>
    <n v="2000400"/>
    <n v="0.8"/>
    <s v="71-80%"/>
    <s v="YES"/>
    <n v="4.7869999999999999"/>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 &amp; Kitchen|HomeStorage&amp;Organization|LaundryOrganization|LaundryBaskets"/>
    <s v="Home &amp; Kitchen"/>
    <s v="HomeStorage&amp;Organization"/>
    <s v="LaundryOrganization"/>
    <s v="LaundryBaskets"/>
    <m/>
    <n v="13999"/>
    <s v="&gt;₹500"/>
    <n v="799"/>
    <n v="-1320000"/>
    <n v="0.51"/>
    <s v="51-60%"/>
    <s v="YES"/>
    <n v="4.0869999999999997"/>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 &amp; Kitchen|Kitchen&amp;HomeAppliances|SmallKitchenAppliances|RotiMakers"/>
    <s v="Home &amp; Kitchen"/>
    <s v="Kitchen&amp;HomeAppliances"/>
    <s v="SmallKitchenAppliances"/>
    <s v="RotiMakers"/>
    <m/>
    <n v="8499"/>
    <s v="&gt;₹500"/>
    <n v="2999"/>
    <n v="-550000"/>
    <n v="0.33"/>
    <s v="31-40%"/>
    <s v="NO"/>
    <n v="4.7880000000000003"/>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 &amp; Kitchen|Kitchen&amp;HomeAppliances|SmallKitchenAppliances|EggBoilers"/>
    <s v="Home &amp; Kitchen"/>
    <s v="Kitchen&amp;HomeAppliances"/>
    <s v="SmallKitchenAppliances"/>
    <s v="EggBoilers"/>
    <m/>
    <n v="949"/>
    <s v="&gt;₹500"/>
    <n v="2495"/>
    <n v="154600"/>
    <n v="0.35"/>
    <s v="31-40%"/>
    <s v="&quot;NO"/>
    <n v="4.9269999999999996"/>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 &amp; Kitchen|Kitchen&amp;HomeAppliances|Coffee,Tea&amp;Espresso|CoffeeMakerAccessories|MeasuringSpoons"/>
    <s v="Home &amp; Kitchen"/>
    <s v="Kitchen&amp;HomeAppliances"/>
    <s v="Coffee,Tea&amp;Espresso"/>
    <s v="CoffeeMakerAccessories"/>
    <s v="MeasuringSpoons"/>
    <n v="395"/>
    <s v="₹200 - ₹500"/>
    <n v="450"/>
    <n v="5500"/>
    <n v="0.59"/>
    <s v="51-60%"/>
    <s v="YES"/>
    <n v="9.1709999999999994"/>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 &amp; Kitchen|Kitchen&amp;HomeAppliances|Vacuum,Cleaning&amp;Ironing|Irons,Steamers&amp;Accessories|LintShavers"/>
    <s v="Home &amp; Kitchen"/>
    <s v="Kitchen&amp;HomeAppliances"/>
    <s v="Vacuum,Cleaning&amp;Ironing"/>
    <s v="Irons,Steamers&amp;Accessories"/>
    <s v="LintShavers"/>
    <n v="635"/>
    <s v="&gt;₹500"/>
    <n v="999"/>
    <n v="36400"/>
    <n v="0.55000000000000004"/>
    <s v="51-60%"/>
    <s v="YES"/>
    <n v="4.5289999999999999"/>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 &amp; Kitchen|Heating,Cooling&amp;AirQuality|Parts&amp;Accessories|FanParts&amp;Accessories"/>
    <s v="Home &amp; Kitchen"/>
    <s v="Heating,Cooling&amp;AirQuality"/>
    <s v="Parts&amp;Accessories"/>
    <s v="FanParts&amp;Accessories"/>
    <m/>
    <n v="717"/>
    <s v="&gt;₹500"/>
    <n v="1690"/>
    <n v="97300"/>
    <n v="0.59"/>
    <s v="51-60%"/>
    <s v="YES"/>
    <n v="7.6239999999999997"/>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 &amp; Kitchen|Kitchen&amp;HomeAppliances|SmallKitchenAppliances|InductionCooktop"/>
    <s v="Home &amp; Kitchen"/>
    <s v="Kitchen&amp;HomeAppliances"/>
    <s v="SmallKitchenAppliances"/>
    <s v="InductionCooktop"/>
    <m/>
    <n v="27900"/>
    <s v="&gt;₹500"/>
    <n v="3890"/>
    <n v="-2401000"/>
    <n v="0.59"/>
    <s v="51-60%"/>
    <s v="YES"/>
    <n v="4.3559999999999999"/>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 &amp; Kitchen|Kitchen&amp;HomeAppliances|WaterPurifiers&amp;Accessories|WaterPurifierAccessories"/>
    <s v="Home &amp; Kitchen"/>
    <s v="Kitchen&amp;HomeAppliances"/>
    <s v="WaterPurifiers&amp;Accessories"/>
    <s v="WaterPurifierAccessories"/>
    <m/>
    <n v="649"/>
    <s v="&gt;₹500"/>
    <n v="260"/>
    <n v="-38900"/>
    <n v="0.11"/>
    <s v="11-20%"/>
    <s v="NO"/>
    <n v="4.59"/>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 &amp; Kitchen|Kitchen&amp;HomeAppliances|Vacuum,Cleaning&amp;Ironing|Irons,Steamers&amp;Accessories|LintShavers"/>
    <s v="Home &amp; Kitchen"/>
    <s v="Kitchen&amp;HomeAppliances"/>
    <s v="Vacuum,Cleaning&amp;Ironing"/>
    <s v="Irons,Steamers&amp;Accessories"/>
    <s v="LintShavers"/>
    <n v="193"/>
    <s v="&lt;₹200"/>
    <n v="599"/>
    <n v="40600"/>
    <n v="0.38"/>
    <s v="31-40%"/>
    <s v="&quot;NO"/>
    <n v="3.9819999999999998"/>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 &amp; Kitchen|Kitchen&amp;HomeAppliances|SmallKitchenAppliances|Kettles&amp;HotWaterDispensers|ElectricKettles"/>
    <s v="Home &amp; Kitchen"/>
    <s v="Kitchen&amp;HomeAppliances"/>
    <s v="SmallKitchenAppliances"/>
    <s v="Kettles&amp;HotWaterDispensers"/>
    <s v="ElectricKettles"/>
    <n v="1299"/>
    <s v="&gt;₹500"/>
    <n v="1950"/>
    <n v="65100"/>
    <n v="0.59"/>
    <s v="51-60%"/>
    <s v="YES"/>
    <n v="4.6099999999999994"/>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 &amp; Kitchen|Kitchen&amp;HomeAppliances|SmallKitchenAppliances|MixerGrinders"/>
    <s v="Home &amp; Kitchen"/>
    <s v="Kitchen&amp;HomeAppliances"/>
    <s v="SmallKitchenAppliances"/>
    <s v="MixerGrinders"/>
    <m/>
    <n v="2449"/>
    <s v="&gt;₹500"/>
    <n v="2990"/>
    <n v="54100"/>
    <n v="0.6"/>
    <s v="51-60%"/>
    <s v="YES"/>
    <n v="3.9329999999999998"/>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 &amp; Kitchen|Kitchen&amp;HomeAppliances|SmallKitchenAppliances|MixerGrinders"/>
    <s v="Home &amp; Kitchen"/>
    <s v="Kitchen&amp;HomeAppliances"/>
    <s v="SmallKitchenAppliances"/>
    <s v="MixerGrinders"/>
    <m/>
    <n v="1049"/>
    <s v="&gt;₹500"/>
    <n v="8073"/>
    <n v="702400"/>
    <n v="0.24"/>
    <s v="21-30%"/>
    <s v="NO"/>
    <n v="7.3509999999999991"/>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 &amp; Kitchen|Kitchen&amp;HomeAppliances|Vacuum,Cleaning&amp;Ironing|Irons,Steamers&amp;Accessories|Irons|SteamIrons"/>
    <s v="Home &amp; Kitchen"/>
    <s v="Kitchen&amp;HomeAppliances"/>
    <s v="Vacuum,Cleaning&amp;Ironing"/>
    <s v="Irons,Steamers&amp;Accessories"/>
    <s v="Irons"/>
    <n v="2399"/>
    <s v="&gt;₹500"/>
    <n v="2599"/>
    <n v="20000"/>
    <n v="0.31"/>
    <s v="31-40%"/>
    <s v="&quot;NO"/>
    <n v="4.3710000000000004"/>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 &amp; Kitchen|Kitchen&amp;HomeAppliances|Vacuum,Cleaning&amp;Ironing|Vacuums&amp;FloorCare|Vacuums|RoboticVacuums"/>
    <s v="Home &amp; Kitchen"/>
    <s v="Kitchen&amp;HomeAppliances"/>
    <s v="Vacuum,Cleaning&amp;Ironing"/>
    <s v="Vacuums&amp;FloorCare"/>
    <s v="Vacuums"/>
    <n v="2286"/>
    <s v="&gt;₹500"/>
    <n v="29999"/>
    <n v="2771300"/>
    <n v="0.37"/>
    <s v="31-40%"/>
    <s v="NO"/>
    <n v="6.6359999999999992"/>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 &amp; Kitchen|Heating,Cooling&amp;AirQuality|Fans|ExhaustFans"/>
    <s v="Home &amp; Kitchen"/>
    <s v="Heating,Cooling&amp;AirQuality"/>
    <s v="Fans"/>
    <s v="ExhaustFans"/>
    <m/>
    <n v="499"/>
    <s v="₹200 - ₹500"/>
    <n v="2360"/>
    <n v="186100"/>
    <n v="0.15"/>
    <s v="11-20%"/>
    <s v="&quot;NO"/>
    <n v="12.001000000000001"/>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 &amp; Kitchen|Kitchen&amp;HomeAppliances|SmallKitchenAppliances|StandMixers"/>
    <s v="Home &amp; Kitchen"/>
    <s v="Kitchen&amp;HomeAppliances"/>
    <s v="SmallKitchenAppliances"/>
    <s v="StandMixers"/>
    <m/>
    <n v="429"/>
    <s v="₹200 - ₹500"/>
    <n v="11495"/>
    <n v="1106600"/>
    <n v="0.48"/>
    <s v="41-50%"/>
    <s v="NO"/>
    <n v="4.8339999999999996"/>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 &amp; Kitchen|Heating,Cooling&amp;AirQuality|Fans|CeilingFans"/>
    <s v="Home &amp; Kitchen"/>
    <s v="Heating,Cooling&amp;AirQuality"/>
    <s v="Fans"/>
    <s v="CeilingFans"/>
    <m/>
    <n v="299"/>
    <s v="₹200 - ₹500"/>
    <n v="4780"/>
    <n v="448100"/>
    <n v="0.46"/>
    <s v="41-50%"/>
    <s v="&quot;NO"/>
    <n v="4.798"/>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 &amp; Kitchen|Kitchen&amp;HomeAppliances|SmallKitchenAppliances|WaffleMakers&amp;Irons"/>
    <s v="Home &amp; Kitchen"/>
    <s v="Kitchen&amp;HomeAppliances"/>
    <s v="SmallKitchenAppliances"/>
    <s v="WaffleMakers&amp;Irons"/>
    <m/>
    <n v="5395"/>
    <s v="&gt;₹500"/>
    <n v="2400"/>
    <n v="-299500"/>
    <n v="0.5"/>
    <s v="41-50%"/>
    <s v="YES"/>
    <n v="5.1020000000000003"/>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 &amp; Kitchen|HomeStorage&amp;Organization|LaundryOrganization|LaundryBaskets"/>
    <s v="Home &amp; Kitchen"/>
    <s v="HomeStorage&amp;Organization"/>
    <s v="LaundryOrganization"/>
    <s v="LaundryBaskets"/>
    <m/>
    <n v="559"/>
    <s v="&gt;₹500"/>
    <n v="249"/>
    <n v="-31000"/>
    <n v="0.12"/>
    <s v="11-20%"/>
    <s v="&quot;NO"/>
    <n v="5.1080000000000005"/>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 &amp; Kitchen|Heating,Cooling&amp;AirQuality|RoomHeaters|FanHeaters"/>
    <s v="Home &amp; Kitchen"/>
    <s v="Heating,Cooling&amp;AirQuality"/>
    <s v="RoomHeaters"/>
    <s v="FanHeaters"/>
    <m/>
    <n v="660"/>
    <s v="&gt;₹500"/>
    <n v="1199"/>
    <n v="53900"/>
    <n v="0.33"/>
    <s v="31-40%"/>
    <s v="NO"/>
    <n v="4.4170000000000007"/>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 &amp; Kitchen|Kitchen&amp;HomeAppliances|Vacuum,Cleaning&amp;Ironing|Vacuums&amp;FloorCare|Vacuums|Wet-DryVacuums"/>
    <s v="Home &amp; Kitchen"/>
    <s v="Kitchen&amp;HomeAppliances"/>
    <s v="Vacuum,Cleaning&amp;Ironing"/>
    <s v="Vacuums&amp;FloorCare"/>
    <s v="Vacuums"/>
    <n v="419"/>
    <s v="₹200 - ₹500"/>
    <n v="10999"/>
    <n v="1058000"/>
    <n v="0.44"/>
    <s v="41-50%"/>
    <s v="&quot;NO"/>
    <n v="14.629000000000001"/>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 &amp; Kitchen|Kitchen&amp;HomeAppliances|SmallKitchenAppliances|DeepFatFryers|AirFryers"/>
    <s v="Home &amp; Kitchen"/>
    <s v="Kitchen&amp;HomeAppliances"/>
    <s v="SmallKitchenAppliances"/>
    <s v="DeepFatFryers"/>
    <s v="AirFryers"/>
    <n v="7349"/>
    <s v="&gt;₹500"/>
    <n v="10995"/>
    <n v="364600"/>
    <n v="0.38"/>
    <s v="31-40%"/>
    <s v="NO"/>
    <n v="7.6920000000000002"/>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 &amp; Kitchen|Heating,Cooling&amp;AirQuality|Fans|PedestalFans"/>
    <s v="Home &amp; Kitchen"/>
    <s v="Heating,Cooling&amp;AirQuality"/>
    <s v="Fans"/>
    <s v="PedestalFans"/>
    <m/>
    <n v="2899"/>
    <s v="&gt;₹500"/>
    <n v="3300"/>
    <n v="40100"/>
    <n v="0.4"/>
    <s v="31-40%"/>
    <s v="&quot;NO"/>
    <n v="9.972999999999999"/>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 &amp; Kitchen|Kitchen&amp;HomeAppliances|WaterPurifiers&amp;Accessories|WaterPurifierAccessories"/>
    <s v="Home &amp; Kitchen"/>
    <s v="Kitchen&amp;HomeAppliances"/>
    <s v="WaterPurifiers&amp;Accessories"/>
    <s v="WaterPurifierAccessories"/>
    <m/>
    <n v="1799"/>
    <s v="&gt;₹500"/>
    <n v="400"/>
    <n v="-139900"/>
    <n v="0.5"/>
    <s v="41-50%"/>
    <s v="YES"/>
    <n v="5.4789999999999992"/>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 &amp; Kitchen|Kitchen&amp;HomeAppliances|SmallKitchenAppliances|Kettles&amp;HotWaterDispensers|ElectricKettles"/>
    <s v="Home &amp; Kitchen"/>
    <s v="Kitchen&amp;HomeAppliances"/>
    <s v="SmallKitchenAppliances"/>
    <s v="Kettles&amp;HotWaterDispensers"/>
    <s v="ElectricKettles"/>
    <n v="1474"/>
    <s v="&gt;₹500"/>
    <n v="1440"/>
    <n v="-3400"/>
    <n v="0.18"/>
    <s v="11-20%"/>
    <s v="&quot;NO"/>
    <n v="5.7270000000000003"/>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 &amp; Kitchen|Heating,Cooling&amp;AirQuality|Fans|CeilingFans"/>
    <s v="Home &amp; Kitchen"/>
    <s v="Heating,Cooling&amp;AirQuality"/>
    <s v="Fans"/>
    <s v="CeilingFans"/>
    <m/>
    <n v="15999"/>
    <s v="&gt;₹500"/>
    <n v="3045"/>
    <n v="-1295400"/>
    <n v="0.28000000000000003"/>
    <s v="21-30%"/>
    <s v="NO"/>
    <n v="6.8860000000000001"/>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 &amp; Kitchen|Kitchen&amp;HomeAppliances|Coffee,Tea&amp;Espresso|DripCoffeeMachines"/>
    <s v="Home &amp; Kitchen"/>
    <s v="Kitchen&amp;HomeAppliances"/>
    <s v="Coffee,Tea&amp;Espresso"/>
    <s v="DripCoffeeMachines"/>
    <m/>
    <n v="3645"/>
    <s v="&gt;₹500"/>
    <n v="3595"/>
    <n v="-5000"/>
    <n v="0.17"/>
    <s v="11-20%"/>
    <s v="&quot;NO"/>
    <n v="4.1779999999999999"/>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 &amp; Kitchen|Kitchen&amp;HomeAppliances|Vacuum,Cleaning&amp;Ironing|Vacuums&amp;FloorCare|VacuumAccessories|VacuumBags|HandheldBags"/>
    <s v="Home &amp; Kitchen"/>
    <s v="Kitchen&amp;HomeAppliances"/>
    <s v="Vacuum,Cleaning&amp;Ironing"/>
    <s v="Vacuums&amp;FloorCare"/>
    <s v="VacuumAccessories"/>
    <n v="375"/>
    <s v="₹200 - ₹500"/>
    <n v="500"/>
    <n v="12500"/>
    <n v="0.49"/>
    <s v="41-50%"/>
    <s v="NO"/>
    <n v="6.9640000000000004"/>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 &amp; Kitchen|Heating,Cooling&amp;AirQuality|Humidifiers"/>
    <s v="Home &amp; Kitchen"/>
    <s v="Heating,Cooling&amp;AirQuality"/>
    <s v="Humidifiers"/>
    <m/>
    <m/>
    <n v="2976"/>
    <s v="&gt;₹500"/>
    <n v="799"/>
    <n v="-217700"/>
    <n v="0.38"/>
    <s v="31-40%"/>
    <s v="&quot;NO"/>
    <n v="3.8120000000000003"/>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 &amp; Kitchen|Heating,Cooling&amp;AirQuality|RoomHeaters|ElectricHeaters"/>
    <s v="Home &amp; Kitchen"/>
    <s v="Heating,Cooling&amp;AirQuality"/>
    <s v="RoomHeaters"/>
    <s v="ElectricHeaters"/>
    <m/>
    <n v="1099"/>
    <s v="&gt;₹500"/>
    <n v="1899"/>
    <n v="80000"/>
    <n v="0.39"/>
    <s v="31-40%"/>
    <s v="NO"/>
    <n v="3.524"/>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 &amp; Kitchen|Kitchen&amp;HomeAppliances|Vacuum,Cleaning&amp;Ironing|Irons,Steamers&amp;Accessories|Irons|DryIrons"/>
    <s v="Home &amp; Kitchen"/>
    <s v="Kitchen&amp;HomeAppliances"/>
    <s v="Vacuum,Cleaning&amp;Ironing"/>
    <s v="Irons,Steamers&amp;Accessories"/>
    <s v="Irons"/>
    <n v="2575"/>
    <s v="&gt;₹500"/>
    <n v="799"/>
    <n v="-177600"/>
    <n v="0.43"/>
    <s v="41-50%"/>
    <s v="&quot;NO"/>
    <n v="6.1680000000000001"/>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 &amp; Kitchen|Kitchen&amp;HomeAppliances|Coffee,Tea&amp;Espresso|MilkFrothers"/>
    <s v="Home &amp; Kitchen"/>
    <s v="Kitchen&amp;HomeAppliances"/>
    <s v="Coffee,Tea&amp;Espresso"/>
    <s v="MilkFrothers"/>
    <m/>
    <n v="1649"/>
    <s v="&gt;₹500"/>
    <n v="399"/>
    <n v="-125000"/>
    <n v="0.43"/>
    <s v="41-50%"/>
    <s v="NO"/>
    <n v="4.0510000000000002"/>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 &amp; Kitchen|Kitchen&amp;HomeAppliances|WaterPurifiers&amp;Accessories|WaterPurifierAccessories"/>
    <s v="Home &amp; Kitchen"/>
    <s v="Kitchen&amp;HomeAppliances"/>
    <s v="WaterPurifiers&amp;Accessories"/>
    <s v="WaterPurifierAccessories"/>
    <m/>
    <n v="799"/>
    <s v="&gt;₹500"/>
    <n v="699"/>
    <n v="-10000"/>
    <n v="0.72"/>
    <s v="71-80%"/>
    <s v="YES"/>
    <n v="3.0589999999999997"/>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 &amp; Kitchen|Kitchen&amp;HomeAppliances|SmallKitchenAppliances|WaffleMakers&amp;Irons"/>
    <s v="Home &amp; Kitchen"/>
    <s v="Kitchen&amp;HomeAppliances"/>
    <s v="SmallKitchenAppliances"/>
    <s v="WaffleMakers&amp;Irons"/>
    <m/>
    <n v="765"/>
    <s v="&gt;₹500"/>
    <n v="1999"/>
    <n v="123400"/>
    <n v="0.55000000000000004"/>
    <s v="51-60%"/>
    <s v="YES"/>
    <n v="4.2389999999999999"/>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 &amp; Kitchen|Kitchen&amp;HomeAppliances|SmallKitchenAppliances|HandMixers"/>
    <s v="Home &amp; Kitchen"/>
    <s v="Kitchen&amp;HomeAppliances"/>
    <s v="SmallKitchenAppliances"/>
    <s v="HandMixers"/>
    <m/>
    <n v="999"/>
    <s v="&gt;₹500"/>
    <n v="2199"/>
    <n v="120000"/>
    <n v="0.32"/>
    <s v="31-40%"/>
    <s v="&quot;NO"/>
    <n v="10.931000000000001"/>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 &amp; Kitchen|Kitchen&amp;HomeAppliances|SmallKitchenAppliances|HandBlenders"/>
    <s v="Home &amp; Kitchen"/>
    <s v="Kitchen&amp;HomeAppliances"/>
    <s v="SmallKitchenAppliances"/>
    <s v="HandBlenders"/>
    <m/>
    <n v="587"/>
    <s v="&gt;₹500"/>
    <n v="999"/>
    <n v="41200"/>
    <n v="0.56999999999999995"/>
    <s v="51-60%"/>
    <s v="YES"/>
    <n v="4.3220000000000001"/>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 &amp; Kitchen|Heating,Cooling&amp;AirQuality|RoomHeaters|FanHeaters"/>
    <s v="Home &amp; Kitchen"/>
    <s v="Heating,Cooling&amp;AirQuality"/>
    <s v="RoomHeaters"/>
    <s v="FanHeaters"/>
    <m/>
    <n v="12609"/>
    <s v="&gt;₹500"/>
    <n v="3290"/>
    <n v="-931900"/>
    <n v="0.28999999999999998"/>
    <s v="21-30%"/>
    <s v="&quot;NO"/>
    <n v="3.9949999999999997"/>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 &amp; Kitchen|Kitchen&amp;HomeAppliances|SewingMachines&amp;Accessories|Sewing&amp;EmbroideryMachines"/>
    <s v="Home &amp; Kitchen"/>
    <s v="Kitchen&amp;HomeAppliances"/>
    <s v="SewingMachines&amp;Accessories"/>
    <s v="Sewing&amp;EmbroideryMachines"/>
    <m/>
    <n v="699"/>
    <s v="&gt;₹500"/>
    <n v="3098"/>
    <n v="239900"/>
    <n v="0.5"/>
    <s v="41-50%"/>
    <s v="YES"/>
    <n v="5.7829999999999995"/>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 &amp; Kitchen|Heating,Cooling&amp;AirQuality|RoomHeaters|ElectricHeaters"/>
    <s v="Home &amp; Kitchen"/>
    <s v="Heating,Cooling&amp;AirQuality"/>
    <s v="RoomHeaters"/>
    <s v="ElectricHeaters"/>
    <m/>
    <n v="3799"/>
    <s v="&gt;₹500"/>
    <n v="4990"/>
    <n v="119100"/>
    <n v="0.3"/>
    <s v="21-30%"/>
    <s v="&quot;NO"/>
    <n v="5.2269999999999994"/>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 &amp; Kitchen|Kitchen&amp;HomeAppliances|SmallKitchenAppliances|MiniFoodProcessors&amp;Choppers"/>
    <s v="Home &amp; Kitchen"/>
    <s v="Kitchen&amp;HomeAppliances"/>
    <s v="SmallKitchenAppliances"/>
    <s v="MiniFoodProcessors&amp;Choppers"/>
    <m/>
    <n v="640"/>
    <s v="&gt;₹500"/>
    <n v="1200"/>
    <n v="56000"/>
    <n v="0.59"/>
    <s v="51-60%"/>
    <s v="YES"/>
    <n v="3.3130000000000002"/>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 &amp; Kitchen|Kitchen&amp;HomeAppliances|SmallKitchenAppliances|Kettles&amp;HotWaterDispensers|ElectricKettles"/>
    <s v="Home &amp; Kitchen"/>
    <s v="Kitchen&amp;HomeAppliances"/>
    <s v="SmallKitchenAppliances"/>
    <s v="Kettles&amp;HotWaterDispensers"/>
    <s v="ElectricKettles"/>
    <n v="979"/>
    <s v="&gt;₹500"/>
    <n v="2695"/>
    <n v="171600"/>
    <n v="0"/>
    <s v="0-10%"/>
    <s v="&quot;NO"/>
    <n v="6.9180000000000001"/>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 &amp; Kitchen|Heating,Cooling&amp;AirQuality|RoomHeaters|ElectricHeaters"/>
    <s v="Home &amp; Kitchen"/>
    <s v="Heating,Cooling&amp;AirQuality"/>
    <s v="RoomHeaters"/>
    <s v="ElectricHeaters"/>
    <m/>
    <n v="5365"/>
    <s v="&gt;₹500"/>
    <n v="2299"/>
    <n v="-306600"/>
    <n v="0.59"/>
    <s v="51-60%"/>
    <s v="YES"/>
    <n v="4.1500000000000004"/>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 &amp; Kitchen|Kitchen&amp;HomeAppliances|Vacuum,Cleaning&amp;Ironing|Irons,Steamers&amp;Accessories|LintShavers"/>
    <s v="Home &amp; Kitchen"/>
    <s v="Kitchen&amp;HomeAppliances"/>
    <s v="Vacuum,Cleaning&amp;Ironing"/>
    <s v="Irons,Steamers&amp;Accessories"/>
    <s v="LintShavers"/>
    <n v="3199"/>
    <s v="&gt;₹500"/>
    <n v="999"/>
    <n v="-220000"/>
    <n v="0.8"/>
    <s v="71-80%"/>
    <s v="YES"/>
    <n v="3.1019999999999999"/>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 &amp; Kitchen|Kitchen&amp;HomeAppliances|WaterPurifiers&amp;Accessories|WaterPurifierAccessories"/>
    <s v="Home &amp; Kitchen"/>
    <s v="Kitchen&amp;HomeAppliances"/>
    <s v="WaterPurifiers&amp;Accessories"/>
    <s v="WaterPurifierAccessories"/>
    <m/>
    <n v="979"/>
    <s v="&gt;₹500"/>
    <n v="919"/>
    <n v="-6000"/>
    <n v="0.59"/>
    <s v="51-60%"/>
    <s v="YES"/>
    <n v="5.09"/>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 &amp; Kitchen|Kitchen&amp;HomeAppliances|SmallKitchenAppliances|Rice&amp;PastaCookers"/>
    <s v="Home &amp; Kitchen"/>
    <s v="Kitchen&amp;HomeAppliances"/>
    <s v="SmallKitchenAppliances"/>
    <s v="Rice&amp;PastaCookers"/>
    <m/>
    <n v="929"/>
    <s v="&gt;₹500"/>
    <n v="3045"/>
    <n v="211600"/>
    <n v="0.25"/>
    <s v="21-30%"/>
    <s v="&quot;NO"/>
    <n v="8.218"/>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 &amp; Kitchen|Heating,Cooling&amp;AirQuality|RoomHeaters|HeatConvectors"/>
    <s v="Home &amp; Kitchen"/>
    <s v="Heating,Cooling&amp;AirQuality"/>
    <s v="RoomHeaters"/>
    <s v="HeatConvectors"/>
    <m/>
    <n v="3710"/>
    <s v="&gt;₹500"/>
    <n v="3080"/>
    <n v="-63000"/>
    <n v="0.28000000000000003"/>
    <s v="21-30%"/>
    <s v="NO"/>
    <n v="4.0680000000000005"/>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 &amp; Kitchen|Heating,Cooling&amp;AirQuality|Fans|ExhaustFans"/>
    <s v="Home &amp; Kitchen"/>
    <s v="Heating,Cooling&amp;AirQuality"/>
    <s v="Fans"/>
    <s v="ExhaustFans"/>
    <m/>
    <n v="2033"/>
    <s v="&gt;₹500"/>
    <n v="1890"/>
    <n v="-14300"/>
    <n v="0.26"/>
    <s v="21-30%"/>
    <s v="&quot;NO"/>
    <n v="12.031000000000001"/>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 &amp; Kitchen|Kitchen&amp;HomeAppliances|SmallKitchenAppliances|SandwichMakers"/>
    <s v="Home &amp; Kitchen"/>
    <s v="Kitchen&amp;HomeAppliances"/>
    <s v="SmallKitchenAppliances"/>
    <s v="SandwichMakers"/>
    <m/>
    <n v="9495"/>
    <s v="&gt;₹500"/>
    <n v="3690"/>
    <n v="-580500"/>
    <n v="0.22"/>
    <s v="21-30%"/>
    <s v="NO"/>
    <n v="11.286999999999999"/>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8L12N5H1"/>
    <s v="Eureka Forbes car Vac 100 Watts Powerful Suction Vacuum Cleaner with Washable HEPA Filter, 3 Accessories,Compact,Light Weight &amp; Easy to use (Black and Red)"/>
    <s v="Home &amp; Kitchen|Kitchen&amp;HomeAppliances|Vacuum,Cleaning&amp;Ironing|Vacuums&amp;FloorCare|Vacuums|HandheldVacuums"/>
    <s v="Home &amp; Kitchen"/>
    <s v="Kitchen&amp;HomeAppliances"/>
    <s v="Vacuum,Cleaning&amp;Ironing"/>
    <s v="Vacuums&amp;FloorCare"/>
    <s v="Vacuums"/>
    <n v="2099"/>
    <s v="&gt;₹500"/>
    <n v="2499"/>
    <n v="40000"/>
    <n v="0.16"/>
    <s v="11-20%"/>
    <s v="&quot;NO"/>
    <n v="0.99199999999999999"/>
    <n v="0"/>
    <n v="992"/>
    <n v="2479008"/>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m/>
  </r>
  <r>
    <s v="B0B94JPY2N"/>
    <s v="Amazon Brand - Solimo 65W Fast Charging Braided Type C to C Data Cable | Suitable For All Supported Mobile Phones (1 Meter, Black)"/>
    <s v="Computers &amp; Accessories|Accessories&amp;Peripherals|Cables&amp;Accessories|Cables|USBCables"/>
    <s v="Computers &amp; Accessories"/>
    <s v="Accessories&amp;Peripherals"/>
    <s v="Cables&amp;Accessories"/>
    <s v="Cables"/>
    <s v="USBCables"/>
    <n v="199"/>
    <s v="&lt;₹200"/>
    <n v="999"/>
    <n v="80000"/>
    <n v="0.8"/>
    <s v="71-80%"/>
    <s v="YES"/>
    <n v="3"/>
    <n v="3"/>
    <n v="0"/>
    <n v="0"/>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m/>
  </r>
  <r>
    <s v="B0BQRJ3C47"/>
    <s v="REDTECH USB-C to Lightning Cable 3.3FT, [Apple MFi Certified] Lightning to Type C Fast Charging Cord Compatible with iPhone 14/13/13 pro/Max/12/11/X/XS/XR/8, Supports Power Delivery - White"/>
    <s v="Computers &amp; Accessories|Accessories&amp;Peripherals|Cables&amp;Accessories|Cables|USBCables"/>
    <s v="Computers &amp; Accessories"/>
    <s v="Accessories&amp;Peripherals"/>
    <s v="Cables&amp;Accessories"/>
    <s v="Cables"/>
    <s v="USBCables"/>
    <n v="249"/>
    <s v="₹200 - ₹500"/>
    <n v="999"/>
    <n v="75000"/>
    <n v="0.75"/>
    <s v="71-80%"/>
    <s v="YES"/>
    <n v="5"/>
    <n v="5"/>
    <n v="0"/>
    <n v="0"/>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m/>
  </r>
  <r>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1">
  <location ref="AU3:AV9" firstHeaderRow="1" firstDataRow="1" firstDataCol="1"/>
  <pivotFields count="27">
    <pivotField axis="axisRow" showAll="0" measureFilter="1">
      <items count="1353">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m="1" x="1351"/>
        <item t="default"/>
      </items>
    </pivotField>
    <pivotField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dataField="1"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Items count="1">
    <i/>
  </colItems>
  <dataFields count="1">
    <dataField name="Sum of RATING AND REVIEW COMBINED" fld="15" baseField="0" baseItem="0"/>
  </dataFields>
  <formats count="5">
    <format dxfId="80">
      <pivotArea type="all" dataOnly="0" outline="0" fieldPosition="0"/>
    </format>
    <format dxfId="79">
      <pivotArea outline="0" collapsedLevelsAreSubtotals="1" fieldPosition="0"/>
    </format>
    <format dxfId="78">
      <pivotArea field="2" type="button" dataOnly="0" labelOnly="1" outline="0"/>
    </format>
    <format dxfId="77">
      <pivotArea dataOnly="0" labelOnly="1" outline="0" axis="axisValues" fieldPosition="0"/>
    </format>
    <format dxfId="76">
      <pivotArea dataOnly="0" labelOnly="1" grandRow="1" outline="0" fieldPosition="0"/>
    </format>
  </formats>
  <chartFormats count="7">
    <chartFormat chart="30" format="3" series="1">
      <pivotArea type="data" outline="0" fieldPosition="0">
        <references count="1">
          <reference field="4294967294" count="1" selected="0">
            <x v="0"/>
          </reference>
        </references>
      </pivotArea>
    </chartFormat>
    <chartFormat chart="39" format="6" series="1">
      <pivotArea type="data" outline="0" fieldPosition="0">
        <references count="1">
          <reference field="4294967294" count="1" selected="0">
            <x v="0"/>
          </reference>
        </references>
      </pivotArea>
    </chartFormat>
    <chartFormat chart="39" format="7">
      <pivotArea type="data" outline="0" fieldPosition="0">
        <references count="2">
          <reference field="4294967294" count="1" selected="0">
            <x v="0"/>
          </reference>
          <reference field="0" count="1" selected="0">
            <x v="137"/>
          </reference>
        </references>
      </pivotArea>
    </chartFormat>
    <chartFormat chart="39" format="8">
      <pivotArea type="data" outline="0" fieldPosition="0">
        <references count="2">
          <reference field="4294967294" count="1" selected="0">
            <x v="0"/>
          </reference>
          <reference field="0" count="1" selected="0">
            <x v="138"/>
          </reference>
        </references>
      </pivotArea>
    </chartFormat>
    <chartFormat chart="39" format="9">
      <pivotArea type="data" outline="0" fieldPosition="0">
        <references count="2">
          <reference field="4294967294" count="1" selected="0">
            <x v="0"/>
          </reference>
          <reference field="0" count="1" selected="0">
            <x v="317"/>
          </reference>
        </references>
      </pivotArea>
    </chartFormat>
    <chartFormat chart="39" format="10">
      <pivotArea type="data" outline="0" fieldPosition="0">
        <references count="2">
          <reference field="4294967294" count="1" selected="0">
            <x v="0"/>
          </reference>
          <reference field="0" count="1" selected="0">
            <x v="318"/>
          </reference>
        </references>
      </pivotArea>
    </chartFormat>
    <chartFormat chart="39" format="11">
      <pivotArea type="data" outline="0" fieldPosition="0">
        <references count="2">
          <reference field="4294967294" count="1" selected="0">
            <x v="0"/>
          </reference>
          <reference field="0" count="1" selected="0">
            <x v="356"/>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Z3:AA7" firstHeaderRow="1" firstDataRow="1" firstDataCol="1"/>
  <pivotFields count="27">
    <pivotField showAll="0"/>
    <pivotField dataField="1"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axis="axisRow" showAll="0">
      <items count="5">
        <item x="0"/>
        <item x="1"/>
        <item x="2"/>
        <item m="1" x="3"/>
        <item t="default"/>
      </items>
    </pivotField>
    <pivotField showAll="0" defaultSubtotal="0"/>
    <pivotField showAll="0" defaultSubtotal="0"/>
    <pivotField showAll="0"/>
    <pivotField showAll="0" defaultSubtotal="0"/>
    <pivotField showAll="0"/>
    <pivotField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product_name" fld="1" subtotal="count" baseField="0" baseItem="0"/>
  </dataFields>
  <formats count="12">
    <format dxfId="92">
      <pivotArea type="all" dataOnly="0" outline="0" fieldPosition="0"/>
    </format>
    <format dxfId="91">
      <pivotArea outline="0" collapsedLevelsAreSubtotals="1" fieldPosition="0"/>
    </format>
    <format dxfId="90">
      <pivotArea field="2" type="button" dataOnly="0" labelOnly="1" outline="0"/>
    </format>
    <format dxfId="89">
      <pivotArea dataOnly="0" labelOnly="1" outline="0" axis="axisValues" fieldPosition="0"/>
    </format>
    <format dxfId="88">
      <pivotArea dataOnly="0" labelOnly="1" grandRow="1" outline="0" fieldPosition="0"/>
    </format>
    <format dxfId="87">
      <pivotArea outline="0" collapsedLevelsAreSubtotals="1" fieldPosition="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field="2" type="button" dataOnly="0" labelOnly="1" outline="0"/>
    </format>
    <format dxfId="82">
      <pivotArea dataOnly="0" labelOnly="1" outline="0" axis="axisValues" fieldPosition="0"/>
    </format>
    <format dxfId="81">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BY5:BZ98" firstHeaderRow="1" firstDataRow="1" firstDataCol="1"/>
  <pivotFields count="27">
    <pivotField showAll="0" sortType="descending">
      <items count="1353">
        <item m="1" x="1351"/>
        <item x="1029"/>
        <item x="1350"/>
        <item x="1085"/>
        <item x="1192"/>
        <item x="1078"/>
        <item x="964"/>
        <item x="1319"/>
        <item x="1271"/>
        <item x="174"/>
        <item x="395"/>
        <item x="550"/>
        <item x="501"/>
        <item x="447"/>
        <item x="1095"/>
        <item x="1227"/>
        <item x="1256"/>
        <item x="1169"/>
        <item x="298"/>
        <item x="1100"/>
        <item x="1005"/>
        <item x="1175"/>
        <item x="88"/>
        <item x="490"/>
        <item x="1042"/>
        <item x="522"/>
        <item x="452"/>
        <item x="346"/>
        <item x="352"/>
        <item x="1022"/>
        <item x="1159"/>
        <item x="1107"/>
        <item x="210"/>
        <item x="1110"/>
        <item x="1268"/>
        <item x="1306"/>
        <item x="942"/>
        <item x="1333"/>
        <item x="1172"/>
        <item x="1299"/>
        <item x="121"/>
        <item x="1191"/>
        <item x="798"/>
        <item x="873"/>
        <item x="1279"/>
        <item x="467"/>
        <item x="954"/>
        <item x="837"/>
        <item x="54"/>
        <item x="1127"/>
        <item x="332"/>
        <item x="366"/>
        <item x="375"/>
        <item x="362"/>
        <item x="369"/>
        <item x="1310"/>
        <item x="485"/>
        <item x="351"/>
        <item x="776"/>
        <item x="341"/>
        <item x="1044"/>
        <item x="491"/>
        <item x="478"/>
        <item x="79"/>
        <item x="1184"/>
        <item x="799"/>
        <item x="200"/>
        <item x="1143"/>
        <item x="265"/>
        <item x="255"/>
        <item x="1288"/>
        <item x="532"/>
        <item x="520"/>
        <item x="339"/>
        <item x="336"/>
        <item x="340"/>
        <item x="670"/>
        <item x="292"/>
        <item x="1332"/>
        <item x="498"/>
        <item x="470"/>
        <item x="150"/>
        <item x="67"/>
        <item x="108"/>
        <item x="1215"/>
        <item x="1047"/>
        <item x="602"/>
        <item x="1339"/>
        <item x="1102"/>
        <item x="542"/>
        <item x="554"/>
        <item x="270"/>
        <item x="168"/>
        <item x="1328"/>
        <item x="1349"/>
        <item x="1161"/>
        <item x="497"/>
        <item x="1203"/>
        <item x="306"/>
        <item x="938"/>
        <item x="328"/>
        <item x="213"/>
        <item x="186"/>
        <item x="183"/>
        <item x="309"/>
        <item x="496"/>
        <item x="1335"/>
        <item x="70"/>
        <item x="1202"/>
        <item x="1098"/>
        <item x="525"/>
        <item x="1121"/>
        <item x="1239"/>
        <item x="1200"/>
        <item x="516"/>
        <item x="285"/>
        <item x="561"/>
        <item x="103"/>
        <item x="197"/>
        <item x="16"/>
        <item x="482"/>
        <item x="1151"/>
        <item x="234"/>
        <item x="195"/>
        <item x="266"/>
        <item x="303"/>
        <item x="910"/>
        <item x="71"/>
        <item x="536"/>
        <item x="509"/>
        <item x="1207"/>
        <item x="342"/>
        <item x="1018"/>
        <item x="841"/>
        <item x="492"/>
        <item x="237"/>
        <item x="386"/>
        <item x="412"/>
        <item x="443"/>
        <item x="334"/>
        <item x="1291"/>
        <item x="458"/>
        <item x="514"/>
        <item x="484"/>
        <item x="448"/>
        <item x="472"/>
        <item x="1182"/>
        <item x="284"/>
        <item x="246"/>
        <item x="1106"/>
        <item x="1049"/>
        <item x="1001"/>
        <item x="136"/>
        <item x="34"/>
        <item x="118"/>
        <item x="414"/>
        <item x="410"/>
        <item x="552"/>
        <item x="392"/>
        <item x="432"/>
        <item x="361"/>
        <item x="401"/>
        <item x="461"/>
        <item x="58"/>
        <item x="215"/>
        <item x="188"/>
        <item x="135"/>
        <item x="282"/>
        <item x="985"/>
        <item x="1281"/>
        <item x="380"/>
        <item x="486"/>
        <item x="333"/>
        <item x="163"/>
        <item x="545"/>
        <item x="176"/>
        <item x="372"/>
        <item x="455"/>
        <item x="178"/>
        <item x="38"/>
        <item x="1342"/>
        <item x="1030"/>
        <item x="505"/>
        <item x="398"/>
        <item x="338"/>
        <item x="337"/>
        <item x="697"/>
        <item x="586"/>
        <item x="528"/>
        <item x="901"/>
        <item x="709"/>
        <item x="955"/>
        <item x="78"/>
        <item x="502"/>
        <item x="1139"/>
        <item x="678"/>
        <item x="1009"/>
        <item x="1179"/>
        <item x="848"/>
        <item x="291"/>
        <item x="540"/>
        <item x="570"/>
        <item x="800"/>
        <item x="897"/>
        <item x="991"/>
        <item x="451"/>
        <item x="444"/>
        <item x="280"/>
        <item x="119"/>
        <item x="659"/>
        <item x="86"/>
        <item x="171"/>
        <item x="130"/>
        <item x="24"/>
        <item x="530"/>
        <item x="1196"/>
        <item x="604"/>
        <item x="1189"/>
        <item x="122"/>
        <item x="192"/>
        <item x="61"/>
        <item x="403"/>
        <item x="617"/>
        <item x="1257"/>
        <item x="973"/>
        <item x="373"/>
        <item x="77"/>
        <item x="404"/>
        <item x="206"/>
        <item x="1035"/>
        <item x="699"/>
        <item x="1266"/>
        <item x="762"/>
        <item x="465"/>
        <item x="668"/>
        <item x="778"/>
        <item x="358"/>
        <item x="363"/>
        <item x="494"/>
        <item x="534"/>
        <item x="464"/>
        <item x="172"/>
        <item x="76"/>
        <item x="240"/>
        <item x="1129"/>
        <item x="791"/>
        <item x="112"/>
        <item x="314"/>
        <item x="436"/>
        <item x="429"/>
        <item x="641"/>
        <item x="943"/>
        <item x="1229"/>
        <item x="698"/>
        <item x="871"/>
        <item x="625"/>
        <item x="1273"/>
        <item x="1167"/>
        <item x="518"/>
        <item x="155"/>
        <item x="1267"/>
        <item x="413"/>
        <item x="348"/>
        <item x="376"/>
        <item x="370"/>
        <item x="1037"/>
        <item x="777"/>
        <item x="133"/>
        <item x="772"/>
        <item x="1154"/>
        <item x="929"/>
        <item x="127"/>
        <item x="402"/>
        <item x="249"/>
        <item x="1034"/>
        <item x="1312"/>
        <item x="1272"/>
        <item x="28"/>
        <item x="500"/>
        <item x="93"/>
        <item x="1240"/>
        <item x="1195"/>
        <item x="988"/>
        <item x="277"/>
        <item x="1132"/>
        <item x="546"/>
        <item x="85"/>
        <item x="758"/>
        <item x="343"/>
        <item x="406"/>
        <item x="442"/>
        <item x="476"/>
        <item x="344"/>
        <item x="289"/>
        <item x="359"/>
        <item x="364"/>
        <item x="114"/>
        <item x="474"/>
        <item x="801"/>
        <item x="846"/>
        <item x="94"/>
        <item x="580"/>
        <item x="382"/>
        <item x="538"/>
        <item x="417"/>
        <item x="424"/>
        <item x="1109"/>
        <item x="1082"/>
        <item x="517"/>
        <item x="756"/>
        <item x="1061"/>
        <item x="1206"/>
        <item x="312"/>
        <item x="37"/>
        <item x="113"/>
        <item x="74"/>
        <item x="330"/>
        <item x="251"/>
        <item x="378"/>
        <item x="747"/>
        <item x="72"/>
        <item x="524"/>
        <item x="721"/>
        <item x="1075"/>
        <item x="1246"/>
        <item x="481"/>
        <item x="487"/>
        <item x="529"/>
        <item x="416"/>
        <item x="131"/>
        <item x="105"/>
        <item x="223"/>
        <item x="66"/>
        <item x="57"/>
        <item x="91"/>
        <item x="880"/>
        <item x="281"/>
        <item x="169"/>
        <item x="385"/>
        <item x="471"/>
        <item x="305"/>
        <item x="630"/>
        <item x="1213"/>
        <item x="317"/>
        <item x="420"/>
        <item x="705"/>
        <item x="789"/>
        <item x="1176"/>
        <item x="656"/>
        <item x="1290"/>
        <item x="521"/>
        <item x="543"/>
        <item x="357"/>
        <item x="544"/>
        <item x="1019"/>
        <item x="1237"/>
        <item x="596"/>
        <item x="1304"/>
        <item x="307"/>
        <item x="784"/>
        <item x="232"/>
        <item x="960"/>
        <item x="466"/>
        <item x="495"/>
        <item x="81"/>
        <item x="44"/>
        <item x="23"/>
        <item x="1329"/>
        <item x="780"/>
        <item x="775"/>
        <item x="1040"/>
        <item x="707"/>
        <item x="556"/>
        <item x="1156"/>
        <item x="431"/>
        <item x="736"/>
        <item x="537"/>
        <item x="1026"/>
        <item x="1086"/>
        <item x="390"/>
        <item x="408"/>
        <item x="388"/>
        <item x="1223"/>
        <item x="296"/>
        <item x="128"/>
        <item x="506"/>
        <item x="858"/>
        <item x="231"/>
        <item x="1296"/>
        <item x="835"/>
        <item x="1242"/>
        <item x="718"/>
        <item x="679"/>
        <item x="1230"/>
        <item x="958"/>
        <item x="275"/>
        <item x="269"/>
        <item x="264"/>
        <item x="933"/>
        <item x="1331"/>
        <item x="489"/>
        <item x="508"/>
        <item x="479"/>
        <item x="175"/>
        <item x="1245"/>
        <item x="809"/>
        <item x="180"/>
        <item x="48"/>
        <item x="243"/>
        <item x="1164"/>
        <item x="1088"/>
        <item x="934"/>
        <item x="14"/>
        <item x="115"/>
        <item x="445"/>
        <item x="219"/>
        <item x="493"/>
        <item x="441"/>
        <item x="41"/>
        <item x="1003"/>
        <item x="167"/>
        <item x="1259"/>
        <item x="1138"/>
        <item x="944"/>
        <item x="1166"/>
        <item x="456"/>
        <item x="272"/>
        <item x="533"/>
        <item x="1300"/>
        <item x="278"/>
        <item x="297"/>
        <item x="295"/>
        <item x="310"/>
        <item x="1326"/>
        <item x="1064"/>
        <item x="225"/>
        <item x="1165"/>
        <item x="1000"/>
        <item x="504"/>
        <item x="735"/>
        <item x="367"/>
        <item x="539"/>
        <item x="729"/>
        <item x="454"/>
        <item x="368"/>
        <item x="842"/>
        <item x="628"/>
        <item x="238"/>
        <item x="1218"/>
        <item x="1056"/>
        <item x="1302"/>
        <item x="427"/>
        <item x="1278"/>
        <item x="377"/>
        <item x="64"/>
        <item x="110"/>
        <item x="22"/>
        <item x="1054"/>
        <item x="263"/>
        <item x="896"/>
        <item x="807"/>
        <item x="325"/>
        <item x="1157"/>
        <item x="1032"/>
        <item x="640"/>
        <item x="116"/>
        <item x="820"/>
        <item x="1120"/>
        <item x="559"/>
        <item x="147"/>
        <item x="75"/>
        <item x="31"/>
        <item x="1024"/>
        <item x="1002"/>
        <item x="20"/>
        <item x="39"/>
        <item x="149"/>
        <item x="194"/>
        <item x="203"/>
        <item x="100"/>
        <item x="248"/>
        <item x="814"/>
        <item x="511"/>
        <item x="712"/>
        <item x="1307"/>
        <item x="535"/>
        <item x="553"/>
        <item x="881"/>
        <item x="250"/>
        <item x="1104"/>
        <item x="882"/>
        <item x="851"/>
        <item x="1068"/>
        <item x="123"/>
        <item x="1160"/>
        <item x="782"/>
        <item x="62"/>
        <item x="405"/>
        <item x="834"/>
        <item x="244"/>
        <item x="1117"/>
        <item x="708"/>
        <item x="548"/>
        <item x="1"/>
        <item x="271"/>
        <item x="631"/>
        <item x="703"/>
        <item x="1097"/>
        <item x="107"/>
        <item x="236"/>
        <item x="1027"/>
        <item x="1248"/>
        <item x="993"/>
        <item x="975"/>
        <item x="928"/>
        <item x="962"/>
        <item x="926"/>
        <item x="435"/>
        <item x="1249"/>
        <item x="311"/>
        <item x="671"/>
        <item x="633"/>
        <item x="268"/>
        <item x="1315"/>
        <item x="83"/>
        <item x="111"/>
        <item x="676"/>
        <item x="446"/>
        <item x="932"/>
        <item x="411"/>
        <item x="503"/>
        <item x="1208"/>
        <item x="2"/>
        <item x="1119"/>
        <item x="730"/>
        <item x="434"/>
        <item x="1170"/>
        <item x="1252"/>
        <item x="216"/>
        <item x="323"/>
        <item x="208"/>
        <item x="389"/>
        <item x="737"/>
        <item x="27"/>
        <item x="816"/>
        <item x="1055"/>
        <item x="669"/>
        <item x="475"/>
        <item x="977"/>
        <item x="1217"/>
        <item x="299"/>
        <item x="96"/>
        <item x="95"/>
        <item x="588"/>
        <item x="1313"/>
        <item x="453"/>
        <item x="276"/>
        <item x="87"/>
        <item x="468"/>
        <item x="994"/>
        <item x="1016"/>
        <item x="773"/>
        <item x="759"/>
        <item x="1041"/>
        <item x="221"/>
        <item x="1337"/>
        <item x="379"/>
        <item x="581"/>
        <item x="1205"/>
        <item x="316"/>
        <item x="1284"/>
        <item x="1198"/>
        <item x="583"/>
        <item x="693"/>
        <item x="890"/>
        <item x="1038"/>
        <item x="810"/>
        <item x="109"/>
        <item x="819"/>
        <item x="124"/>
        <item x="5"/>
        <item x="35"/>
        <item x="286"/>
        <item x="294"/>
        <item x="849"/>
        <item x="179"/>
        <item x="199"/>
        <item x="1135"/>
        <item x="825"/>
        <item x="1316"/>
        <item x="6"/>
        <item x="1074"/>
        <item x="18"/>
        <item x="793"/>
        <item x="187"/>
        <item x="845"/>
        <item x="884"/>
        <item x="787"/>
        <item x="739"/>
        <item x="1153"/>
        <item x="567"/>
        <item x="391"/>
        <item x="673"/>
        <item x="1147"/>
        <item x="1070"/>
        <item x="999"/>
        <item x="1186"/>
        <item x="356"/>
        <item x="383"/>
        <item x="541"/>
        <item x="381"/>
        <item x="433"/>
        <item x="326"/>
        <item x="279"/>
        <item x="562"/>
        <item x="1071"/>
        <item x="1197"/>
        <item x="847"/>
        <item x="963"/>
        <item x="137"/>
        <item x="645"/>
        <item x="870"/>
        <item x="1261"/>
        <item x="889"/>
        <item x="1181"/>
        <item x="1294"/>
        <item x="675"/>
        <item x="839"/>
        <item x="1114"/>
        <item x="903"/>
        <item x="1108"/>
        <item x="438"/>
        <item x="283"/>
        <item x="142"/>
        <item x="159"/>
        <item x="117"/>
        <item x="211"/>
        <item x="1277"/>
        <item x="162"/>
        <item x="73"/>
        <item x="82"/>
        <item x="1048"/>
        <item x="151"/>
        <item x="32"/>
        <item x="621"/>
        <item x="1243"/>
        <item x="689"/>
        <item x="273"/>
        <item x="152"/>
        <item x="177"/>
        <item x="140"/>
        <item x="217"/>
        <item x="327"/>
        <item x="685"/>
        <item x="196"/>
        <item x="313"/>
        <item x="245"/>
        <item x="1321"/>
        <item x="253"/>
        <item x="666"/>
        <item x="1092"/>
        <item x="1193"/>
        <item x="875"/>
        <item x="1174"/>
        <item x="996"/>
        <item x="987"/>
        <item x="818"/>
        <item x="415"/>
        <item x="607"/>
        <item x="353"/>
        <item x="523"/>
        <item x="779"/>
        <item x="1274"/>
        <item x="805"/>
        <item x="592"/>
        <item x="97"/>
        <item x="715"/>
        <item x="644"/>
        <item x="1343"/>
        <item x="360"/>
        <item x="513"/>
        <item x="132"/>
        <item x="1348"/>
        <item x="1251"/>
        <item x="804"/>
        <item x="748"/>
        <item x="922"/>
        <item x="760"/>
        <item x="462"/>
        <item x="460"/>
        <item x="1253"/>
        <item x="507"/>
        <item x="1084"/>
        <item x="560"/>
        <item x="728"/>
        <item x="1258"/>
        <item x="753"/>
        <item x="827"/>
        <item x="1096"/>
        <item x="832"/>
        <item x="354"/>
        <item x="428"/>
        <item x="335"/>
        <item x="488"/>
        <item x="746"/>
        <item x="609"/>
        <item x="1099"/>
        <item x="526"/>
        <item x="3"/>
        <item x="92"/>
        <item x="1141"/>
        <item x="696"/>
        <item x="591"/>
        <item x="1136"/>
        <item x="1155"/>
        <item x="1079"/>
        <item x="308"/>
        <item x="510"/>
        <item x="711"/>
        <item x="838"/>
        <item x="968"/>
        <item x="1050"/>
        <item x="193"/>
        <item x="1066"/>
        <item x="1069"/>
        <item x="302"/>
        <item x="384"/>
        <item x="315"/>
        <item x="840"/>
        <item x="822"/>
        <item x="582"/>
        <item x="397"/>
        <item x="830"/>
        <item x="322"/>
        <item x="649"/>
        <item x="978"/>
        <item x="19"/>
        <item x="7"/>
        <item x="226"/>
        <item x="785"/>
        <item x="857"/>
        <item x="347"/>
        <item x="400"/>
        <item x="980"/>
        <item x="770"/>
        <item x="598"/>
        <item x="900"/>
        <item x="593"/>
        <item x="634"/>
        <item x="836"/>
        <item x="173"/>
        <item x="257"/>
        <item x="144"/>
        <item x="817"/>
        <item x="1145"/>
        <item x="209"/>
        <item x="674"/>
        <item x="99"/>
        <item x="1210"/>
        <item x="971"/>
        <item x="704"/>
        <item x="624"/>
        <item x="10"/>
        <item x="4"/>
        <item x="59"/>
        <item x="1146"/>
        <item x="700"/>
        <item x="515"/>
        <item x="1183"/>
        <item x="318"/>
        <item x="527"/>
        <item x="751"/>
        <item x="26"/>
        <item x="418"/>
        <item x="1318"/>
        <item x="941"/>
        <item x="551"/>
        <item x="157"/>
        <item x="1282"/>
        <item x="850"/>
        <item x="1103"/>
        <item x="966"/>
        <item x="324"/>
        <item x="584"/>
        <item x="794"/>
        <item x="1125"/>
        <item x="653"/>
        <item x="891"/>
        <item x="867"/>
        <item x="329"/>
        <item x="1173"/>
        <item x="724"/>
        <item x="1287"/>
        <item x="407"/>
        <item x="1214"/>
        <item x="399"/>
        <item x="13"/>
        <item x="463"/>
        <item x="141"/>
        <item x="611"/>
        <item x="616"/>
        <item x="21"/>
        <item x="632"/>
        <item x="262"/>
        <item x="164"/>
        <item x="156"/>
        <item x="235"/>
        <item x="120"/>
        <item x="198"/>
        <item x="483"/>
        <item x="757"/>
        <item x="892"/>
        <item x="885"/>
        <item x="878"/>
        <item x="320"/>
        <item x="589"/>
        <item x="852"/>
        <item x="439"/>
        <item x="214"/>
        <item x="872"/>
        <item x="761"/>
        <item x="608"/>
        <item x="1060"/>
        <item x="974"/>
        <item x="1052"/>
        <item x="1083"/>
        <item x="222"/>
        <item x="925"/>
        <item x="1142"/>
        <item x="15"/>
        <item x="949"/>
        <item x="1228"/>
        <item x="52"/>
        <item x="146"/>
        <item x="101"/>
        <item x="134"/>
        <item x="9"/>
        <item x="17"/>
        <item x="970"/>
        <item x="720"/>
        <item x="1081"/>
        <item x="1148"/>
        <item x="1308"/>
        <item x="165"/>
        <item x="241"/>
        <item x="161"/>
        <item x="1194"/>
        <item x="620"/>
        <item x="600"/>
        <item x="806"/>
        <item x="939"/>
        <item x="1130"/>
        <item x="1057"/>
        <item x="202"/>
        <item x="731"/>
        <item x="1178"/>
        <item x="764"/>
        <item x="1043"/>
        <item x="661"/>
        <item x="828"/>
        <item x="719"/>
        <item x="681"/>
        <item x="224"/>
        <item x="672"/>
        <item x="792"/>
        <item x="153"/>
        <item x="1234"/>
        <item x="927"/>
        <item x="1199"/>
        <item x="647"/>
        <item x="795"/>
        <item x="682"/>
        <item x="869"/>
        <item x="1116"/>
        <item x="1094"/>
        <item x="1171"/>
        <item x="1297"/>
        <item x="1262"/>
        <item x="652"/>
        <item x="36"/>
        <item x="45"/>
        <item x="833"/>
        <item x="563"/>
        <item x="808"/>
        <item x="767"/>
        <item x="1126"/>
        <item x="950"/>
        <item x="906"/>
        <item x="727"/>
        <item x="1031"/>
        <item x="1039"/>
        <item x="449"/>
        <item x="374"/>
        <item x="477"/>
        <item x="519"/>
        <item x="422"/>
        <item x="440"/>
        <item x="430"/>
        <item x="469"/>
        <item x="983"/>
        <item x="365"/>
        <item x="349"/>
        <item x="480"/>
        <item x="394"/>
        <item x="387"/>
        <item x="423"/>
        <item x="437"/>
        <item x="856"/>
        <item x="905"/>
        <item x="680"/>
        <item x="1112"/>
        <item x="895"/>
        <item x="1324"/>
        <item x="1231"/>
        <item x="908"/>
        <item x="254"/>
        <item x="802"/>
        <item x="716"/>
        <item x="158"/>
        <item x="911"/>
        <item x="913"/>
        <item x="319"/>
        <item x="695"/>
        <item x="233"/>
        <item x="1235"/>
        <item x="1265"/>
        <item x="619"/>
        <item x="823"/>
        <item x="571"/>
        <item x="1236"/>
        <item x="844"/>
        <item x="564"/>
        <item x="1072"/>
        <item x="1309"/>
        <item x="815"/>
        <item x="947"/>
        <item x="1063"/>
        <item x="1168"/>
        <item x="587"/>
        <item x="766"/>
        <item x="425"/>
        <item x="1188"/>
        <item x="956"/>
        <item x="774"/>
        <item x="859"/>
        <item x="290"/>
        <item x="1073"/>
        <item x="304"/>
        <item x="409"/>
        <item x="1133"/>
        <item x="876"/>
        <item x="1219"/>
        <item x="579"/>
        <item x="904"/>
        <item x="1021"/>
        <item x="936"/>
        <item x="547"/>
        <item x="599"/>
        <item x="457"/>
        <item x="1247"/>
        <item x="565"/>
        <item x="613"/>
        <item x="371"/>
        <item x="229"/>
        <item x="50"/>
        <item x="843"/>
        <item x="1269"/>
        <item x="831"/>
        <item x="1062"/>
        <item x="1322"/>
        <item x="1087"/>
        <item x="909"/>
        <item x="726"/>
        <item x="426"/>
        <item x="585"/>
        <item x="1090"/>
        <item x="706"/>
        <item x="1036"/>
        <item x="976"/>
        <item x="53"/>
        <item x="190"/>
        <item x="170"/>
        <item x="80"/>
        <item x="1250"/>
        <item x="605"/>
        <item x="854"/>
        <item x="893"/>
        <item x="1254"/>
        <item x="1260"/>
        <item x="769"/>
        <item x="623"/>
        <item x="622"/>
        <item x="738"/>
        <item x="868"/>
        <item x="578"/>
        <item x="12"/>
        <item x="160"/>
        <item x="43"/>
        <item x="648"/>
        <item x="879"/>
        <item x="1123"/>
        <item x="576"/>
        <item x="1222"/>
        <item x="1336"/>
        <item x="1283"/>
        <item x="0"/>
        <item x="42"/>
        <item x="566"/>
        <item x="597"/>
        <item x="166"/>
        <item x="104"/>
        <item x="595"/>
        <item x="220"/>
        <item x="89"/>
        <item x="106"/>
        <item x="1162"/>
        <item x="723"/>
        <item x="803"/>
        <item x="1341"/>
        <item x="742"/>
        <item x="1275"/>
        <item x="207"/>
        <item x="1276"/>
        <item x="783"/>
        <item x="1115"/>
        <item x="972"/>
        <item x="1221"/>
        <item x="549"/>
        <item x="920"/>
        <item x="396"/>
        <item x="1163"/>
        <item x="610"/>
        <item x="84"/>
        <item x="393"/>
        <item x="350"/>
        <item x="473"/>
        <item x="953"/>
        <item x="1053"/>
        <item x="1289"/>
        <item x="821"/>
        <item x="732"/>
        <item x="1244"/>
        <item x="1058"/>
        <item x="1077"/>
        <item x="1295"/>
        <item x="1327"/>
        <item x="1232"/>
        <item x="1255"/>
        <item x="261"/>
        <item x="1122"/>
        <item x="1080"/>
        <item x="259"/>
        <item x="102"/>
        <item x="710"/>
        <item x="421"/>
        <item x="812"/>
        <item x="952"/>
        <item x="643"/>
        <item x="191"/>
        <item x="1280"/>
        <item x="1225"/>
        <item x="184"/>
        <item x="288"/>
        <item x="1137"/>
        <item x="258"/>
        <item x="612"/>
        <item x="690"/>
        <item x="1131"/>
        <item x="660"/>
        <item x="1286"/>
        <item x="60"/>
        <item x="615"/>
        <item x="865"/>
        <item x="734"/>
        <item x="1076"/>
        <item x="68"/>
        <item x="252"/>
        <item x="1149"/>
        <item x="1270"/>
        <item x="902"/>
        <item x="967"/>
        <item x="946"/>
        <item x="1311"/>
        <item x="1209"/>
        <item x="923"/>
        <item x="1113"/>
        <item x="788"/>
        <item x="1089"/>
        <item x="531"/>
        <item x="11"/>
        <item x="29"/>
        <item x="614"/>
        <item x="1233"/>
        <item x="1330"/>
        <item x="574"/>
        <item x="603"/>
        <item x="1212"/>
        <item x="1263"/>
        <item x="267"/>
        <item x="274"/>
        <item x="1293"/>
        <item x="1226"/>
        <item x="1017"/>
        <item x="862"/>
        <item x="683"/>
        <item x="242"/>
        <item x="1298"/>
        <item x="1014"/>
        <item x="662"/>
        <item x="667"/>
        <item x="636"/>
        <item x="1134"/>
        <item x="855"/>
        <item x="355"/>
        <item x="714"/>
        <item x="1180"/>
        <item x="1025"/>
        <item x="49"/>
        <item x="860"/>
        <item x="555"/>
        <item x="995"/>
        <item x="138"/>
        <item x="139"/>
        <item x="1124"/>
        <item x="227"/>
        <item x="51"/>
        <item x="1128"/>
        <item x="1292"/>
        <item x="646"/>
        <item x="218"/>
        <item x="1006"/>
        <item x="1033"/>
        <item x="287"/>
        <item x="256"/>
        <item x="740"/>
        <item x="918"/>
        <item x="874"/>
        <item x="55"/>
        <item x="651"/>
        <item x="1201"/>
        <item x="665"/>
        <item x="1007"/>
        <item x="957"/>
        <item x="1241"/>
        <item x="1323"/>
        <item x="915"/>
        <item x="796"/>
        <item x="687"/>
        <item x="626"/>
        <item x="1158"/>
        <item x="1344"/>
        <item x="924"/>
        <item x="969"/>
        <item x="300"/>
        <item x="25"/>
        <item x="1150"/>
        <item x="979"/>
        <item x="1059"/>
        <item x="898"/>
        <item x="1177"/>
        <item x="912"/>
        <item x="293"/>
        <item x="568"/>
        <item x="1325"/>
        <item x="1101"/>
        <item x="722"/>
        <item x="1118"/>
        <item x="864"/>
        <item x="230"/>
        <item x="741"/>
        <item x="558"/>
        <item x="749"/>
        <item x="650"/>
        <item x="1004"/>
        <item x="573"/>
        <item x="664"/>
        <item x="998"/>
        <item x="247"/>
        <item x="63"/>
        <item x="69"/>
        <item x="916"/>
        <item x="512"/>
        <item x="1303"/>
        <item x="499"/>
        <item x="450"/>
        <item x="691"/>
        <item x="959"/>
        <item x="826"/>
        <item x="642"/>
        <item x="752"/>
        <item x="459"/>
        <item x="345"/>
        <item x="260"/>
        <item x="126"/>
        <item x="129"/>
        <item x="1305"/>
        <item x="930"/>
        <item x="921"/>
        <item x="1301"/>
        <item x="1204"/>
        <item x="1015"/>
        <item x="1334"/>
        <item x="725"/>
        <item x="744"/>
        <item x="701"/>
        <item x="301"/>
        <item x="228"/>
        <item x="182"/>
        <item x="629"/>
        <item x="125"/>
        <item x="1317"/>
        <item x="899"/>
        <item x="575"/>
        <item x="65"/>
        <item x="47"/>
        <item x="1224"/>
        <item x="863"/>
        <item x="1347"/>
        <item x="90"/>
        <item x="992"/>
        <item x="686"/>
        <item x="1187"/>
        <item x="1140"/>
        <item x="154"/>
        <item x="419"/>
        <item x="572"/>
        <item x="677"/>
        <item x="1045"/>
        <item x="937"/>
        <item x="635"/>
        <item x="965"/>
        <item x="768"/>
        <item x="982"/>
        <item x="98"/>
        <item x="887"/>
        <item x="638"/>
        <item x="1340"/>
        <item x="945"/>
        <item x="1046"/>
        <item x="1190"/>
        <item x="1011"/>
        <item x="1105"/>
        <item x="883"/>
        <item x="205"/>
        <item x="145"/>
        <item x="639"/>
        <item x="1010"/>
        <item x="781"/>
        <item x="733"/>
        <item x="765"/>
        <item x="1111"/>
        <item x="331"/>
        <item x="1008"/>
        <item x="919"/>
        <item x="917"/>
        <item x="658"/>
        <item x="1051"/>
        <item x="212"/>
        <item x="185"/>
        <item x="30"/>
        <item x="40"/>
        <item x="861"/>
        <item x="763"/>
        <item x="577"/>
        <item x="745"/>
        <item x="743"/>
        <item x="594"/>
        <item x="824"/>
        <item x="627"/>
        <item x="657"/>
        <item x="811"/>
        <item x="894"/>
        <item x="877"/>
        <item x="601"/>
        <item x="618"/>
        <item x="914"/>
        <item x="1238"/>
        <item x="771"/>
        <item x="790"/>
        <item x="684"/>
        <item x="692"/>
        <item x="688"/>
        <item x="702"/>
        <item x="590"/>
        <item x="984"/>
        <item x="797"/>
        <item x="1314"/>
        <item x="1264"/>
        <item x="853"/>
        <item x="1320"/>
        <item x="1346"/>
        <item x="713"/>
        <item x="1023"/>
        <item x="931"/>
        <item x="907"/>
        <item x="1013"/>
        <item x="997"/>
        <item x="694"/>
        <item x="1338"/>
        <item x="321"/>
        <item x="201"/>
        <item x="204"/>
        <item x="181"/>
        <item x="986"/>
        <item x="888"/>
        <item x="948"/>
        <item x="1012"/>
        <item x="754"/>
        <item x="829"/>
        <item x="750"/>
        <item x="886"/>
        <item x="755"/>
        <item x="1220"/>
        <item x="1152"/>
        <item x="606"/>
        <item x="935"/>
        <item x="990"/>
        <item x="1211"/>
        <item x="637"/>
        <item x="569"/>
        <item x="1185"/>
        <item x="989"/>
        <item x="951"/>
        <item x="981"/>
        <item x="1345"/>
        <item x="1093"/>
        <item x="813"/>
        <item x="1067"/>
        <item x="1285"/>
        <item x="1028"/>
        <item x="961"/>
        <item x="1020"/>
        <item x="940"/>
        <item x="717"/>
        <item x="1144"/>
        <item x="1091"/>
        <item x="8"/>
        <item x="33"/>
        <item x="56"/>
        <item x="1216"/>
        <item x="786"/>
        <item x="866"/>
        <item x="1065"/>
        <item x="239"/>
        <item x="189"/>
        <item x="148"/>
        <item x="557"/>
        <item x="663"/>
        <item x="655"/>
        <item x="654"/>
        <item x="143"/>
        <item x="46"/>
        <item t="default"/>
      </items>
    </pivotField>
    <pivotField showAll="0">
      <items count="1339">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m="1" x="1337"/>
        <item x="1334"/>
        <item x="1335"/>
        <item x="1336"/>
        <item t="default"/>
      </items>
    </pivotField>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showAll="0"/>
    <pivotField showAll="0" defaultSubtotal="0"/>
    <pivotField showAll="0" defaultSubtotal="0"/>
    <pivotField axis="axisRow"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defaultSubtotal="0"/>
    <pivotField showAll="0"/>
    <pivotField numFmtId="9" showAll="0" defaultSubtotal="0"/>
    <pivotField showAll="0"/>
    <pivotField dataField="1" showAll="0"/>
    <pivotField showAll="0"/>
    <pivotField showAll="0"/>
    <pivotField showAll="0"/>
    <pivotField showAll="0"/>
    <pivotField showAll="0"/>
    <pivotField showAll="0"/>
    <pivotField showAll="0"/>
    <pivotField showAll="0"/>
    <pivotField showAll="0"/>
  </pivotFields>
  <rowFields count="1">
    <field x="12"/>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_count" fld="17" subtotal="average" baseField="0" baseItem="0" numFmtId="1"/>
  </dataFields>
  <formats count="12">
    <format dxfId="104">
      <pivotArea outline="0" collapsedLevelsAreSubtotals="1" fieldPosition="0"/>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2" type="button" dataOnly="0" labelOnly="1" outline="0"/>
    </format>
    <format dxfId="99">
      <pivotArea dataOnly="0" labelOnly="1" outline="0" axis="axisValues" fieldPosition="0"/>
    </format>
    <format dxfId="98">
      <pivotArea dataOnly="0" labelOnly="1" grandRow="1" outline="0" fieldPosition="0"/>
    </format>
    <format dxfId="97">
      <pivotArea dataOnly="0" labelOnly="1" outline="0" axis="axisValues" fieldPosition="0"/>
    </format>
    <format dxfId="96">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5">
      <pivotArea dataOnly="0" labelOnly="1" fieldPosition="0">
        <references count="1">
          <reference field="12" count="42">
            <x v="50"/>
            <x v="51"/>
            <x v="52"/>
            <x v="53"/>
            <x v="54"/>
            <x v="55"/>
            <x v="56"/>
            <x v="57"/>
            <x v="58"/>
            <x v="59"/>
            <x v="60"/>
            <x v="61"/>
            <x v="62"/>
            <x v="63"/>
            <x v="64"/>
            <x v="65"/>
            <x v="66"/>
            <x v="67"/>
            <x v="68"/>
            <x v="69"/>
            <x v="70"/>
            <x v="71"/>
            <x v="72"/>
            <x v="73"/>
            <x v="74"/>
            <x v="75"/>
            <x v="76"/>
            <x v="77"/>
            <x v="78"/>
            <x v="79"/>
            <x v="80"/>
            <x v="81"/>
            <x v="82"/>
            <x v="83"/>
            <x v="84"/>
            <x v="85"/>
            <x v="86"/>
            <x v="87"/>
            <x v="88"/>
            <x v="89"/>
            <x v="90"/>
            <x v="91"/>
          </reference>
        </references>
      </pivotArea>
    </format>
    <format dxfId="94">
      <pivotArea dataOnly="0" labelOnly="1" grandRow="1" outline="0" fieldPosition="0"/>
    </format>
    <format dxfId="93">
      <pivotArea outline="0" collapsedLevelsAreSubtotals="1" fieldPosition="0"/>
    </format>
  </formats>
  <chartFormats count="5">
    <chartFormat chart="1"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O3:P215" firstHeaderRow="1" firstDataRow="1" firstDataCol="1"/>
  <pivotFields count="27">
    <pivotField showAll="0"/>
    <pivotField showAll="0"/>
    <pivotField axis="axisRow" showAll="0"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282"/>
    </i>
    <i>
      <x v="283"/>
    </i>
    <i>
      <x v="254"/>
    </i>
    <i>
      <x v="245"/>
    </i>
    <i>
      <x v="81"/>
    </i>
    <i>
      <x v="62"/>
    </i>
    <i>
      <x v="278"/>
    </i>
    <i>
      <x v="118"/>
    </i>
    <i>
      <x v="284"/>
    </i>
    <i>
      <x v="348"/>
    </i>
    <i>
      <x v="352"/>
    </i>
    <i>
      <x v="107"/>
    </i>
    <i>
      <x v="305"/>
    </i>
    <i>
      <x v="227"/>
    </i>
    <i>
      <x v="232"/>
    </i>
    <i>
      <x v="71"/>
    </i>
    <i>
      <x v="214"/>
    </i>
    <i>
      <x v="281"/>
    </i>
    <i>
      <x v="79"/>
    </i>
    <i>
      <x v="337"/>
    </i>
    <i>
      <x v="353"/>
    </i>
    <i>
      <x v="106"/>
    </i>
    <i>
      <x v="237"/>
    </i>
    <i>
      <x v="64"/>
    </i>
    <i>
      <x v="59"/>
    </i>
    <i>
      <x v="226"/>
    </i>
    <i>
      <x v="253"/>
    </i>
    <i>
      <x v="346"/>
    </i>
    <i>
      <x v="91"/>
    </i>
    <i>
      <x v="271"/>
    </i>
    <i>
      <x v="277"/>
    </i>
    <i>
      <x v="262"/>
    </i>
    <i>
      <x v="231"/>
    </i>
    <i>
      <x v="70"/>
    </i>
    <i>
      <x v="233"/>
    </i>
    <i>
      <x v="251"/>
    </i>
    <i>
      <x v="274"/>
    </i>
    <i>
      <x v="58"/>
    </i>
    <i>
      <x v="65"/>
    </i>
    <i>
      <x v="319"/>
    </i>
    <i>
      <x v="234"/>
    </i>
    <i>
      <x v="90"/>
    </i>
    <i>
      <x v="221"/>
    </i>
    <i>
      <x v="74"/>
    </i>
    <i>
      <x v="216"/>
    </i>
    <i>
      <x v="280"/>
    </i>
    <i>
      <x v="109"/>
    </i>
    <i>
      <x v="347"/>
    </i>
    <i>
      <x v="261"/>
    </i>
    <i>
      <x v="268"/>
    </i>
    <i>
      <x v="266"/>
    </i>
    <i>
      <x v="238"/>
    </i>
    <i>
      <x v="63"/>
    </i>
    <i>
      <x v="249"/>
    </i>
    <i>
      <x v="279"/>
    </i>
    <i>
      <x v="250"/>
    </i>
    <i>
      <x v="313"/>
    </i>
    <i>
      <x v="359"/>
    </i>
    <i>
      <x v="343"/>
    </i>
    <i>
      <x v="252"/>
    </i>
    <i>
      <x v="355"/>
    </i>
    <i>
      <x v="357"/>
    </i>
    <i>
      <x v="258"/>
    </i>
    <i>
      <x v="310"/>
    </i>
    <i>
      <x v="218"/>
    </i>
    <i>
      <x v="88"/>
    </i>
    <i>
      <x v="328"/>
    </i>
    <i>
      <x v="96"/>
    </i>
    <i>
      <x v="244"/>
    </i>
    <i>
      <x v="217"/>
    </i>
    <i>
      <x v="236"/>
    </i>
    <i>
      <x v="229"/>
    </i>
    <i>
      <x v="100"/>
    </i>
    <i>
      <x v="335"/>
    </i>
    <i>
      <x v="344"/>
    </i>
    <i>
      <x v="240"/>
    </i>
    <i>
      <x v="241"/>
    </i>
    <i>
      <x v="223"/>
    </i>
    <i>
      <x v="248"/>
    </i>
    <i>
      <x v="333"/>
    </i>
    <i>
      <x v="112"/>
    </i>
    <i>
      <x v="102"/>
    </i>
    <i>
      <x v="97"/>
    </i>
    <i>
      <x v="269"/>
    </i>
    <i>
      <x v="101"/>
    </i>
    <i>
      <x v="61"/>
    </i>
    <i>
      <x v="350"/>
    </i>
    <i>
      <x v="228"/>
    </i>
    <i>
      <x v="85"/>
    </i>
    <i>
      <x v="330"/>
    </i>
    <i>
      <x v="317"/>
    </i>
    <i>
      <x v="256"/>
    </i>
    <i>
      <x v="351"/>
    </i>
    <i>
      <x v="243"/>
    </i>
    <i>
      <x v="329"/>
    </i>
    <i>
      <x v="316"/>
    </i>
    <i>
      <x v="105"/>
    </i>
    <i>
      <x v="72"/>
    </i>
    <i>
      <x v="114"/>
    </i>
    <i>
      <x v="104"/>
    </i>
    <i>
      <x v="286"/>
    </i>
    <i>
      <x v="332"/>
    </i>
    <i>
      <x v="239"/>
    </i>
    <i>
      <x v="212"/>
    </i>
    <i>
      <x v="303"/>
    </i>
    <i>
      <x v="95"/>
    </i>
    <i>
      <x v="89"/>
    </i>
    <i>
      <x v="267"/>
    </i>
    <i>
      <x v="298"/>
    </i>
    <i>
      <x v="103"/>
    </i>
    <i>
      <x v="222"/>
    </i>
    <i>
      <x v="115"/>
    </i>
    <i>
      <x v="315"/>
    </i>
    <i>
      <x v="322"/>
    </i>
    <i>
      <x v="117"/>
    </i>
    <i>
      <x v="287"/>
    </i>
    <i>
      <x v="111"/>
    </i>
    <i>
      <x v="295"/>
    </i>
    <i>
      <x v="354"/>
    </i>
    <i>
      <x v="345"/>
    </i>
    <i>
      <x v="257"/>
    </i>
    <i>
      <x v="235"/>
    </i>
    <i>
      <x v="285"/>
    </i>
    <i>
      <x v="259"/>
    </i>
    <i>
      <x v="311"/>
    </i>
    <i>
      <x v="110"/>
    </i>
    <i>
      <x v="356"/>
    </i>
    <i>
      <x v="68"/>
    </i>
    <i>
      <x v="288"/>
    </i>
    <i>
      <x v="213"/>
    </i>
    <i>
      <x v="323"/>
    </i>
    <i>
      <x v="294"/>
    </i>
    <i>
      <x v="304"/>
    </i>
    <i>
      <x v="98"/>
    </i>
    <i>
      <x v="220"/>
    </i>
    <i>
      <x v="297"/>
    </i>
    <i>
      <x v="77"/>
    </i>
    <i>
      <x v="300"/>
    </i>
    <i>
      <x v="82"/>
    </i>
    <i>
      <x v="66"/>
    </i>
    <i>
      <x v="296"/>
    </i>
    <i>
      <x v="215"/>
    </i>
    <i>
      <x v="225"/>
    </i>
    <i>
      <x v="265"/>
    </i>
    <i>
      <x v="312"/>
    </i>
    <i>
      <x v="293"/>
    </i>
    <i>
      <x v="349"/>
    </i>
    <i>
      <x v="307"/>
    </i>
    <i>
      <x v="93"/>
    </i>
    <i>
      <x v="327"/>
    </i>
    <i>
      <x v="325"/>
    </i>
    <i>
      <x v="276"/>
    </i>
    <i>
      <x v="290"/>
    </i>
    <i>
      <x v="299"/>
    </i>
    <i>
      <x v="119"/>
    </i>
    <i>
      <x v="260"/>
    </i>
    <i>
      <x v="289"/>
    </i>
    <i>
      <x v="80"/>
    </i>
    <i>
      <x v="78"/>
    </i>
    <i>
      <x v="338"/>
    </i>
    <i>
      <x v="94"/>
    </i>
    <i>
      <x v="84"/>
    </i>
    <i>
      <x v="306"/>
    </i>
    <i>
      <x v="219"/>
    </i>
    <i>
      <x v="264"/>
    </i>
    <i>
      <x v="342"/>
    </i>
    <i>
      <x v="99"/>
    </i>
    <i>
      <x v="302"/>
    </i>
    <i>
      <x v="326"/>
    </i>
    <i>
      <x v="340"/>
    </i>
    <i>
      <x v="242"/>
    </i>
    <i>
      <x v="246"/>
    </i>
    <i>
      <x v="324"/>
    </i>
    <i>
      <x v="116"/>
    </i>
    <i>
      <x v="108"/>
    </i>
    <i>
      <x v="339"/>
    </i>
    <i>
      <x v="358"/>
    </i>
    <i>
      <x v="224"/>
    </i>
    <i>
      <x v="83"/>
    </i>
    <i>
      <x v="272"/>
    </i>
    <i>
      <x v="301"/>
    </i>
    <i>
      <x v="73"/>
    </i>
    <i>
      <x v="255"/>
    </i>
    <i>
      <x v="76"/>
    </i>
    <i>
      <x v="308"/>
    </i>
    <i>
      <x v="291"/>
    </i>
    <i>
      <x v="292"/>
    </i>
    <i>
      <x v="92"/>
    </i>
    <i>
      <x v="60"/>
    </i>
    <i>
      <x v="67"/>
    </i>
    <i>
      <x v="334"/>
    </i>
    <i>
      <x v="75"/>
    </i>
    <i>
      <x v="86"/>
    </i>
    <i>
      <x v="360"/>
    </i>
    <i>
      <x v="263"/>
    </i>
    <i>
      <x v="113"/>
    </i>
    <i>
      <x v="341"/>
    </i>
    <i>
      <x v="336"/>
    </i>
    <i>
      <x v="320"/>
    </i>
    <i>
      <x v="69"/>
    </i>
    <i>
      <x v="314"/>
    </i>
    <i>
      <x v="270"/>
    </i>
    <i>
      <x v="331"/>
    </i>
    <i>
      <x v="318"/>
    </i>
    <i>
      <x v="275"/>
    </i>
    <i>
      <x v="247"/>
    </i>
    <i>
      <x v="273"/>
    </i>
    <i>
      <x v="87"/>
    </i>
    <i>
      <x v="309"/>
    </i>
    <i>
      <x v="230"/>
    </i>
    <i>
      <x v="321"/>
    </i>
    <i t="grand">
      <x/>
    </i>
  </rowItems>
  <colItems count="1">
    <i/>
  </colItems>
  <dataFields count="1">
    <dataField name="Average of rating" fld="16" subtotal="average" baseField="0" baseItem="0"/>
  </dataFields>
  <formats count="23">
    <format dxfId="127">
      <pivotArea type="all" dataOnly="0" outline="0" fieldPosition="0"/>
    </format>
    <format dxfId="126">
      <pivotArea outline="0" collapsedLevelsAreSubtotals="1" fieldPosition="0"/>
    </format>
    <format dxfId="125">
      <pivotArea field="2" type="button" dataOnly="0" labelOnly="1" outline="0" axis="axisRow" fieldPosition="0"/>
    </format>
    <format dxfId="124">
      <pivotArea dataOnly="0" labelOnly="1" outline="0" axis="axisValues" fieldPosition="0"/>
    </format>
    <format dxfId="123">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1">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0">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9">
      <pivotArea dataOnly="0" labelOnly="1" fieldPosition="0">
        <references count="1">
          <reference field="2" count="12">
            <x v="200"/>
            <x v="201"/>
            <x v="202"/>
            <x v="203"/>
            <x v="204"/>
            <x v="205"/>
            <x v="206"/>
            <x v="207"/>
            <x v="208"/>
            <x v="209"/>
            <x v="210"/>
            <x v="211"/>
          </reference>
        </references>
      </pivotArea>
    </format>
    <format dxfId="118">
      <pivotArea dataOnly="0" labelOnly="1" grandRow="1" outline="0" fieldPosition="0"/>
    </format>
    <format dxfId="117">
      <pivotArea collapsedLevelsAreSubtotals="1" fieldPosition="0">
        <references count="1">
          <reference field="2" count="1">
            <x v="2"/>
          </reference>
        </references>
      </pivotArea>
    </format>
    <format dxfId="116">
      <pivotArea outline="0" collapsedLevelsAreSubtotals="1" fieldPosition="0"/>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2" type="button" dataOnly="0" labelOnly="1" outline="0" axis="axisRow" fieldPosition="0"/>
    </format>
    <format dxfId="111">
      <pivotArea dataOnly="0" labelOnly="1" outline="0" axis="axisValues" fieldPosition="0"/>
    </format>
    <format dxfId="110">
      <pivotArea dataOnly="0" labelOnly="1" fieldPosition="0">
        <references count="1">
          <reference field="2" count="50">
            <x v="7"/>
            <x v="8"/>
            <x v="11"/>
            <x v="15"/>
            <x v="21"/>
            <x v="25"/>
            <x v="27"/>
            <x v="28"/>
            <x v="37"/>
            <x v="38"/>
            <x v="39"/>
            <x v="40"/>
            <x v="41"/>
            <x v="47"/>
            <x v="48"/>
            <x v="57"/>
            <x v="58"/>
            <x v="59"/>
            <x v="62"/>
            <x v="64"/>
            <x v="65"/>
            <x v="70"/>
            <x v="71"/>
            <x v="79"/>
            <x v="81"/>
            <x v="90"/>
            <x v="91"/>
            <x v="106"/>
            <x v="107"/>
            <x v="118"/>
            <x v="122"/>
            <x v="123"/>
            <x v="124"/>
            <x v="126"/>
            <x v="148"/>
            <x v="154"/>
            <x v="155"/>
            <x v="164"/>
            <x v="171"/>
            <x v="173"/>
            <x v="175"/>
            <x v="177"/>
            <x v="194"/>
            <x v="196"/>
            <x v="197"/>
            <x v="198"/>
            <x v="199"/>
            <x v="201"/>
            <x v="203"/>
            <x v="210"/>
          </reference>
        </references>
      </pivotArea>
    </format>
    <format dxfId="109">
      <pivotArea dataOnly="0" labelOnly="1" fieldPosition="0">
        <references count="1">
          <reference field="2" count="50">
            <x v="5"/>
            <x v="18"/>
            <x v="19"/>
            <x v="20"/>
            <x v="26"/>
            <x v="30"/>
            <x v="31"/>
            <x v="36"/>
            <x v="42"/>
            <x v="44"/>
            <x v="50"/>
            <x v="51"/>
            <x v="52"/>
            <x v="53"/>
            <x v="61"/>
            <x v="63"/>
            <x v="72"/>
            <x v="74"/>
            <x v="85"/>
            <x v="88"/>
            <x v="96"/>
            <x v="97"/>
            <x v="100"/>
            <x v="101"/>
            <x v="102"/>
            <x v="104"/>
            <x v="105"/>
            <x v="109"/>
            <x v="112"/>
            <x v="114"/>
            <x v="121"/>
            <x v="127"/>
            <x v="143"/>
            <x v="147"/>
            <x v="152"/>
            <x v="157"/>
            <x v="158"/>
            <x v="160"/>
            <x v="170"/>
            <x v="176"/>
            <x v="184"/>
            <x v="185"/>
            <x v="186"/>
            <x v="188"/>
            <x v="191"/>
            <x v="200"/>
            <x v="202"/>
            <x v="204"/>
            <x v="206"/>
            <x v="208"/>
          </reference>
        </references>
      </pivotArea>
    </format>
    <format dxfId="108">
      <pivotArea dataOnly="0" labelOnly="1" fieldPosition="0">
        <references count="1">
          <reference field="2" count="50">
            <x v="1"/>
            <x v="4"/>
            <x v="6"/>
            <x v="10"/>
            <x v="12"/>
            <x v="16"/>
            <x v="17"/>
            <x v="22"/>
            <x v="23"/>
            <x v="32"/>
            <x v="45"/>
            <x v="49"/>
            <x v="54"/>
            <x v="66"/>
            <x v="68"/>
            <x v="77"/>
            <x v="82"/>
            <x v="89"/>
            <x v="95"/>
            <x v="98"/>
            <x v="103"/>
            <x v="110"/>
            <x v="111"/>
            <x v="115"/>
            <x v="117"/>
            <x v="128"/>
            <x v="129"/>
            <x v="130"/>
            <x v="133"/>
            <x v="139"/>
            <x v="140"/>
            <x v="141"/>
            <x v="142"/>
            <x v="145"/>
            <x v="149"/>
            <x v="156"/>
            <x v="159"/>
            <x v="161"/>
            <x v="168"/>
            <x v="174"/>
            <x v="179"/>
            <x v="180"/>
            <x v="181"/>
            <x v="182"/>
            <x v="183"/>
            <x v="189"/>
            <x v="190"/>
            <x v="205"/>
            <x v="207"/>
            <x v="209"/>
          </reference>
        </references>
      </pivotArea>
    </format>
    <format dxfId="107">
      <pivotArea dataOnly="0" labelOnly="1" fieldPosition="0">
        <references count="1">
          <reference field="2" count="50">
            <x v="0"/>
            <x v="9"/>
            <x v="13"/>
            <x v="24"/>
            <x v="29"/>
            <x v="33"/>
            <x v="34"/>
            <x v="35"/>
            <x v="43"/>
            <x v="46"/>
            <x v="60"/>
            <x v="67"/>
            <x v="69"/>
            <x v="73"/>
            <x v="75"/>
            <x v="76"/>
            <x v="78"/>
            <x v="80"/>
            <x v="83"/>
            <x v="84"/>
            <x v="86"/>
            <x v="92"/>
            <x v="93"/>
            <x v="94"/>
            <x v="99"/>
            <x v="108"/>
            <x v="113"/>
            <x v="116"/>
            <x v="119"/>
            <x v="120"/>
            <x v="125"/>
            <x v="131"/>
            <x v="132"/>
            <x v="134"/>
            <x v="135"/>
            <x v="136"/>
            <x v="138"/>
            <x v="144"/>
            <x v="150"/>
            <x v="151"/>
            <x v="162"/>
            <x v="163"/>
            <x v="165"/>
            <x v="166"/>
            <x v="167"/>
            <x v="169"/>
            <x v="172"/>
            <x v="192"/>
            <x v="193"/>
            <x v="195"/>
          </reference>
        </references>
      </pivotArea>
    </format>
    <format dxfId="106">
      <pivotArea dataOnly="0" labelOnly="1" fieldPosition="0">
        <references count="1">
          <reference field="2" count="12">
            <x v="2"/>
            <x v="3"/>
            <x v="14"/>
            <x v="55"/>
            <x v="56"/>
            <x v="87"/>
            <x v="137"/>
            <x v="146"/>
            <x v="153"/>
            <x v="178"/>
            <x v="187"/>
            <x v="211"/>
          </reference>
        </references>
      </pivotArea>
    </format>
    <format dxfId="10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6">
  <location ref="V3:W13" firstHeaderRow="1" firstDataRow="1" firstDataCol="1"/>
  <pivotFields count="27">
    <pivotField showAll="0"/>
    <pivotField showAll="0"/>
    <pivotField showAll="0"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axis="axisRow" showAll="0">
      <items count="18">
        <item x="7"/>
        <item m="1" x="13"/>
        <item x="0"/>
        <item m="1" x="16"/>
        <item x="1"/>
        <item x="8"/>
        <item m="1" x="15"/>
        <item x="4"/>
        <item x="5"/>
        <item m="1" x="11"/>
        <item m="1" x="9"/>
        <item x="2"/>
        <item m="1" x="14"/>
        <item x="3"/>
        <item m="1" x="10"/>
        <item x="6"/>
        <item m="1" x="12"/>
        <item t="default"/>
      </items>
    </pivotField>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i>
    <i>
      <x v="2"/>
    </i>
    <i>
      <x v="4"/>
    </i>
    <i>
      <x v="5"/>
    </i>
    <i>
      <x v="7"/>
    </i>
    <i>
      <x v="8"/>
    </i>
    <i>
      <x v="11"/>
    </i>
    <i>
      <x v="13"/>
    </i>
    <i>
      <x v="15"/>
    </i>
    <i t="grand">
      <x/>
    </i>
  </rowItems>
  <colItems count="1">
    <i/>
  </colItems>
  <dataFields count="1">
    <dataField name="Sum of Total Potential Revenue" fld="18" baseField="0" baseItem="0"/>
  </dataFields>
  <formats count="16">
    <format dxfId="143">
      <pivotArea type="all" dataOnly="0" outline="0" fieldPosition="0"/>
    </format>
    <format dxfId="142">
      <pivotArea outline="0" collapsedLevelsAreSubtotals="1" fieldPosition="0"/>
    </format>
    <format dxfId="141">
      <pivotArea field="2" type="button" dataOnly="0" labelOnly="1" outline="0"/>
    </format>
    <format dxfId="140">
      <pivotArea dataOnly="0" labelOnly="1" outline="0" axis="axisValues" fieldPosition="0"/>
    </format>
    <format dxfId="139">
      <pivotArea dataOnly="0" labelOnly="1" grandRow="1" outline="0" fieldPosition="0"/>
    </format>
    <format dxfId="138">
      <pivotArea outline="0" collapsedLevelsAreSubtotals="1" fieldPosition="0"/>
    </format>
    <format dxfId="137">
      <pivotArea dataOnly="0" labelOnly="1" outline="0" axis="axisValues" fieldPosition="0"/>
    </format>
    <format dxfId="136">
      <pivotArea type="all" dataOnly="0" outline="0" fieldPosition="0"/>
    </format>
    <format dxfId="135">
      <pivotArea outline="0" collapsedLevelsAreSubtotals="1" fieldPosition="0"/>
    </format>
    <format dxfId="134">
      <pivotArea field="2" type="button" dataOnly="0" labelOnly="1" outline="0"/>
    </format>
    <format dxfId="133">
      <pivotArea dataOnly="0" labelOnly="1" outline="0" axis="axisValues" fieldPosition="0"/>
    </format>
    <format dxfId="132">
      <pivotArea dataOnly="0" labelOnly="1" grandRow="1" outline="0" fieldPosition="0"/>
    </format>
    <format dxfId="131">
      <pivotArea collapsedLevelsAreSubtotals="1" fieldPosition="0">
        <references count="1">
          <reference field="3" count="1">
            <x v="2"/>
          </reference>
        </references>
      </pivotArea>
    </format>
    <format dxfId="130">
      <pivotArea collapsedLevelsAreSubtotals="1" fieldPosition="0">
        <references count="1">
          <reference field="3" count="7">
            <x v="4"/>
            <x v="5"/>
            <x v="7"/>
            <x v="8"/>
            <x v="11"/>
            <x v="13"/>
            <x v="15"/>
          </reference>
        </references>
      </pivotArea>
    </format>
    <format dxfId="129">
      <pivotArea grandRow="1" outline="0" collapsedLevelsAreSubtotals="1" fieldPosition="0"/>
    </format>
    <format dxfId="128">
      <pivotArea collapsedLevelsAreSubtotals="1" fieldPosition="0">
        <references count="1">
          <reference field="3"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7"/>
          </reference>
        </references>
      </pivotArea>
    </chartFormat>
    <chartFormat chart="0" format="6">
      <pivotArea type="data" outline="0" fieldPosition="0">
        <references count="2">
          <reference field="4294967294" count="1" selected="0">
            <x v="0"/>
          </reference>
          <reference field="3" count="1" selected="0">
            <x v="8"/>
          </reference>
        </references>
      </pivotArea>
    </chartFormat>
    <chartFormat chart="0" format="7">
      <pivotArea type="data" outline="0" fieldPosition="0">
        <references count="2">
          <reference field="4294967294" count="1" selected="0">
            <x v="0"/>
          </reference>
          <reference field="3" count="1" selected="0">
            <x v="11"/>
          </reference>
        </references>
      </pivotArea>
    </chartFormat>
    <chartFormat chart="0" format="8">
      <pivotArea type="data" outline="0" fieldPosition="0">
        <references count="2">
          <reference field="4294967294" count="1" selected="0">
            <x v="0"/>
          </reference>
          <reference field="3" count="1" selected="0">
            <x v="13"/>
          </reference>
        </references>
      </pivotArea>
    </chartFormat>
    <chartFormat chart="0" format="9">
      <pivotArea type="data" outline="0" fieldPosition="0">
        <references count="2">
          <reference field="4294967294" count="1" selected="0">
            <x v="0"/>
          </reference>
          <reference field="3" count="1" selected="0">
            <x v="15"/>
          </reference>
        </references>
      </pivotArea>
    </chartFormat>
    <chartFormat chart="5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R3:S30" firstHeaderRow="1" firstDataRow="1" firstDataCol="1"/>
  <pivotFields count="27">
    <pivotField showAll="0"/>
    <pivotField dataField="1"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axis="axisRow" showAll="0">
      <items count="27">
        <item x="25"/>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formats count="12">
    <format dxfId="155">
      <pivotArea type="all" dataOnly="0" outline="0" fieldPosition="0"/>
    </format>
    <format dxfId="154">
      <pivotArea outline="0" collapsedLevelsAreSubtotals="1" fieldPosition="0"/>
    </format>
    <format dxfId="153">
      <pivotArea field="2" type="button" dataOnly="0" labelOnly="1" outline="0"/>
    </format>
    <format dxfId="152">
      <pivotArea dataOnly="0" labelOnly="1" outline="0" axis="axisValues" fieldPosition="0"/>
    </format>
    <format dxfId="151">
      <pivotArea dataOnly="0" labelOnly="1" grandRow="1" outline="0" fieldPosition="0"/>
    </format>
    <format dxfId="150">
      <pivotArea outline="0" collapsedLevelsAreSubtotals="1" fieldPosition="0"/>
    </format>
    <format dxfId="149">
      <pivotArea dataOnly="0" labelOnly="1" outline="0" axis="axisValues" fieldPosition="0"/>
    </format>
    <format dxfId="148">
      <pivotArea type="all" dataOnly="0" outline="0" fieldPosition="0"/>
    </format>
    <format dxfId="147">
      <pivotArea outline="0" collapsedLevelsAreSubtotals="1" fieldPosition="0"/>
    </format>
    <format dxfId="146">
      <pivotArea field="2" type="button" dataOnly="0" labelOnly="1" outline="0"/>
    </format>
    <format dxfId="145">
      <pivotArea dataOnly="0" labelOnly="1" outline="0" axis="axisValues" fieldPosition="0"/>
    </format>
    <format dxfId="144">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A17:B27" firstHeaderRow="1" firstDataRow="1" firstDataCol="1"/>
  <pivotFields count="27">
    <pivotField showAll="0">
      <items count="1353">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m="1" x="1351"/>
        <item t="default"/>
      </items>
    </pivotField>
    <pivotField showAll="0"/>
    <pivotField showAll="0"/>
    <pivotField axis="axisRow" showAll="0">
      <items count="18">
        <item m="1" x="13"/>
        <item m="1" x="16"/>
        <item x="1"/>
        <item m="1" x="15"/>
        <item m="1" x="11"/>
        <item m="1" x="9"/>
        <item m="1" x="14"/>
        <item m="1" x="10"/>
        <item m="1" x="12"/>
        <item x="0"/>
        <item x="3"/>
        <item x="4"/>
        <item x="5"/>
        <item x="8"/>
        <item x="2"/>
        <item x="6"/>
        <item x="7"/>
        <item t="default"/>
      </items>
    </pivotField>
    <pivotField showAll="0"/>
    <pivotField showAll="0"/>
    <pivotField showAll="0"/>
    <pivotField showAll="0"/>
    <pivotField numFmtId="165" showAll="0"/>
    <pivotField showAll="0"/>
    <pivotField numFmtId="165" showAll="0"/>
    <pivotField numFmtId="165" showAll="0"/>
    <pivotField dataField="1" numFmtId="9" showAll="0"/>
    <pivotField showAll="0"/>
    <pivotField showAll="0"/>
    <pivotField numFmtId="9"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v="2"/>
    </i>
    <i>
      <x v="9"/>
    </i>
    <i>
      <x v="10"/>
    </i>
    <i>
      <x v="11"/>
    </i>
    <i>
      <x v="12"/>
    </i>
    <i>
      <x v="13"/>
    </i>
    <i>
      <x v="14"/>
    </i>
    <i>
      <x v="15"/>
    </i>
    <i>
      <x v="16"/>
    </i>
    <i t="grand">
      <x/>
    </i>
  </rowItems>
  <colItems count="1">
    <i/>
  </colItems>
  <dataFields count="1">
    <dataField name="Average of discount_percentage" fld="12" subtotal="average" baseField="0" baseItem="0"/>
  </dataFields>
  <formats count="6">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field="0" type="button" dataOnly="0" labelOnly="1" outline="0"/>
    </format>
    <format dxfId="157">
      <pivotArea dataOnly="0" labelOnly="1" outline="0" axis="axisValues" fieldPosition="0"/>
    </format>
    <format dxfId="156">
      <pivotArea dataOnly="0" labelOnly="1" grandRow="1" outline="0" fieldPosition="0"/>
    </format>
  </formats>
  <chartFormats count="4">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3" count="1" selected="0">
            <x v="7"/>
          </reference>
        </references>
      </pivotArea>
    </chartFormat>
    <chartFormat chart="18" format="2">
      <pivotArea type="data" outline="0" fieldPosition="0">
        <references count="2">
          <reference field="4294967294" count="1" selected="0">
            <x v="0"/>
          </reference>
          <reference field="3" count="1" selected="0">
            <x v="8"/>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showDrill="0" useAutoFormatting="1" itemPrintTitles="1" createdVersion="5" indent="0" showHeaders="0" outline="1" outlineData="1" multipleFieldFilters="0" chartFormat="10">
  <location ref="J3:L13" firstHeaderRow="0" firstDataRow="1" firstDataCol="1"/>
  <pivotFields count="27">
    <pivotField showAll="0"/>
    <pivotField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axis="axisRow" showAll="0">
      <items count="18">
        <item x="7"/>
        <item m="1" x="13"/>
        <item x="0"/>
        <item m="1" x="16"/>
        <item x="1"/>
        <item x="8"/>
        <item m="1" x="15"/>
        <item x="4"/>
        <item x="5"/>
        <item m="1" x="11"/>
        <item m="1" x="9"/>
        <item x="2"/>
        <item m="1" x="14"/>
        <item x="3"/>
        <item m="1" x="10"/>
        <item x="6"/>
        <item m="1" x="12"/>
        <item t="default"/>
      </items>
    </pivotField>
    <pivotField showAll="0"/>
    <pivotField showAll="0"/>
    <pivotField showAll="0"/>
    <pivotField showAll="0"/>
    <pivotField dataField="1" numFmtId="165" showAll="0"/>
    <pivotField showAll="0"/>
    <pivotField dataField="1" showAll="0" defaultSubtotal="0"/>
    <pivotField showAll="0" defaultSubtotal="0"/>
    <pivotField showAll="0"/>
    <pivotField showAll="0" defaultSubtotal="0"/>
    <pivotField showAll="0"/>
    <pivotField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2"/>
    </i>
    <i>
      <x v="4"/>
    </i>
    <i>
      <x v="5"/>
    </i>
    <i>
      <x v="7"/>
    </i>
    <i>
      <x v="8"/>
    </i>
    <i>
      <x v="11"/>
    </i>
    <i>
      <x v="13"/>
    </i>
    <i>
      <x v="15"/>
    </i>
    <i t="grand">
      <x/>
    </i>
  </rowItems>
  <colFields count="1">
    <field x="-2"/>
  </colFields>
  <colItems count="2">
    <i>
      <x/>
    </i>
    <i i="1">
      <x v="1"/>
    </i>
  </colItems>
  <dataFields count="2">
    <dataField name="Average of Actual Price" fld="10" subtotal="average" baseField="0" baseItem="0"/>
    <dataField name="Average of discounted_price" fld="8" subtotal="average" baseField="0" baseItem="0"/>
  </dataFields>
  <formats count="17">
    <format dxfId="178">
      <pivotArea type="all" dataOnly="0" outline="0" fieldPosition="0"/>
    </format>
    <format dxfId="177">
      <pivotArea outline="0" collapsedLevelsAreSubtotals="1" fieldPosition="0"/>
    </format>
    <format dxfId="176">
      <pivotArea field="2" type="button" dataOnly="0" labelOnly="1" outline="0"/>
    </format>
    <format dxfId="175">
      <pivotArea dataOnly="0" labelOnly="1" outline="0" axis="axisValues" fieldPosition="0"/>
    </format>
    <format dxfId="174">
      <pivotArea dataOnly="0" labelOnly="1" grandRow="1" outline="0" fieldPosition="0"/>
    </format>
    <format dxfId="173">
      <pivotArea outline="0" collapsedLevelsAreSubtotals="1" fieldPosition="0"/>
    </format>
    <format dxfId="172">
      <pivotArea dataOnly="0" labelOnly="1" outline="0" axis="axisValues" fieldPosition="0"/>
    </format>
    <format dxfId="171">
      <pivotArea type="all" dataOnly="0" outline="0" fieldPosition="0"/>
    </format>
    <format dxfId="170">
      <pivotArea outline="0" collapsedLevelsAreSubtotals="1" fieldPosition="0"/>
    </format>
    <format dxfId="169">
      <pivotArea field="2" type="button" dataOnly="0" labelOnly="1" outline="0"/>
    </format>
    <format dxfId="168">
      <pivotArea dataOnly="0" labelOnly="1" outline="0" axis="axisValues" fieldPosition="0"/>
    </format>
    <format dxfId="167">
      <pivotArea dataOnly="0" labelOnly="1" grandRow="1" outline="0" fieldPosition="0"/>
    </format>
    <format dxfId="166">
      <pivotArea type="all" dataOnly="0" outline="0" fieldPosition="0"/>
    </format>
    <format dxfId="165">
      <pivotArea outline="0" collapsedLevelsAreSubtotals="1" fieldPosition="0"/>
    </format>
    <format dxfId="164">
      <pivotArea field="2" type="button" dataOnly="0" labelOnly="1" outline="0"/>
    </format>
    <format dxfId="163">
      <pivotArea dataOnly="0" labelOnly="1" grandRow="1" outline="0" fieldPosition="0"/>
    </format>
    <format dxfId="162">
      <pivotArea dataOnly="0" labelOnly="1" outline="0" fieldPosition="0">
        <references count="1">
          <reference field="4294967294" count="2">
            <x v="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G3:H13" firstHeaderRow="1" firstDataRow="1" firstDataCol="1"/>
  <pivotFields count="27">
    <pivotField showAll="0"/>
    <pivotField showAll="0"/>
    <pivotField showAll="0"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axis="axisRow" showAll="0" sortType="descending">
      <items count="18">
        <item m="1" x="13"/>
        <item x="0"/>
        <item m="1" x="16"/>
        <item x="1"/>
        <item x="8"/>
        <item m="1" x="15"/>
        <item x="4"/>
        <item x="5"/>
        <item m="1" x="11"/>
        <item m="1" x="9"/>
        <item m="1" x="14"/>
        <item x="3"/>
        <item m="1" x="10"/>
        <item m="1" x="12"/>
        <item x="2"/>
        <item x="6"/>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0">
    <i>
      <x v="3"/>
    </i>
    <i>
      <x v="1"/>
    </i>
    <i>
      <x v="6"/>
    </i>
    <i>
      <x v="11"/>
    </i>
    <i>
      <x v="14"/>
    </i>
    <i>
      <x v="15"/>
    </i>
    <i>
      <x v="7"/>
    </i>
    <i>
      <x v="4"/>
    </i>
    <i>
      <x v="16"/>
    </i>
    <i t="grand">
      <x/>
    </i>
  </rowItems>
  <colItems count="1">
    <i/>
  </colItems>
  <dataFields count="1">
    <dataField name="Sum of rating_count" fld="17" baseField="0" baseItem="0" numFmtId="164"/>
  </dataFields>
  <formats count="12">
    <format dxfId="190">
      <pivotArea type="all" dataOnly="0" outline="0" fieldPosition="0"/>
    </format>
    <format dxfId="189">
      <pivotArea outline="0" collapsedLevelsAreSubtotals="1" fieldPosition="0"/>
    </format>
    <format dxfId="188">
      <pivotArea field="2" type="button" dataOnly="0" labelOnly="1" outline="0"/>
    </format>
    <format dxfId="187">
      <pivotArea dataOnly="0" labelOnly="1" outline="0" axis="axisValues" fieldPosition="0"/>
    </format>
    <format dxfId="186">
      <pivotArea dataOnly="0" labelOnly="1" grandRow="1" outline="0" fieldPosition="0"/>
    </format>
    <format dxfId="185">
      <pivotArea outline="0" collapsedLevelsAreSubtotals="1" fieldPosition="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field="2" type="button" dataOnly="0" labelOnly="1" outline="0"/>
    </format>
    <format dxfId="180">
      <pivotArea dataOnly="0" labelOnly="1" outline="0" axis="axisValues" fieldPosition="0"/>
    </format>
    <format dxfId="179">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6">
  <location ref="AI3:AJ9" firstHeaderRow="1" firstDataRow="1" firstDataCol="1"/>
  <pivotFields count="27">
    <pivotField axis="axisRow" showAll="0" measureFilter="1" sortType="descending">
      <items count="1353">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m="1" x="1351"/>
        <item t="default"/>
      </items>
      <autoSortScope>
        <pivotArea dataOnly="0" outline="0" fieldPosition="0">
          <references count="1">
            <reference field="4294967294" count="1" selected="0">
              <x v="0"/>
            </reference>
          </references>
        </pivotArea>
      </autoSortScope>
    </pivotField>
    <pivotField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items count="27">
        <item x="25"/>
        <item x="22"/>
        <item x="21"/>
        <item x="23"/>
        <item x="18"/>
        <item x="24"/>
        <item x="17"/>
        <item x="19"/>
        <item x="14"/>
        <item x="8"/>
        <item x="10"/>
        <item x="12"/>
        <item x="9"/>
        <item x="7"/>
        <item x="11"/>
        <item x="2"/>
        <item x="1"/>
        <item x="3"/>
        <item x="0"/>
        <item x="4"/>
        <item x="5"/>
        <item x="6"/>
        <item x="13"/>
        <item x="16"/>
        <item x="20"/>
        <item x="15"/>
        <item t="default"/>
      </items>
    </pivotField>
    <pivotField dataField="1" showAll="0" includeNewItemsInFilter="1" sumSubtotal="1">
      <items count="1119">
        <item x="1117"/>
        <item x="989"/>
        <item x="776"/>
        <item x="133"/>
        <item x="826"/>
        <item x="221"/>
        <item x="1039"/>
        <item x="976"/>
        <item x="859"/>
        <item x="119"/>
        <item x="937"/>
        <item x="387"/>
        <item x="975"/>
        <item x="1091"/>
        <item x="864"/>
        <item x="613"/>
        <item x="205"/>
        <item x="121"/>
        <item x="223"/>
        <item x="157"/>
        <item x="900"/>
        <item x="917"/>
        <item x="67"/>
        <item x="95"/>
        <item x="371"/>
        <item x="1103"/>
        <item x="222"/>
        <item x="893"/>
        <item x="217"/>
        <item x="883"/>
        <item x="206"/>
        <item x="910"/>
        <item x="924"/>
        <item x="1057"/>
        <item x="125"/>
        <item x="144"/>
        <item x="957"/>
        <item x="153"/>
        <item x="1056"/>
        <item x="785"/>
        <item x="214"/>
        <item x="664"/>
        <item x="697"/>
        <item x="915"/>
        <item x="104"/>
        <item x="1080"/>
        <item x="198"/>
        <item x="225"/>
        <item x="997"/>
        <item x="593"/>
        <item x="817"/>
        <item x="865"/>
        <item x="1067"/>
        <item x="195"/>
        <item x="357"/>
        <item x="228"/>
        <item x="971"/>
        <item x="162"/>
        <item x="794"/>
        <item x="212"/>
        <item x="1109"/>
        <item x="364"/>
        <item x="210"/>
        <item x="824"/>
        <item x="370"/>
        <item x="71"/>
        <item x="229"/>
        <item x="93"/>
        <item x="1082"/>
        <item x="245"/>
        <item x="235"/>
        <item x="1026"/>
        <item x="59"/>
        <item x="236"/>
        <item x="319"/>
        <item x="1079"/>
        <item x="1014"/>
        <item x="1102"/>
        <item x="224"/>
        <item x="967"/>
        <item x="1066"/>
        <item x="978"/>
        <item x="240"/>
        <item x="1098"/>
        <item x="25"/>
        <item x="189"/>
        <item x="1106"/>
        <item x="158"/>
        <item x="237"/>
        <item x="964"/>
        <item x="418"/>
        <item x="60"/>
        <item x="117"/>
        <item x="1055"/>
        <item x="220"/>
        <item x="1105"/>
        <item x="196"/>
        <item x="238"/>
        <item x="1077"/>
        <item x="823"/>
        <item x="349"/>
        <item x="541"/>
        <item x="181"/>
        <item x="384"/>
        <item x="170"/>
        <item x="913"/>
        <item x="929"/>
        <item x="122"/>
        <item x="555"/>
        <item x="757"/>
        <item x="1052"/>
        <item x="233"/>
        <item x="385"/>
        <item x="201"/>
        <item x="101"/>
        <item x="109"/>
        <item x="1075"/>
        <item x="876"/>
        <item x="779"/>
        <item x="186"/>
        <item x="958"/>
        <item x="1064"/>
        <item x="246"/>
        <item x="968"/>
        <item x="379"/>
        <item x="829"/>
        <item x="135"/>
        <item x="46"/>
        <item x="907"/>
        <item x="188"/>
        <item x="992"/>
        <item x="949"/>
        <item x="984"/>
        <item x="156"/>
        <item x="1028"/>
        <item x="128"/>
        <item x="140"/>
        <item x="589"/>
        <item x="30"/>
        <item x="166"/>
        <item x="639"/>
        <item x="606"/>
        <item x="1008"/>
        <item x="116"/>
        <item x="562"/>
        <item x="231"/>
        <item x="991"/>
        <item x="65"/>
        <item x="507"/>
        <item x="147"/>
        <item x="716"/>
        <item x="373"/>
        <item x="726"/>
        <item x="676"/>
        <item x="1018"/>
        <item x="73"/>
        <item x="668"/>
        <item x="180"/>
        <item x="629"/>
        <item x="838"/>
        <item x="850"/>
        <item x="55"/>
        <item x="1101"/>
        <item x="56"/>
        <item x="947"/>
        <item x="35"/>
        <item x="923"/>
        <item x="382"/>
        <item x="178"/>
        <item x="1113"/>
        <item x="179"/>
        <item x="822"/>
        <item x="171"/>
        <item x="646"/>
        <item x="142"/>
        <item x="143"/>
        <item x="41"/>
        <item x="89"/>
        <item x="202"/>
        <item x="209"/>
        <item x="1051"/>
        <item x="1087"/>
        <item x="995"/>
        <item x="66"/>
        <item x="239"/>
        <item x="848"/>
        <item x="899"/>
        <item x="1009"/>
        <item x="1002"/>
        <item x="969"/>
        <item x="177"/>
        <item x="33"/>
        <item x="126"/>
        <item x="879"/>
        <item x="1021"/>
        <item x="91"/>
        <item x="96"/>
        <item x="652"/>
        <item x="354"/>
        <item x="63"/>
        <item x="781"/>
        <item x="845"/>
        <item x="1006"/>
        <item x="134"/>
        <item x="994"/>
        <item x="974"/>
        <item x="232"/>
        <item x="812"/>
        <item x="941"/>
        <item x="438"/>
        <item x="927"/>
        <item x="48"/>
        <item x="673"/>
        <item x="603"/>
        <item x="374"/>
        <item x="1000"/>
        <item x="400"/>
        <item x="704"/>
        <item x="1037"/>
        <item x="207"/>
        <item x="1081"/>
        <item x="381"/>
        <item x="1029"/>
        <item x="948"/>
        <item x="350"/>
        <item x="85"/>
        <item x="391"/>
        <item x="1084"/>
        <item x="1072"/>
        <item x="930"/>
        <item x="810"/>
        <item x="146"/>
        <item x="17"/>
        <item x="637"/>
        <item x="1076"/>
        <item x="351"/>
        <item x="1030"/>
        <item x="234"/>
        <item x="150"/>
        <item x="200"/>
        <item x="1088"/>
        <item x="764"/>
        <item x="68"/>
        <item x="521"/>
        <item x="172"/>
        <item x="114"/>
        <item x="953"/>
        <item x="161"/>
        <item x="950"/>
        <item x="960"/>
        <item x="29"/>
        <item x="765"/>
        <item x="513"/>
        <item x="1116"/>
        <item x="211"/>
        <item x="1041"/>
        <item x="961"/>
        <item x="809"/>
        <item x="980"/>
        <item x="661"/>
        <item x="215"/>
        <item x="567"/>
        <item x="839"/>
        <item x="88"/>
        <item x="79"/>
        <item x="801"/>
        <item x="1058"/>
        <item x="1032"/>
        <item x="890"/>
        <item x="755"/>
        <item x="31"/>
        <item x="76"/>
        <item x="1047"/>
        <item x="505"/>
        <item x="1111"/>
        <item x="678"/>
        <item x="77"/>
        <item x="1011"/>
        <item x="1090"/>
        <item x="858"/>
        <item x="92"/>
        <item x="1108"/>
        <item x="167"/>
        <item x="756"/>
        <item x="539"/>
        <item x="1043"/>
        <item x="871"/>
        <item x="127"/>
        <item x="1089"/>
        <item x="570"/>
        <item x="184"/>
        <item x="164"/>
        <item x="836"/>
        <item x="97"/>
        <item x="100"/>
        <item x="642"/>
        <item x="784"/>
        <item x="863"/>
        <item x="1038"/>
        <item x="52"/>
        <item x="300"/>
        <item x="185"/>
        <item x="901"/>
        <item x="669"/>
        <item x="106"/>
        <item x="1095"/>
        <item x="112"/>
        <item x="936"/>
        <item x="292"/>
        <item x="919"/>
        <item x="1069"/>
        <item x="64"/>
        <item x="1035"/>
        <item x="242"/>
        <item x="1034"/>
        <item x="724"/>
        <item x="939"/>
        <item x="356"/>
        <item x="870"/>
        <item x="168"/>
        <item x="227"/>
        <item x="393"/>
        <item x="1096"/>
        <item x="543"/>
        <item x="506"/>
        <item x="727"/>
        <item x="216"/>
        <item x="818"/>
        <item x="853"/>
        <item x="82"/>
        <item x="409"/>
        <item x="129"/>
        <item x="366"/>
        <item x="1031"/>
        <item x="843"/>
        <item x="208"/>
        <item x="854"/>
        <item x="590"/>
        <item x="708"/>
        <item x="1053"/>
        <item x="691"/>
        <item x="903"/>
        <item x="278"/>
        <item x="529"/>
        <item x="219"/>
        <item x="802"/>
        <item x="90"/>
        <item x="911"/>
        <item x="921"/>
        <item x="791"/>
        <item x="866"/>
        <item x="796"/>
        <item x="1062"/>
        <item x="313"/>
        <item x="455"/>
        <item x="62"/>
        <item x="295"/>
        <item x="191"/>
        <item x="378"/>
        <item x="928"/>
        <item x="886"/>
        <item x="1046"/>
        <item x="1100"/>
        <item x="614"/>
        <item x="1044"/>
        <item x="805"/>
        <item x="1016"/>
        <item x="248"/>
        <item x="630"/>
        <item x="717"/>
        <item x="28"/>
        <item x="333"/>
        <item x="94"/>
        <item x="959"/>
        <item x="933"/>
        <item x="75"/>
        <item x="533"/>
        <item x="1003"/>
        <item x="885"/>
        <item x="482"/>
        <item x="931"/>
        <item x="733"/>
        <item x="662"/>
        <item x="463"/>
        <item x="723"/>
        <item x="895"/>
        <item x="922"/>
        <item x="190"/>
        <item x="552"/>
        <item x="902"/>
        <item x="353"/>
        <item x="798"/>
        <item x="226"/>
        <item x="337"/>
        <item x="887"/>
        <item x="50"/>
        <item x="877"/>
        <item x="155"/>
        <item x="11"/>
        <item x="621"/>
        <item x="1027"/>
        <item x="1107"/>
        <item x="667"/>
        <item x="1010"/>
        <item x="945"/>
        <item x="963"/>
        <item x="702"/>
        <item x="1020"/>
        <item x="1040"/>
        <item x="335"/>
        <item x="380"/>
        <item x="714"/>
        <item x="1059"/>
        <item x="148"/>
        <item x="773"/>
        <item x="944"/>
        <item x="602"/>
        <item x="355"/>
        <item x="617"/>
        <item x="815"/>
        <item x="587"/>
        <item x="679"/>
        <item x="721"/>
        <item x="1110"/>
        <item x="588"/>
        <item x="703"/>
        <item x="1085"/>
        <item x="1060"/>
        <item x="87"/>
        <item x="698"/>
        <item x="1050"/>
        <item x="956"/>
        <item x="737"/>
        <item x="654"/>
        <item x="632"/>
        <item x="149"/>
        <item x="326"/>
        <item x="132"/>
        <item x="1099"/>
        <item x="108"/>
        <item x="1097"/>
        <item x="57"/>
        <item x="768"/>
        <item x="896"/>
        <item x="705"/>
        <item x="1083"/>
        <item x="24"/>
        <item x="831"/>
        <item x="532"/>
        <item x="84"/>
        <item x="537"/>
        <item x="920"/>
        <item x="869"/>
        <item x="525"/>
        <item x="672"/>
        <item x="912"/>
        <item x="695"/>
        <item x="772"/>
        <item x="182"/>
        <item x="713"/>
        <item x="243"/>
        <item x="136"/>
        <item x="47"/>
        <item x="747"/>
        <item x="814"/>
        <item x="213"/>
        <item x="658"/>
        <item x="631"/>
        <item x="862"/>
        <item x="453"/>
        <item x="230"/>
        <item x="620"/>
        <item x="979"/>
        <item x="462"/>
        <item x="360"/>
        <item x="520"/>
        <item x="775"/>
        <item x="328"/>
        <item x="389"/>
        <item x="873"/>
        <item x="547"/>
        <item x="1093"/>
        <item x="1024"/>
        <item x="340"/>
        <item x="515"/>
        <item x="643"/>
        <item x="152"/>
        <item x="783"/>
        <item x="323"/>
        <item x="868"/>
        <item x="1025"/>
        <item x="1022"/>
        <item x="103"/>
        <item x="204"/>
        <item x="694"/>
        <item x="808"/>
        <item x="421"/>
        <item x="287"/>
        <item x="442"/>
        <item x="592"/>
        <item x="509"/>
        <item x="706"/>
        <item x="345"/>
        <item x="496"/>
        <item x="244"/>
        <item x="1078"/>
        <item x="993"/>
        <item x="674"/>
        <item x="767"/>
        <item x="942"/>
        <item x="123"/>
        <item x="732"/>
        <item x="1015"/>
        <item x="86"/>
        <item x="638"/>
        <item x="305"/>
        <item x="720"/>
        <item x="940"/>
        <item x="107"/>
        <item x="651"/>
        <item x="820"/>
        <item x="1070"/>
        <item x="1004"/>
        <item x="524"/>
        <item x="951"/>
        <item x="881"/>
        <item x="926"/>
        <item x="875"/>
        <item x="1065"/>
        <item x="981"/>
        <item x="962"/>
        <item x="45"/>
        <item x="466"/>
        <item x="1049"/>
        <item x="872"/>
        <item x="1068"/>
        <item x="609"/>
        <item x="1112"/>
        <item x="80"/>
        <item x="663"/>
        <item x="916"/>
        <item x="1036"/>
        <item x="681"/>
        <item x="1063"/>
        <item x="623"/>
        <item x="830"/>
        <item x="827"/>
        <item x="192"/>
        <item x="597"/>
        <item x="860"/>
        <item x="954"/>
        <item x="821"/>
        <item x="291"/>
        <item x="1005"/>
        <item x="320"/>
        <item x="471"/>
        <item x="611"/>
        <item x="644"/>
        <item x="472"/>
        <item x="985"/>
        <item x="918"/>
        <item x="851"/>
        <item x="641"/>
        <item x="118"/>
        <item x="894"/>
        <item x="372"/>
        <item x="197"/>
        <item x="21"/>
        <item x="966"/>
        <item x="709"/>
        <item x="549"/>
        <item x="367"/>
        <item x="478"/>
        <item x="12"/>
        <item x="718"/>
        <item x="741"/>
        <item x="986"/>
        <item x="477"/>
        <item x="891"/>
        <item x="766"/>
        <item x="715"/>
        <item x="722"/>
        <item x="318"/>
        <item x="392"/>
        <item x="884"/>
        <item x="599"/>
        <item x="600"/>
        <item x="1013"/>
        <item x="699"/>
        <item x="973"/>
        <item x="1019"/>
        <item x="459"/>
        <item x="914"/>
        <item x="276"/>
        <item x="666"/>
        <item x="990"/>
        <item x="849"/>
        <item x="987"/>
        <item x="807"/>
        <item x="761"/>
        <item x="138"/>
        <item x="113"/>
        <item x="693"/>
        <item x="625"/>
        <item x="173"/>
        <item x="612"/>
        <item x="528"/>
        <item x="498"/>
        <item x="659"/>
        <item x="428"/>
        <item x="415"/>
        <item x="605"/>
        <item x="889"/>
        <item x="1094"/>
        <item x="627"/>
        <item x="1071"/>
        <item x="932"/>
        <item x="187"/>
        <item x="483"/>
        <item x="1061"/>
        <item x="700"/>
        <item x="301"/>
        <item x="946"/>
        <item x="1007"/>
        <item x="111"/>
        <item x="322"/>
        <item x="675"/>
        <item x="707"/>
        <item x="634"/>
        <item x="124"/>
        <item x="573"/>
        <item x="203"/>
        <item x="841"/>
        <item x="751"/>
        <item x="1042"/>
        <item x="540"/>
        <item x="376"/>
        <item x="745"/>
        <item x="1104"/>
        <item x="494"/>
        <item x="81"/>
        <item x="1045"/>
        <item x="130"/>
        <item x="74"/>
        <item x="358"/>
        <item x="582"/>
        <item x="137"/>
        <item x="569"/>
        <item x="163"/>
        <item x="1074"/>
        <item x="1115"/>
        <item x="49"/>
        <item x="51"/>
        <item x="531"/>
        <item x="999"/>
        <item x="344"/>
        <item x="432"/>
        <item x="440"/>
        <item x="296"/>
        <item x="983"/>
        <item x="925"/>
        <item x="502"/>
        <item x="977"/>
        <item x="34"/>
        <item x="677"/>
        <item x="145"/>
        <item x="719"/>
        <item x="591"/>
        <item x="398"/>
        <item x="576"/>
        <item x="283"/>
        <item x="338"/>
        <item x="622"/>
        <item x="955"/>
        <item x="169"/>
        <item x="906"/>
        <item x="692"/>
        <item x="61"/>
        <item x="518"/>
        <item x="316"/>
        <item x="988"/>
        <item x="1086"/>
        <item x="253"/>
        <item x="2"/>
        <item x="1054"/>
        <item x="790"/>
        <item x="816"/>
        <item x="1033"/>
        <item x="952"/>
        <item x="1114"/>
        <item x="536"/>
        <item x="583"/>
        <item x="759"/>
        <item x="970"/>
        <item x="40"/>
        <item x="44"/>
        <item x="446"/>
        <item x="688"/>
        <item x="154"/>
        <item x="530"/>
        <item x="359"/>
        <item x="369"/>
        <item x="743"/>
        <item x="856"/>
        <item x="601"/>
        <item x="648"/>
        <item x="160"/>
        <item x="289"/>
        <item x="504"/>
        <item x="460"/>
        <item x="465"/>
        <item x="563"/>
        <item x="194"/>
        <item x="406"/>
        <item x="368"/>
        <item x="905"/>
        <item x="266"/>
        <item x="596"/>
        <item x="982"/>
        <item x="934"/>
        <item x="897"/>
        <item x="608"/>
        <item x="566"/>
        <item x="436"/>
        <item x="880"/>
        <item x="390"/>
        <item x="476"/>
        <item x="878"/>
        <item x="334"/>
        <item x="20"/>
        <item x="508"/>
        <item x="701"/>
        <item x="312"/>
        <item x="425"/>
        <item x="451"/>
        <item x="874"/>
        <item x="795"/>
        <item x="655"/>
        <item x="1048"/>
        <item x="908"/>
        <item x="771"/>
        <item x="39"/>
        <item x="517"/>
        <item x="604"/>
        <item x="72"/>
        <item x="640"/>
        <item x="580"/>
        <item x="377"/>
        <item x="898"/>
        <item x="965"/>
        <item x="806"/>
        <item x="1092"/>
        <item x="628"/>
        <item x="120"/>
        <item x="635"/>
        <item x="70"/>
        <item x="598"/>
        <item x="256"/>
        <item x="633"/>
        <item x="657"/>
        <item x="636"/>
        <item x="685"/>
        <item x="683"/>
        <item x="365"/>
        <item x="832"/>
        <item x="139"/>
        <item x="18"/>
        <item x="619"/>
        <item x="1023"/>
        <item x="595"/>
        <item x="468"/>
        <item x="294"/>
        <item x="558"/>
        <item x="682"/>
        <item x="943"/>
        <item x="857"/>
        <item x="1001"/>
        <item x="579"/>
        <item x="892"/>
        <item x="553"/>
        <item x="304"/>
        <item x="882"/>
        <item x="797"/>
        <item x="467"/>
        <item x="447"/>
        <item x="422"/>
        <item x="835"/>
        <item x="746"/>
        <item x="1012"/>
        <item x="998"/>
        <item x="16"/>
        <item x="183"/>
        <item x="38"/>
        <item x="22"/>
        <item x="444"/>
        <item x="653"/>
        <item x="626"/>
        <item x="479"/>
        <item x="680"/>
        <item x="261"/>
        <item x="99"/>
        <item x="904"/>
        <item x="445"/>
        <item x="610"/>
        <item x="828"/>
        <item x="778"/>
        <item x="15"/>
        <item x="649"/>
        <item x="83"/>
        <item x="888"/>
        <item x="842"/>
        <item x="670"/>
        <item x="279"/>
        <item x="833"/>
        <item x="935"/>
        <item x="730"/>
        <item x="9"/>
        <item x="846"/>
        <item x="618"/>
        <item x="32"/>
        <item x="441"/>
        <item x="711"/>
        <item x="473"/>
        <item x="249"/>
        <item x="684"/>
        <item x="586"/>
        <item x="750"/>
        <item x="792"/>
        <item x="742"/>
        <item x="1073"/>
        <item x="174"/>
        <item x="274"/>
        <item x="689"/>
        <item x="361"/>
        <item x="262"/>
        <item x="861"/>
        <item x="769"/>
        <item x="546"/>
        <item x="789"/>
        <item x="303"/>
        <item x="388"/>
        <item x="542"/>
        <item x="280"/>
        <item x="825"/>
        <item x="416"/>
        <item x="218"/>
        <item x="852"/>
        <item x="435"/>
        <item x="511"/>
        <item x="544"/>
        <item x="867"/>
        <item x="474"/>
        <item x="6"/>
        <item x="433"/>
        <item x="1017"/>
        <item x="813"/>
        <item x="423"/>
        <item x="972"/>
        <item x="780"/>
        <item x="740"/>
        <item x="793"/>
        <item x="535"/>
        <item x="510"/>
        <item x="656"/>
        <item x="264"/>
        <item x="938"/>
        <item x="687"/>
        <item x="787"/>
        <item x="712"/>
        <item x="19"/>
        <item x="330"/>
        <item x="650"/>
        <item x="308"/>
        <item x="4"/>
        <item x="317"/>
        <item x="275"/>
        <item x="386"/>
        <item x="763"/>
        <item x="996"/>
        <item x="486"/>
        <item x="565"/>
        <item x="581"/>
        <item x="254"/>
        <item x="804"/>
        <item x="480"/>
        <item x="251"/>
        <item x="315"/>
        <item x="844"/>
        <item x="439"/>
        <item x="293"/>
        <item x="561"/>
        <item x="811"/>
        <item x="909"/>
        <item x="731"/>
        <item x="339"/>
        <item x="584"/>
        <item x="298"/>
        <item x="13"/>
        <item x="165"/>
        <item x="270"/>
        <item x="277"/>
        <item x="336"/>
        <item x="799"/>
        <item x="514"/>
        <item x="247"/>
        <item x="800"/>
        <item x="58"/>
        <item x="557"/>
        <item x="285"/>
        <item x="575"/>
        <item x="551"/>
        <item x="503"/>
        <item x="690"/>
        <item x="26"/>
        <item x="837"/>
        <item x="325"/>
        <item x="495"/>
        <item x="176"/>
        <item x="272"/>
        <item x="431"/>
        <item x="615"/>
        <item x="403"/>
        <item x="749"/>
        <item x="258"/>
        <item x="331"/>
        <item x="269"/>
        <item x="616"/>
        <item x="78"/>
        <item x="574"/>
        <item x="268"/>
        <item x="352"/>
        <item x="710"/>
        <item x="470"/>
        <item x="131"/>
        <item x="556"/>
        <item x="744"/>
        <item x="748"/>
        <item x="753"/>
        <item x="0"/>
        <item x="488"/>
        <item x="43"/>
        <item x="402"/>
        <item x="5"/>
        <item x="571"/>
        <item x="175"/>
        <item x="728"/>
        <item x="774"/>
        <item x="499"/>
        <item x="559"/>
        <item x="522"/>
        <item x="282"/>
        <item x="548"/>
        <item x="457"/>
        <item x="538"/>
        <item x="686"/>
        <item x="786"/>
        <item x="534"/>
        <item x="577"/>
        <item x="819"/>
        <item x="456"/>
        <item x="310"/>
        <item x="341"/>
        <item x="424"/>
        <item x="37"/>
        <item x="492"/>
        <item x="526"/>
        <item x="554"/>
        <item x="241"/>
        <item x="250"/>
        <item x="347"/>
        <item x="383"/>
        <item x="414"/>
        <item x="437"/>
        <item x="855"/>
        <item x="98"/>
        <item x="69"/>
        <item x="411"/>
        <item x="327"/>
        <item x="271"/>
        <item x="332"/>
        <item x="53"/>
        <item x="115"/>
        <item x="426"/>
        <item x="267"/>
        <item x="671"/>
        <item x="7"/>
        <item x="516"/>
        <item x="309"/>
        <item x="578"/>
        <item x="760"/>
        <item x="493"/>
        <item x="321"/>
        <item x="585"/>
        <item x="736"/>
        <item x="343"/>
        <item x="306"/>
        <item x="14"/>
        <item x="281"/>
        <item x="803"/>
        <item x="412"/>
        <item x="572"/>
        <item x="454"/>
        <item x="419"/>
        <item x="452"/>
        <item x="193"/>
        <item x="464"/>
        <item x="23"/>
        <item x="448"/>
        <item x="788"/>
        <item x="199"/>
        <item x="758"/>
        <item x="375"/>
        <item x="840"/>
        <item x="284"/>
        <item x="762"/>
        <item x="484"/>
        <item x="362"/>
        <item x="770"/>
        <item x="777"/>
        <item x="594"/>
        <item x="560"/>
        <item x="754"/>
        <item x="665"/>
        <item x="512"/>
        <item x="105"/>
        <item x="290"/>
        <item x="624"/>
        <item x="834"/>
        <item x="1"/>
        <item x="752"/>
        <item x="151"/>
        <item x="647"/>
        <item x="734"/>
        <item x="54"/>
        <item x="265"/>
        <item x="782"/>
        <item x="491"/>
        <item x="299"/>
        <item x="429"/>
        <item x="568"/>
        <item x="302"/>
        <item x="420"/>
        <item x="458"/>
        <item x="481"/>
        <item x="847"/>
        <item x="739"/>
        <item x="408"/>
        <item x="500"/>
        <item x="449"/>
        <item x="434"/>
        <item x="342"/>
        <item x="260"/>
        <item x="314"/>
        <item x="461"/>
        <item x="397"/>
        <item x="738"/>
        <item x="497"/>
        <item x="407"/>
        <item x="485"/>
        <item x="255"/>
        <item x="346"/>
        <item x="311"/>
        <item x="519"/>
        <item x="413"/>
        <item x="102"/>
        <item x="545"/>
        <item x="286"/>
        <item x="660"/>
        <item x="550"/>
        <item x="27"/>
        <item x="159"/>
        <item x="645"/>
        <item x="410"/>
        <item x="527"/>
        <item x="297"/>
        <item x="487"/>
        <item x="725"/>
        <item x="417"/>
        <item x="348"/>
        <item x="42"/>
        <item x="564"/>
        <item x="405"/>
        <item x="490"/>
        <item x="3"/>
        <item x="469"/>
        <item x="363"/>
        <item x="696"/>
        <item x="443"/>
        <item x="404"/>
        <item x="36"/>
        <item x="427"/>
        <item x="450"/>
        <item x="501"/>
        <item x="729"/>
        <item x="257"/>
        <item x="395"/>
        <item x="288"/>
        <item x="401"/>
        <item x="475"/>
        <item x="430"/>
        <item x="307"/>
        <item x="141"/>
        <item x="252"/>
        <item x="8"/>
        <item x="110"/>
        <item x="399"/>
        <item x="489"/>
        <item x="329"/>
        <item x="259"/>
        <item x="607"/>
        <item x="396"/>
        <item x="735"/>
        <item x="523"/>
        <item x="324"/>
        <item x="273"/>
        <item x="394"/>
        <item x="263"/>
        <item x="10"/>
        <item t="sum"/>
      </items>
    </pivotField>
    <pivotField showAll="0"/>
    <pivotField showAll="0"/>
    <pivotField showAll="0"/>
    <pivotField showAll="0"/>
    <pivotField showAll="0"/>
    <pivotField showAll="0"/>
    <pivotField showAll="0"/>
    <pivotField showAll="0"/>
    <pivotField showAll="0"/>
  </pivotFields>
  <rowFields count="1">
    <field x="0"/>
  </rowFields>
  <rowItems count="6">
    <i>
      <x v="356"/>
    </i>
    <i>
      <x v="137"/>
    </i>
    <i>
      <x v="138"/>
    </i>
    <i>
      <x v="318"/>
    </i>
    <i>
      <x v="317"/>
    </i>
    <i t="grand">
      <x/>
    </i>
  </rowItems>
  <colItems count="1">
    <i/>
  </colItems>
  <dataFields count="1">
    <dataField name="Average of rating_count" fld="17" subtotal="average" baseField="0" baseItem="0"/>
  </dataFields>
  <formats count="9">
    <format dxfId="9">
      <pivotArea outline="0" collapsedLevelsAreSubtotals="1" fieldPosition="0"/>
    </format>
    <format dxfId="10">
      <pivotArea dataOnly="0" labelOnly="1" outline="0" axis="axisValues" fieldPosition="0"/>
    </format>
    <format dxfId="11">
      <pivotArea type="all" dataOnly="0" outline="0" fieldPosition="0"/>
    </format>
    <format dxfId="12">
      <pivotArea outline="0" collapsedLevelsAreSubtotals="1" fieldPosition="0"/>
    </format>
    <format dxfId="13">
      <pivotArea field="2" type="button" dataOnly="0" labelOnly="1" outline="0"/>
    </format>
    <format dxfId="14">
      <pivotArea dataOnly="0" labelOnly="1" outline="0" axis="axisValues" fieldPosition="0"/>
    </format>
    <format dxfId="15">
      <pivotArea dataOnly="0" labelOnly="1" grandRow="1" outline="0" fieldPosition="0"/>
    </format>
    <format dxfId="16">
      <pivotArea dataOnly="0" labelOnly="1" outline="0" axis="axisValues" fieldPosition="0"/>
    </format>
    <format dxfId="17">
      <pivotArea dataOnly="0" outline="0" fieldPosition="0">
        <references count="1">
          <reference field="4294967294" count="1">
            <x v="0"/>
          </reference>
        </references>
      </pivotArea>
    </format>
  </formats>
  <chartFormats count="61">
    <chartFormat chart="43" format="28"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16"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12"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0" count="1" selected="0">
            <x v="356"/>
          </reference>
        </references>
      </pivotArea>
    </chartFormat>
    <chartFormat chart="25" format="7">
      <pivotArea type="data" outline="0" fieldPosition="0">
        <references count="2">
          <reference field="4294967294" count="1" selected="0">
            <x v="0"/>
          </reference>
          <reference field="0" count="1" selected="0">
            <x v="137"/>
          </reference>
        </references>
      </pivotArea>
    </chartFormat>
    <chartFormat chart="25" format="8">
      <pivotArea type="data" outline="0" fieldPosition="0">
        <references count="2">
          <reference field="4294967294" count="1" selected="0">
            <x v="0"/>
          </reference>
          <reference field="0" count="1" selected="0">
            <x v="138"/>
          </reference>
        </references>
      </pivotArea>
    </chartFormat>
    <chartFormat chart="25" format="9">
      <pivotArea type="data" outline="0" fieldPosition="0">
        <references count="2">
          <reference field="4294967294" count="1" selected="0">
            <x v="0"/>
          </reference>
          <reference field="0" count="1" selected="0">
            <x v="317"/>
          </reference>
        </references>
      </pivotArea>
    </chartFormat>
    <chartFormat chart="25" format="10">
      <pivotArea type="data" outline="0" fieldPosition="0">
        <references count="2">
          <reference field="4294967294" count="1" selected="0">
            <x v="0"/>
          </reference>
          <reference field="0" count="1" selected="0">
            <x v="318"/>
          </reference>
        </references>
      </pivotArea>
    </chartFormat>
    <chartFormat chart="20" format="23">
      <pivotArea type="data" outline="0" fieldPosition="0">
        <references count="2">
          <reference field="4294967294" count="1" selected="0">
            <x v="0"/>
          </reference>
          <reference field="0" count="1" selected="0">
            <x v="356"/>
          </reference>
        </references>
      </pivotArea>
    </chartFormat>
    <chartFormat chart="20" format="24">
      <pivotArea type="data" outline="0" fieldPosition="0">
        <references count="2">
          <reference field="4294967294" count="1" selected="0">
            <x v="0"/>
          </reference>
          <reference field="0" count="1" selected="0">
            <x v="137"/>
          </reference>
        </references>
      </pivotArea>
    </chartFormat>
    <chartFormat chart="20" format="25">
      <pivotArea type="data" outline="0" fieldPosition="0">
        <references count="2">
          <reference field="4294967294" count="1" selected="0">
            <x v="0"/>
          </reference>
          <reference field="0" count="1" selected="0">
            <x v="138"/>
          </reference>
        </references>
      </pivotArea>
    </chartFormat>
    <chartFormat chart="20" format="26">
      <pivotArea type="data" outline="0" fieldPosition="0">
        <references count="2">
          <reference field="4294967294" count="1" selected="0">
            <x v="0"/>
          </reference>
          <reference field="0" count="1" selected="0">
            <x v="317"/>
          </reference>
        </references>
      </pivotArea>
    </chartFormat>
    <chartFormat chart="20" format="27">
      <pivotArea type="data" outline="0" fieldPosition="0">
        <references count="2">
          <reference field="4294967294" count="1" selected="0">
            <x v="0"/>
          </reference>
          <reference field="0" count="1" selected="0">
            <x v="318"/>
          </reference>
        </references>
      </pivotArea>
    </chartFormat>
    <chartFormat chart="20" format="28">
      <pivotArea type="data" outline="0" fieldPosition="0">
        <references count="2">
          <reference field="4294967294" count="1" selected="0">
            <x v="0"/>
          </reference>
          <reference field="0" count="1" selected="0">
            <x v="232"/>
          </reference>
        </references>
      </pivotArea>
    </chartFormat>
    <chartFormat chart="20" format="29">
      <pivotArea type="data" outline="0" fieldPosition="0">
        <references count="2">
          <reference field="4294967294" count="1" selected="0">
            <x v="0"/>
          </reference>
          <reference field="0" count="1" selected="0">
            <x v="911"/>
          </reference>
        </references>
      </pivotArea>
    </chartFormat>
    <chartFormat chart="20" format="30">
      <pivotArea type="data" outline="0" fieldPosition="0">
        <references count="2">
          <reference field="4294967294" count="1" selected="0">
            <x v="0"/>
          </reference>
          <reference field="0" count="1" selected="0">
            <x v="907"/>
          </reference>
        </references>
      </pivotArea>
    </chartFormat>
    <chartFormat chart="20" format="31">
      <pivotArea type="data" outline="0" fieldPosition="0">
        <references count="2">
          <reference field="4294967294" count="1" selected="0">
            <x v="0"/>
          </reference>
          <reference field="0" count="1" selected="0">
            <x v="910"/>
          </reference>
        </references>
      </pivotArea>
    </chartFormat>
    <chartFormat chart="20" format="32">
      <pivotArea type="data" outline="0" fieldPosition="0">
        <references count="2">
          <reference field="4294967294" count="1" selected="0">
            <x v="0"/>
          </reference>
          <reference field="0" count="1" selected="0">
            <x v="908"/>
          </reference>
        </references>
      </pivotArea>
    </chartFormat>
    <chartFormat chart="23" format="23">
      <pivotArea type="data" outline="0" fieldPosition="0">
        <references count="2">
          <reference field="4294967294" count="1" selected="0">
            <x v="0"/>
          </reference>
          <reference field="0" count="1" selected="0">
            <x v="356"/>
          </reference>
        </references>
      </pivotArea>
    </chartFormat>
    <chartFormat chart="23" format="24">
      <pivotArea type="data" outline="0" fieldPosition="0">
        <references count="2">
          <reference field="4294967294" count="1" selected="0">
            <x v="0"/>
          </reference>
          <reference field="0" count="1" selected="0">
            <x v="137"/>
          </reference>
        </references>
      </pivotArea>
    </chartFormat>
    <chartFormat chart="23" format="25">
      <pivotArea type="data" outline="0" fieldPosition="0">
        <references count="2">
          <reference field="4294967294" count="1" selected="0">
            <x v="0"/>
          </reference>
          <reference field="0" count="1" selected="0">
            <x v="138"/>
          </reference>
        </references>
      </pivotArea>
    </chartFormat>
    <chartFormat chart="23" format="26">
      <pivotArea type="data" outline="0" fieldPosition="0">
        <references count="2">
          <reference field="4294967294" count="1" selected="0">
            <x v="0"/>
          </reference>
          <reference field="0" count="1" selected="0">
            <x v="317"/>
          </reference>
        </references>
      </pivotArea>
    </chartFormat>
    <chartFormat chart="23" format="27">
      <pivotArea type="data" outline="0" fieldPosition="0">
        <references count="2">
          <reference field="4294967294" count="1" selected="0">
            <x v="0"/>
          </reference>
          <reference field="0" count="1" selected="0">
            <x v="318"/>
          </reference>
        </references>
      </pivotArea>
    </chartFormat>
    <chartFormat chart="23" format="28">
      <pivotArea type="data" outline="0" fieldPosition="0">
        <references count="2">
          <reference field="4294967294" count="1" selected="0">
            <x v="0"/>
          </reference>
          <reference field="0" count="1" selected="0">
            <x v="232"/>
          </reference>
        </references>
      </pivotArea>
    </chartFormat>
    <chartFormat chart="23" format="29">
      <pivotArea type="data" outline="0" fieldPosition="0">
        <references count="2">
          <reference field="4294967294" count="1" selected="0">
            <x v="0"/>
          </reference>
          <reference field="0" count="1" selected="0">
            <x v="911"/>
          </reference>
        </references>
      </pivotArea>
    </chartFormat>
    <chartFormat chart="23" format="30">
      <pivotArea type="data" outline="0" fieldPosition="0">
        <references count="2">
          <reference field="4294967294" count="1" selected="0">
            <x v="0"/>
          </reference>
          <reference field="0" count="1" selected="0">
            <x v="907"/>
          </reference>
        </references>
      </pivotArea>
    </chartFormat>
    <chartFormat chart="23" format="31">
      <pivotArea type="data" outline="0" fieldPosition="0">
        <references count="2">
          <reference field="4294967294" count="1" selected="0">
            <x v="0"/>
          </reference>
          <reference field="0" count="1" selected="0">
            <x v="910"/>
          </reference>
        </references>
      </pivotArea>
    </chartFormat>
    <chartFormat chart="23" format="32">
      <pivotArea type="data" outline="0" fieldPosition="0">
        <references count="2">
          <reference field="4294967294" count="1" selected="0">
            <x v="0"/>
          </reference>
          <reference field="0" count="1" selected="0">
            <x v="908"/>
          </reference>
        </references>
      </pivotArea>
    </chartFormat>
    <chartFormat chart="33" format="7">
      <pivotArea type="data" outline="0" fieldPosition="0">
        <references count="2">
          <reference field="4294967294" count="1" selected="0">
            <x v="0"/>
          </reference>
          <reference field="0" count="1" selected="0">
            <x v="356"/>
          </reference>
        </references>
      </pivotArea>
    </chartFormat>
    <chartFormat chart="33" format="8">
      <pivotArea type="data" outline="0" fieldPosition="0">
        <references count="2">
          <reference field="4294967294" count="1" selected="0">
            <x v="0"/>
          </reference>
          <reference field="0" count="1" selected="0">
            <x v="137"/>
          </reference>
        </references>
      </pivotArea>
    </chartFormat>
    <chartFormat chart="33" format="9">
      <pivotArea type="data" outline="0" fieldPosition="0">
        <references count="2">
          <reference field="4294967294" count="1" selected="0">
            <x v="0"/>
          </reference>
          <reference field="0" count="1" selected="0">
            <x v="138"/>
          </reference>
        </references>
      </pivotArea>
    </chartFormat>
    <chartFormat chart="33" format="10">
      <pivotArea type="data" outline="0" fieldPosition="0">
        <references count="2">
          <reference field="4294967294" count="1" selected="0">
            <x v="0"/>
          </reference>
          <reference field="0" count="1" selected="0">
            <x v="317"/>
          </reference>
        </references>
      </pivotArea>
    </chartFormat>
    <chartFormat chart="33" format="11">
      <pivotArea type="data" outline="0" fieldPosition="0">
        <references count="2">
          <reference field="4294967294" count="1" selected="0">
            <x v="0"/>
          </reference>
          <reference field="0" count="1" selected="0">
            <x v="318"/>
          </reference>
        </references>
      </pivotArea>
    </chartFormat>
    <chartFormat chart="33" format="12">
      <pivotArea type="data" outline="0" fieldPosition="0">
        <references count="2">
          <reference field="4294967294" count="1" selected="0">
            <x v="0"/>
          </reference>
          <reference field="0" count="1" selected="0">
            <x v="232"/>
          </reference>
        </references>
      </pivotArea>
    </chartFormat>
    <chartFormat chart="33" format="13">
      <pivotArea type="data" outline="0" fieldPosition="0">
        <references count="2">
          <reference field="4294967294" count="1" selected="0">
            <x v="0"/>
          </reference>
          <reference field="0" count="1" selected="0">
            <x v="911"/>
          </reference>
        </references>
      </pivotArea>
    </chartFormat>
    <chartFormat chart="33" format="14">
      <pivotArea type="data" outline="0" fieldPosition="0">
        <references count="2">
          <reference field="4294967294" count="1" selected="0">
            <x v="0"/>
          </reference>
          <reference field="0" count="1" selected="0">
            <x v="907"/>
          </reference>
        </references>
      </pivotArea>
    </chartFormat>
    <chartFormat chart="33" format="15">
      <pivotArea type="data" outline="0" fieldPosition="0">
        <references count="2">
          <reference field="4294967294" count="1" selected="0">
            <x v="0"/>
          </reference>
          <reference field="0" count="1" selected="0">
            <x v="910"/>
          </reference>
        </references>
      </pivotArea>
    </chartFormat>
    <chartFormat chart="33" format="16">
      <pivotArea type="data" outline="0" fieldPosition="0">
        <references count="2">
          <reference field="4294967294" count="1" selected="0">
            <x v="0"/>
          </reference>
          <reference field="0" count="1" selected="0">
            <x v="908"/>
          </reference>
        </references>
      </pivotArea>
    </chartFormat>
    <chartFormat chart="25" format="11">
      <pivotArea type="data" outline="0" fieldPosition="0">
        <references count="2">
          <reference field="4294967294" count="1" selected="0">
            <x v="0"/>
          </reference>
          <reference field="0" count="1" selected="0">
            <x v="232"/>
          </reference>
        </references>
      </pivotArea>
    </chartFormat>
    <chartFormat chart="25" format="12">
      <pivotArea type="data" outline="0" fieldPosition="0">
        <references count="2">
          <reference field="4294967294" count="1" selected="0">
            <x v="0"/>
          </reference>
          <reference field="0" count="1" selected="0">
            <x v="911"/>
          </reference>
        </references>
      </pivotArea>
    </chartFormat>
    <chartFormat chart="25" format="13">
      <pivotArea type="data" outline="0" fieldPosition="0">
        <references count="2">
          <reference field="4294967294" count="1" selected="0">
            <x v="0"/>
          </reference>
          <reference field="0" count="1" selected="0">
            <x v="907"/>
          </reference>
        </references>
      </pivotArea>
    </chartFormat>
    <chartFormat chart="25" format="14">
      <pivotArea type="data" outline="0" fieldPosition="0">
        <references count="2">
          <reference field="4294967294" count="1" selected="0">
            <x v="0"/>
          </reference>
          <reference field="0" count="1" selected="0">
            <x v="910"/>
          </reference>
        </references>
      </pivotArea>
    </chartFormat>
    <chartFormat chart="25" format="15">
      <pivotArea type="data" outline="0" fieldPosition="0">
        <references count="2">
          <reference field="4294967294" count="1" selected="0">
            <x v="0"/>
          </reference>
          <reference field="0" count="1" selected="0">
            <x v="908"/>
          </reference>
        </references>
      </pivotArea>
    </chartFormat>
    <chartFormat chart="48" format="13"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0" count="1" selected="0">
            <x v="356"/>
          </reference>
        </references>
      </pivotArea>
    </chartFormat>
    <chartFormat chart="31" format="10">
      <pivotArea type="data" outline="0" fieldPosition="0">
        <references count="2">
          <reference field="4294967294" count="1" selected="0">
            <x v="0"/>
          </reference>
          <reference field="0" count="1" selected="0">
            <x v="137"/>
          </reference>
        </references>
      </pivotArea>
    </chartFormat>
    <chartFormat chart="31" format="11">
      <pivotArea type="data" outline="0" fieldPosition="0">
        <references count="2">
          <reference field="4294967294" count="1" selected="0">
            <x v="0"/>
          </reference>
          <reference field="0" count="1" selected="0">
            <x v="138"/>
          </reference>
        </references>
      </pivotArea>
    </chartFormat>
    <chartFormat chart="31" format="12">
      <pivotArea type="data" outline="0" fieldPosition="0">
        <references count="2">
          <reference field="4294967294" count="1" selected="0">
            <x v="0"/>
          </reference>
          <reference field="0" count="1" selected="0">
            <x v="318"/>
          </reference>
        </references>
      </pivotArea>
    </chartFormat>
    <chartFormat chart="31" format="13">
      <pivotArea type="data" outline="0" fieldPosition="0">
        <references count="2">
          <reference field="4294967294" count="1" selected="0">
            <x v="0"/>
          </reference>
          <reference field="0" count="1" selected="0">
            <x v="317"/>
          </reference>
        </references>
      </pivotArea>
    </chartFormat>
    <chartFormat chart="46" format="2">
      <pivotArea type="data" outline="0" fieldPosition="0">
        <references count="2">
          <reference field="4294967294" count="1" selected="0">
            <x v="0"/>
          </reference>
          <reference field="0" count="1" selected="0">
            <x v="356"/>
          </reference>
        </references>
      </pivotArea>
    </chartFormat>
    <chartFormat chart="46" format="3">
      <pivotArea type="data" outline="0" fieldPosition="0">
        <references count="2">
          <reference field="4294967294" count="1" selected="0">
            <x v="0"/>
          </reference>
          <reference field="0" count="1" selected="0">
            <x v="137"/>
          </reference>
        </references>
      </pivotArea>
    </chartFormat>
    <chartFormat chart="46" format="4">
      <pivotArea type="data" outline="0" fieldPosition="0">
        <references count="2">
          <reference field="4294967294" count="1" selected="0">
            <x v="0"/>
          </reference>
          <reference field="0" count="1" selected="0">
            <x v="138"/>
          </reference>
        </references>
      </pivotArea>
    </chartFormat>
    <chartFormat chart="46" format="5">
      <pivotArea type="data" outline="0" fieldPosition="0">
        <references count="2">
          <reference field="4294967294" count="1" selected="0">
            <x v="0"/>
          </reference>
          <reference field="0" count="1" selected="0">
            <x v="318"/>
          </reference>
        </references>
      </pivotArea>
    </chartFormat>
    <chartFormat chart="46" format="6">
      <pivotArea type="data" outline="0" fieldPosition="0">
        <references count="2">
          <reference field="4294967294" count="1" selected="0">
            <x v="0"/>
          </reference>
          <reference field="0" count="1" selected="0">
            <x v="317"/>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5">
  <location ref="AP3:AQ13" firstHeaderRow="1" firstDataRow="1" firstDataCol="1"/>
  <pivotFields count="27">
    <pivotField showAll="0"/>
    <pivotField showAll="0"/>
    <pivotField showAll="0" measureFilter="1"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axis="axisRow" showAll="0">
      <items count="18">
        <item x="7"/>
        <item m="1" x="13"/>
        <item x="0"/>
        <item m="1" x="16"/>
        <item x="1"/>
        <item x="8"/>
        <item m="1" x="15"/>
        <item x="4"/>
        <item x="5"/>
        <item m="1" x="11"/>
        <item m="1" x="9"/>
        <item x="2"/>
        <item m="1" x="14"/>
        <item x="3"/>
        <item m="1" x="10"/>
        <item x="6"/>
        <item m="1" x="12"/>
        <item t="default"/>
      </items>
    </pivotField>
    <pivotField showAll="0"/>
    <pivotField showAll="0"/>
    <pivotField showAll="0"/>
    <pivotField showAll="0"/>
    <pivotField numFmtId="165" showAll="0"/>
    <pivotField showAll="0"/>
    <pivotField showAll="0" defaultSubtotal="0"/>
    <pivotField showAll="0" defaultSubtotal="0"/>
    <pivotField dataField="1" showAll="0"/>
    <pivotField showAll="0" defaultSubtotal="0"/>
    <pivotField showAll="0"/>
    <pivotField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2"/>
    </i>
    <i>
      <x v="4"/>
    </i>
    <i>
      <x v="5"/>
    </i>
    <i>
      <x v="7"/>
    </i>
    <i>
      <x v="8"/>
    </i>
    <i>
      <x v="11"/>
    </i>
    <i>
      <x v="13"/>
    </i>
    <i>
      <x v="15"/>
    </i>
    <i t="grand">
      <x/>
    </i>
  </rowItems>
  <colItems count="1">
    <i/>
  </colItems>
  <dataFields count="1">
    <dataField name="Max of discount_percentage" fld="12" subtotal="max" baseField="0" baseItem="0"/>
  </dataFields>
  <formats count="10">
    <format dxfId="200">
      <pivotArea type="all" dataOnly="0" outline="0" fieldPosition="0"/>
    </format>
    <format dxfId="199">
      <pivotArea outline="0" collapsedLevelsAreSubtotals="1" fieldPosition="0"/>
    </format>
    <format dxfId="198">
      <pivotArea field="2" type="button" dataOnly="0" labelOnly="1" outline="0"/>
    </format>
    <format dxfId="197">
      <pivotArea dataOnly="0" labelOnly="1" outline="0" axis="axisValues" fieldPosition="0"/>
    </format>
    <format dxfId="196">
      <pivotArea dataOnly="0" labelOnly="1" grandRow="1" outline="0" fieldPosition="0"/>
    </format>
    <format dxfId="195">
      <pivotArea type="all" dataOnly="0" outline="0" fieldPosition="0"/>
    </format>
    <format dxfId="194">
      <pivotArea outline="0" collapsedLevelsAreSubtotals="1" fieldPosition="0"/>
    </format>
    <format dxfId="193">
      <pivotArea field="2" type="button" dataOnly="0" labelOnly="1" outline="0"/>
    </format>
    <format dxfId="192">
      <pivotArea dataOnly="0" labelOnly="1" outline="0" axis="axisValues" fieldPosition="0"/>
    </format>
    <format dxfId="191">
      <pivotArea dataOnly="0" labelOnly="1" grandRow="1" outline="0" fieldPosition="0"/>
    </format>
  </formats>
  <chartFormats count="20">
    <chartFormat chart="4"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0" format="1">
      <pivotArea type="data" outline="0" fieldPosition="0">
        <references count="2">
          <reference field="4294967294" count="1" selected="0">
            <x v="0"/>
          </reference>
          <reference field="3" count="1" selected="0">
            <x v="13"/>
          </reference>
        </references>
      </pivotArea>
    </chartFormat>
    <chartFormat chart="40" format="2">
      <pivotArea type="data" outline="0" fieldPosition="0">
        <references count="2">
          <reference field="4294967294" count="1" selected="0">
            <x v="0"/>
          </reference>
          <reference field="3" count="1" selected="0">
            <x v="11"/>
          </reference>
        </references>
      </pivotArea>
    </chartFormat>
    <chartFormat chart="40" format="3">
      <pivotArea type="data" outline="0" fieldPosition="0">
        <references count="2">
          <reference field="4294967294" count="1" selected="0">
            <x v="0"/>
          </reference>
          <reference field="3" count="1" selected="0">
            <x v="8"/>
          </reference>
        </references>
      </pivotArea>
    </chartFormat>
    <chartFormat chart="40" format="4">
      <pivotArea type="data" outline="0" fieldPosition="0">
        <references count="2">
          <reference field="4294967294" count="1" selected="0">
            <x v="0"/>
          </reference>
          <reference field="3" count="1" selected="0">
            <x v="7"/>
          </reference>
        </references>
      </pivotArea>
    </chartFormat>
    <chartFormat chart="40" format="5">
      <pivotArea type="data" outline="0" fieldPosition="0">
        <references count="2">
          <reference field="4294967294" count="1" selected="0">
            <x v="0"/>
          </reference>
          <reference field="3" count="1" selected="0">
            <x v="5"/>
          </reference>
        </references>
      </pivotArea>
    </chartFormat>
    <chartFormat chart="40" format="6">
      <pivotArea type="data" outline="0" fieldPosition="0">
        <references count="2">
          <reference field="4294967294" count="1" selected="0">
            <x v="0"/>
          </reference>
          <reference field="3" count="1" selected="0">
            <x v="4"/>
          </reference>
        </references>
      </pivotArea>
    </chartFormat>
    <chartFormat chart="40" format="7">
      <pivotArea type="data" outline="0" fieldPosition="0">
        <references count="2">
          <reference field="4294967294" count="1" selected="0">
            <x v="0"/>
          </reference>
          <reference field="3" count="1" selected="0">
            <x v="2"/>
          </reference>
        </references>
      </pivotArea>
    </chartFormat>
    <chartFormat chart="40" format="8">
      <pivotArea type="data" outline="0" fieldPosition="0">
        <references count="2">
          <reference field="4294967294" count="1" selected="0">
            <x v="0"/>
          </reference>
          <reference field="3" count="1" selected="0">
            <x v="0"/>
          </reference>
        </references>
      </pivotArea>
    </chartFormat>
    <chartFormat chart="43" format="18" series="1">
      <pivotArea type="data" outline="0" fieldPosition="0">
        <references count="1">
          <reference field="4294967294" count="1" selected="0">
            <x v="0"/>
          </reference>
        </references>
      </pivotArea>
    </chartFormat>
    <chartFormat chart="43" format="19">
      <pivotArea type="data" outline="0" fieldPosition="0">
        <references count="2">
          <reference field="4294967294" count="1" selected="0">
            <x v="0"/>
          </reference>
          <reference field="3" count="1" selected="0">
            <x v="0"/>
          </reference>
        </references>
      </pivotArea>
    </chartFormat>
    <chartFormat chart="43" format="20">
      <pivotArea type="data" outline="0" fieldPosition="0">
        <references count="2">
          <reference field="4294967294" count="1" selected="0">
            <x v="0"/>
          </reference>
          <reference field="3" count="1" selected="0">
            <x v="2"/>
          </reference>
        </references>
      </pivotArea>
    </chartFormat>
    <chartFormat chart="43" format="21">
      <pivotArea type="data" outline="0" fieldPosition="0">
        <references count="2">
          <reference field="4294967294" count="1" selected="0">
            <x v="0"/>
          </reference>
          <reference field="3" count="1" selected="0">
            <x v="4"/>
          </reference>
        </references>
      </pivotArea>
    </chartFormat>
    <chartFormat chart="43" format="22">
      <pivotArea type="data" outline="0" fieldPosition="0">
        <references count="2">
          <reference field="4294967294" count="1" selected="0">
            <x v="0"/>
          </reference>
          <reference field="3" count="1" selected="0">
            <x v="5"/>
          </reference>
        </references>
      </pivotArea>
    </chartFormat>
    <chartFormat chart="43" format="23">
      <pivotArea type="data" outline="0" fieldPosition="0">
        <references count="2">
          <reference field="4294967294" count="1" selected="0">
            <x v="0"/>
          </reference>
          <reference field="3" count="1" selected="0">
            <x v="7"/>
          </reference>
        </references>
      </pivotArea>
    </chartFormat>
    <chartFormat chart="43" format="24">
      <pivotArea type="data" outline="0" fieldPosition="0">
        <references count="2">
          <reference field="4294967294" count="1" selected="0">
            <x v="0"/>
          </reference>
          <reference field="3" count="1" selected="0">
            <x v="8"/>
          </reference>
        </references>
      </pivotArea>
    </chartFormat>
    <chartFormat chart="43" format="25">
      <pivotArea type="data" outline="0" fieldPosition="0">
        <references count="2">
          <reference field="4294967294" count="1" selected="0">
            <x v="0"/>
          </reference>
          <reference field="3" count="1" selected="0">
            <x v="11"/>
          </reference>
        </references>
      </pivotArea>
    </chartFormat>
    <chartFormat chart="43" format="26">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D3:E13" firstHeaderRow="1" firstDataRow="1" firstDataCol="1"/>
  <pivotFields count="27">
    <pivotField showAll="0"/>
    <pivotField dataField="1"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axis="axisRow" showAll="0">
      <items count="18">
        <item m="1" x="13"/>
        <item m="1" x="16"/>
        <item x="1"/>
        <item m="1" x="15"/>
        <item m="1" x="11"/>
        <item m="1" x="9"/>
        <item m="1" x="14"/>
        <item m="1" x="10"/>
        <item m="1" x="12"/>
        <item x="0"/>
        <item x="3"/>
        <item x="4"/>
        <item x="5"/>
        <item x="8"/>
        <item x="2"/>
        <item x="6"/>
        <item x="7"/>
        <item t="default"/>
      </items>
    </pivotField>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9"/>
    </i>
    <i>
      <x v="10"/>
    </i>
    <i>
      <x v="11"/>
    </i>
    <i>
      <x v="12"/>
    </i>
    <i>
      <x v="13"/>
    </i>
    <i>
      <x v="14"/>
    </i>
    <i>
      <x v="15"/>
    </i>
    <i>
      <x v="16"/>
    </i>
    <i t="grand">
      <x/>
    </i>
  </rowItems>
  <colItems count="1">
    <i/>
  </colItems>
  <dataFields count="1">
    <dataField name="Count of product_name" fld="1" subtotal="count" baseField="0" baseItem="0"/>
  </dataFields>
  <formats count="11">
    <format dxfId="211">
      <pivotArea type="all" dataOnly="0" outline="0" fieldPosition="0"/>
    </format>
    <format dxfId="210">
      <pivotArea outline="0" collapsedLevelsAreSubtotals="1" fieldPosition="0"/>
    </format>
    <format dxfId="209">
      <pivotArea field="2" type="button" dataOnly="0" labelOnly="1" outline="0"/>
    </format>
    <format dxfId="208">
      <pivotArea dataOnly="0" labelOnly="1" outline="0" axis="axisValues" fieldPosition="0"/>
    </format>
    <format dxfId="207">
      <pivotArea dataOnly="0" labelOnly="1" grandRow="1" outline="0" fieldPosition="0"/>
    </format>
    <format dxfId="206">
      <pivotArea type="all" dataOnly="0" outline="0" fieldPosition="0"/>
    </format>
    <format dxfId="205">
      <pivotArea outline="0" collapsedLevelsAreSubtotals="1" fieldPosition="0"/>
    </format>
    <format dxfId="204">
      <pivotArea field="3" type="button" dataOnly="0" labelOnly="1" outline="0" axis="axisRow" fieldPosition="0"/>
    </format>
    <format dxfId="203">
      <pivotArea dataOnly="0" labelOnly="1" outline="0" axis="axisValues" fieldPosition="0"/>
    </format>
    <format dxfId="202">
      <pivotArea dataOnly="0" labelOnly="1" fieldPosition="0">
        <references count="1">
          <reference field="3" count="0"/>
        </references>
      </pivotArea>
    </format>
    <format dxfId="201">
      <pivotArea dataOnly="0" labelOnly="1" grandRow="1" outline="0" fieldPosition="0"/>
    </format>
  </format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63:I80" firstHeaderRow="1" firstDataRow="1" firstDataCol="0"/>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6">
  <location ref="AY11:AZ21" firstHeaderRow="1" firstDataRow="1" firstDataCol="1"/>
  <pivotFields count="27">
    <pivotField showAll="0"/>
    <pivotField showAll="0"/>
    <pivotField showAll="0"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axis="axisRow" showAll="0">
      <items count="18">
        <item x="7"/>
        <item m="1" x="13"/>
        <item x="0"/>
        <item m="1" x="16"/>
        <item x="1"/>
        <item x="8"/>
        <item m="1" x="15"/>
        <item x="4"/>
        <item x="5"/>
        <item m="1" x="11"/>
        <item m="1" x="9"/>
        <item x="2"/>
        <item m="1" x="14"/>
        <item x="3"/>
        <item m="1" x="10"/>
        <item x="6"/>
        <item m="1" x="12"/>
        <item t="default"/>
      </items>
    </pivotField>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i>
    <i>
      <x v="2"/>
    </i>
    <i>
      <x v="4"/>
    </i>
    <i>
      <x v="5"/>
    </i>
    <i>
      <x v="7"/>
    </i>
    <i>
      <x v="8"/>
    </i>
    <i>
      <x v="11"/>
    </i>
    <i>
      <x v="13"/>
    </i>
    <i>
      <x v="15"/>
    </i>
    <i t="grand">
      <x/>
    </i>
  </rowItems>
  <colItems count="1">
    <i/>
  </colItems>
  <dataFields count="1">
    <dataField name="Sum of Total Potential Revenue" fld="18" baseField="0" baseItem="0"/>
  </dataFields>
  <formats count="16">
    <format dxfId="45">
      <pivotArea type="all" dataOnly="0" outline="0" fieldPosition="0"/>
    </format>
    <format dxfId="44">
      <pivotArea outline="0" collapsedLevelsAreSubtotals="1" fieldPosition="0"/>
    </format>
    <format dxfId="43">
      <pivotArea field="2" type="button" dataOnly="0" labelOnly="1" outline="0"/>
    </format>
    <format dxfId="42">
      <pivotArea dataOnly="0" labelOnly="1" outline="0" axis="axisValues" fieldPosition="0"/>
    </format>
    <format dxfId="41">
      <pivotArea dataOnly="0" labelOnly="1" grandRow="1" outline="0" fieldPosition="0"/>
    </format>
    <format dxfId="40">
      <pivotArea outline="0" collapsedLevelsAreSubtotals="1" fieldPosition="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field="2" type="button" dataOnly="0" labelOnly="1" outline="0"/>
    </format>
    <format dxfId="35">
      <pivotArea dataOnly="0" labelOnly="1" outline="0" axis="axisValues" fieldPosition="0"/>
    </format>
    <format dxfId="34">
      <pivotArea dataOnly="0" labelOnly="1" grandRow="1" outline="0" fieldPosition="0"/>
    </format>
    <format dxfId="33">
      <pivotArea collapsedLevelsAreSubtotals="1" fieldPosition="0">
        <references count="1">
          <reference field="3" count="1">
            <x v="2"/>
          </reference>
        </references>
      </pivotArea>
    </format>
    <format dxfId="32">
      <pivotArea collapsedLevelsAreSubtotals="1" fieldPosition="0">
        <references count="1">
          <reference field="3" count="7">
            <x v="4"/>
            <x v="5"/>
            <x v="7"/>
            <x v="8"/>
            <x v="11"/>
            <x v="13"/>
            <x v="15"/>
          </reference>
        </references>
      </pivotArea>
    </format>
    <format dxfId="31">
      <pivotArea grandRow="1" outline="0" collapsedLevelsAreSubtotals="1" fieldPosition="0"/>
    </format>
    <format dxfId="30">
      <pivotArea collapsedLevelsAreSubtotals="1" fieldPosition="0">
        <references count="1">
          <reference field="3"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7"/>
          </reference>
        </references>
      </pivotArea>
    </chartFormat>
    <chartFormat chart="0" format="6">
      <pivotArea type="data" outline="0" fieldPosition="0">
        <references count="2">
          <reference field="4294967294" count="1" selected="0">
            <x v="0"/>
          </reference>
          <reference field="3" count="1" selected="0">
            <x v="8"/>
          </reference>
        </references>
      </pivotArea>
    </chartFormat>
    <chartFormat chart="0" format="7">
      <pivotArea type="data" outline="0" fieldPosition="0">
        <references count="2">
          <reference field="4294967294" count="1" selected="0">
            <x v="0"/>
          </reference>
          <reference field="3" count="1" selected="0">
            <x v="11"/>
          </reference>
        </references>
      </pivotArea>
    </chartFormat>
    <chartFormat chart="0" format="8">
      <pivotArea type="data" outline="0" fieldPosition="0">
        <references count="2">
          <reference field="4294967294" count="1" selected="0">
            <x v="0"/>
          </reference>
          <reference field="3" count="1" selected="0">
            <x v="13"/>
          </reference>
        </references>
      </pivotArea>
    </chartFormat>
    <chartFormat chart="0" format="9">
      <pivotArea type="data" outline="0" fieldPosition="0">
        <references count="2">
          <reference field="4294967294" count="1" selected="0">
            <x v="0"/>
          </reference>
          <reference field="3" count="1" selected="0">
            <x v="15"/>
          </reference>
        </references>
      </pivotArea>
    </chartFormat>
    <chartFormat chart="5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AA1352" totalsRowShown="0" headerRowDxfId="75" headerRowBorderDxfId="74" tableBorderDxfId="73">
  <autoFilter ref="A1:AA1352"/>
  <tableColumns count="27">
    <tableColumn id="1" name="product_id" dataDxfId="72"/>
    <tableColumn id="2" name="product_name" dataDxfId="71"/>
    <tableColumn id="3" name="category" dataDxfId="70"/>
    <tableColumn id="4" name="MAIN Category" dataDxfId="69"/>
    <tableColumn id="5" name="Category 1" dataDxfId="68"/>
    <tableColumn id="6" name="Category 2" dataDxfId="67"/>
    <tableColumn id="7" name="Category 3" dataDxfId="66"/>
    <tableColumn id="8" name="Category 4" dataDxfId="65"/>
    <tableColumn id="9" name="discounted_price" dataDxfId="64"/>
    <tableColumn id="10" name="Price Range Bucket" dataDxfId="63">
      <calculatedColumnFormula>IF(I2&lt;200,"&lt;₹200",IF(OR(I2=200,I2&lt;=500),"₹200 - ₹500","&gt;₹500"))</calculatedColumnFormula>
    </tableColumn>
    <tableColumn id="11" name="Actual Price" dataDxfId="62"/>
    <tableColumn id="25" name="Average Discount" dataDxfId="61">
      <calculatedColumnFormula>(Table1[[#This Row],[Actual Price]]-Table1[[#This Row],[discounted_price]])*100</calculatedColumnFormula>
    </tableColumn>
    <tableColumn id="12" name="discount_percentage" dataDxfId="60"/>
    <tableColumn id="28" name="Discount Range" dataDxfId="59" dataCellStyle="Percent">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calculatedColumnFormula>
    </tableColumn>
    <tableColumn id="13" name="Discount Range Bucket" dataDxfId="58"/>
    <tableColumn id="26" name="RATING AND REVIEW COMBINED" dataDxfId="57" dataCellStyle="Percent">
      <calculatedColumnFormula>AVERAGE(Table1[[#This Row],[rating]]+Table1[[#This Row],[rating_count]]/1000)</calculatedColumnFormula>
    </tableColumn>
    <tableColumn id="14" name="rating" dataDxfId="56"/>
    <tableColumn id="15" name="rating_count" dataDxfId="55" dataCellStyle="Comma"/>
    <tableColumn id="16" name="Total Potential Revenue" dataDxfId="54" dataCellStyle="Comma"/>
    <tableColumn id="17" name="about_product" dataDxfId="53"/>
    <tableColumn id="18" name="user_id" dataDxfId="52"/>
    <tableColumn id="19" name="user_name" dataDxfId="51"/>
    <tableColumn id="20" name="review_id" dataDxfId="50"/>
    <tableColumn id="21" name="review_title" dataDxfId="49"/>
    <tableColumn id="22" name="review_content" dataDxfId="48"/>
    <tableColumn id="23" name="img_link" dataDxfId="47"/>
    <tableColumn id="24" name="product_link" dataDxfId="46"/>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2720"/>
  <sheetViews>
    <sheetView showGridLines="0" tabSelected="1" zoomScale="10" zoomScaleNormal="10" workbookViewId="0">
      <selection activeCell="BD117" sqref="BD117"/>
    </sheetView>
  </sheetViews>
  <sheetFormatPr defaultRowHeight="15"/>
  <cols>
    <col min="1" max="1" width="22.44140625" style="3" customWidth="1"/>
    <col min="2" max="2" width="30.109375" style="49" customWidth="1"/>
    <col min="3" max="3" width="18.44140625" customWidth="1"/>
    <col min="4" max="4" width="16.33203125" customWidth="1"/>
    <col min="5" max="5" width="18.21875" customWidth="1"/>
    <col min="6" max="6" width="31.44140625" customWidth="1"/>
    <col min="7" max="7" width="16.33203125" customWidth="1"/>
    <col min="8" max="8" width="16.88671875" style="36" customWidth="1"/>
    <col min="9" max="9" width="40.44140625" customWidth="1"/>
    <col min="10" max="10" width="16.33203125" style="45" customWidth="1"/>
    <col min="11" max="11" width="18.44140625" style="45" customWidth="1"/>
    <col min="12" max="12" width="21.88671875" style="45" customWidth="1"/>
    <col min="13" max="14" width="24.5546875" style="45" customWidth="1"/>
    <col min="15" max="15" width="27" customWidth="1"/>
    <col min="16" max="16" width="14.6640625" bestFit="1" customWidth="1"/>
    <col min="18" max="18" width="11.5546875" customWidth="1"/>
    <col min="19" max="19" width="19.33203125" customWidth="1"/>
    <col min="20" max="20" width="46.77734375" customWidth="1"/>
    <col min="21" max="21" width="30.44140625" customWidth="1"/>
    <col min="22" max="22" width="14" customWidth="1"/>
    <col min="23" max="23" width="24.21875" customWidth="1"/>
    <col min="24" max="24" width="16.21875" customWidth="1"/>
    <col min="25" max="25" width="27" customWidth="1"/>
    <col min="26" max="26" width="11.5546875" customWidth="1"/>
    <col min="27" max="27" width="19.33203125" bestFit="1" customWidth="1"/>
    <col min="30" max="30" width="9.109375" bestFit="1" customWidth="1"/>
    <col min="34" max="34" width="11.5546875" customWidth="1"/>
    <col min="35" max="35" width="13.77734375" customWidth="1"/>
    <col min="36" max="36" width="22.44140625" customWidth="1"/>
    <col min="37" max="37" width="20.109375" bestFit="1" customWidth="1"/>
    <col min="42" max="42" width="15" style="45" customWidth="1"/>
    <col min="43" max="43" width="20.77734375" style="113" customWidth="1"/>
    <col min="45" max="45" width="30.33203125" customWidth="1"/>
    <col min="47" max="47" width="11.21875" customWidth="1"/>
    <col min="48" max="48" width="27.88671875" customWidth="1"/>
    <col min="49" max="49" width="4.6640625" customWidth="1"/>
    <col min="50" max="50" width="4.5546875" customWidth="1"/>
    <col min="51" max="53" width="4.6640625" customWidth="1"/>
    <col min="54" max="54" width="15.33203125" style="45" bestFit="1" customWidth="1"/>
    <col min="55" max="55" width="14.5546875" style="45" bestFit="1" customWidth="1"/>
    <col min="56" max="59" width="4.5546875" customWidth="1"/>
    <col min="60" max="70" width="4.6640625" customWidth="1"/>
    <col min="71" max="71" width="13.6640625" bestFit="1" customWidth="1"/>
    <col min="72" max="72" width="7.33203125" bestFit="1" customWidth="1"/>
    <col min="73" max="81" width="4.6640625" customWidth="1"/>
    <col min="82" max="82" width="4.5546875" customWidth="1"/>
    <col min="83" max="88" width="4.6640625" customWidth="1"/>
    <col min="89" max="89" width="4.5546875" customWidth="1"/>
    <col min="90" max="99" width="4.6640625" customWidth="1"/>
    <col min="100" max="100" width="4.5546875" customWidth="1"/>
    <col min="101" max="131" width="4.6640625" customWidth="1"/>
    <col min="132" max="133" width="4.5546875" customWidth="1"/>
    <col min="134" max="137" width="4.44140625" customWidth="1"/>
    <col min="138" max="156" width="4.5546875" customWidth="1"/>
    <col min="157" max="159" width="4.6640625" customWidth="1"/>
    <col min="160" max="160" width="4.5546875" customWidth="1"/>
    <col min="161" max="177" width="4.6640625" customWidth="1"/>
    <col min="178" max="183" width="4.5546875" customWidth="1"/>
    <col min="184" max="207" width="4.6640625" customWidth="1"/>
    <col min="208" max="213" width="4.5546875" customWidth="1"/>
    <col min="214" max="229" width="4.6640625" customWidth="1"/>
    <col min="230" max="232" width="4.5546875" customWidth="1"/>
    <col min="233" max="252" width="4.6640625" customWidth="1"/>
    <col min="253" max="254" width="4.5546875" customWidth="1"/>
    <col min="255" max="271" width="4.6640625" customWidth="1"/>
    <col min="272" max="275" width="4.5546875" customWidth="1"/>
    <col min="276" max="296" width="4.6640625" customWidth="1"/>
    <col min="297" max="297" width="4.5546875" customWidth="1"/>
    <col min="298" max="313" width="4.6640625" customWidth="1"/>
    <col min="314" max="314" width="4.5546875" customWidth="1"/>
    <col min="315" max="330" width="4.6640625" customWidth="1"/>
    <col min="331" max="332" width="4.5546875" customWidth="1"/>
    <col min="333" max="344" width="4.6640625" customWidth="1"/>
    <col min="345" max="348" width="4.5546875" customWidth="1"/>
    <col min="349" max="350" width="4.44140625" customWidth="1"/>
    <col min="351" max="364" width="4.5546875" customWidth="1"/>
    <col min="365" max="370" width="4.6640625" customWidth="1"/>
    <col min="371" max="371" width="4.5546875" customWidth="1"/>
    <col min="372" max="382" width="4.6640625" customWidth="1"/>
    <col min="383" max="383" width="4.5546875" customWidth="1"/>
    <col min="384" max="402" width="4.6640625" customWidth="1"/>
    <col min="403" max="403" width="4.5546875" customWidth="1"/>
    <col min="404" max="415" width="4.6640625" customWidth="1"/>
    <col min="416" max="416" width="4.5546875" customWidth="1"/>
    <col min="417" max="441" width="4.6640625" customWidth="1"/>
    <col min="442" max="444" width="4.5546875" customWidth="1"/>
    <col min="445" max="450" width="4.6640625" customWidth="1"/>
    <col min="451" max="451" width="4.5546875" customWidth="1"/>
    <col min="452" max="459" width="4.6640625" customWidth="1"/>
    <col min="460" max="464" width="4.5546875" customWidth="1"/>
    <col min="465" max="466" width="4.44140625" customWidth="1"/>
    <col min="467" max="472" width="4.5546875" customWidth="1"/>
    <col min="473" max="475" width="4.6640625" customWidth="1"/>
    <col min="476" max="476" width="4.5546875" customWidth="1"/>
    <col min="477" max="486" width="4.6640625" customWidth="1"/>
    <col min="487" max="487" width="4.5546875" customWidth="1"/>
    <col min="488" max="494" width="4.6640625" customWidth="1"/>
    <col min="495" max="495" width="4.5546875" customWidth="1"/>
    <col min="496" max="528" width="4.6640625" customWidth="1"/>
    <col min="529" max="530" width="4.5546875" customWidth="1"/>
    <col min="531" max="548" width="4.6640625" customWidth="1"/>
    <col min="549" max="551" width="4.44140625" customWidth="1"/>
    <col min="552" max="557" width="4.5546875" customWidth="1"/>
    <col min="558" max="599" width="4.6640625" customWidth="1"/>
    <col min="600" max="600" width="4.5546875" customWidth="1"/>
    <col min="601" max="615" width="4.6640625" customWidth="1"/>
    <col min="616" max="618" width="4.5546875" customWidth="1"/>
    <col min="619" max="629" width="4.6640625" customWidth="1"/>
    <col min="630" max="630" width="4.5546875" customWidth="1"/>
    <col min="631" max="666" width="4.6640625" customWidth="1"/>
    <col min="667" max="672" width="4.5546875" customWidth="1"/>
    <col min="673" max="689" width="4.6640625" customWidth="1"/>
    <col min="690" max="690" width="4.5546875" customWidth="1"/>
    <col min="691" max="695" width="4.6640625" customWidth="1"/>
    <col min="696" max="698" width="5.33203125" customWidth="1"/>
    <col min="699" max="702" width="5.21875" customWidth="1"/>
    <col min="703" max="733" width="5.33203125" customWidth="1"/>
    <col min="734" max="734" width="4.88671875" customWidth="1"/>
    <col min="735" max="737" width="5" customWidth="1"/>
    <col min="738" max="745" width="5.21875" customWidth="1"/>
    <col min="746" max="746" width="5" customWidth="1"/>
    <col min="747" max="762" width="5.21875" customWidth="1"/>
    <col min="763" max="763" width="5" customWidth="1"/>
    <col min="764" max="770" width="5.21875" customWidth="1"/>
    <col min="771" max="774" width="5.33203125" customWidth="1"/>
    <col min="775" max="778" width="5.21875" customWidth="1"/>
    <col min="779" max="801" width="5.33203125" customWidth="1"/>
    <col min="802" max="802" width="5.21875" customWidth="1"/>
    <col min="803" max="804" width="5.33203125" customWidth="1"/>
    <col min="805" max="806" width="5" customWidth="1"/>
    <col min="807" max="811" width="5.21875" customWidth="1"/>
    <col min="812" max="830" width="5.33203125" customWidth="1"/>
    <col min="831" max="831" width="5.21875" customWidth="1"/>
    <col min="832" max="838" width="5.33203125" customWidth="1"/>
    <col min="839" max="839" width="5.21875" customWidth="1"/>
    <col min="840" max="850" width="5.33203125" customWidth="1"/>
    <col min="851" max="852" width="5.21875" customWidth="1"/>
    <col min="853" max="855" width="5.33203125" customWidth="1"/>
    <col min="856" max="856" width="5" customWidth="1"/>
    <col min="857" max="861" width="5.21875" customWidth="1"/>
    <col min="862" max="863" width="5.33203125" customWidth="1"/>
    <col min="864" max="864" width="5.21875" customWidth="1"/>
    <col min="865" max="876" width="5.33203125" customWidth="1"/>
    <col min="877" max="878" width="5.21875" customWidth="1"/>
    <col min="879" max="894" width="5.33203125" customWidth="1"/>
    <col min="895" max="895" width="5.21875" customWidth="1"/>
    <col min="896" max="896" width="5" customWidth="1"/>
    <col min="897" max="899" width="5.21875" customWidth="1"/>
    <col min="900" max="914" width="5.33203125" customWidth="1"/>
    <col min="915" max="916" width="5.21875" customWidth="1"/>
    <col min="917" max="950" width="5.33203125" customWidth="1"/>
    <col min="951" max="953" width="5.5546875" customWidth="1"/>
    <col min="954" max="954" width="5.33203125" customWidth="1"/>
    <col min="955" max="960" width="5.5546875" customWidth="1"/>
    <col min="961" max="961" width="5" customWidth="1"/>
    <col min="962" max="962" width="5.21875" customWidth="1"/>
    <col min="963" max="969" width="5.33203125" customWidth="1"/>
    <col min="970" max="970" width="5.21875" customWidth="1"/>
    <col min="971" max="976" width="5.33203125" customWidth="1"/>
    <col min="977" max="985" width="5.5546875" customWidth="1"/>
    <col min="986" max="987" width="5.33203125" customWidth="1"/>
    <col min="988" max="992" width="5.5546875" customWidth="1"/>
    <col min="993" max="995" width="5.33203125" customWidth="1"/>
    <col min="996" max="999" width="5.5546875" customWidth="1"/>
    <col min="1000" max="1000" width="5.33203125" customWidth="1"/>
    <col min="1001" max="1002" width="5.5546875" customWidth="1"/>
    <col min="1003" max="1004" width="5.33203125" customWidth="1"/>
    <col min="1005" max="1008" width="5.5546875" customWidth="1"/>
    <col min="1009" max="1009" width="5.33203125" customWidth="1"/>
    <col min="1010" max="1012" width="5.5546875" customWidth="1"/>
    <col min="1013" max="1013" width="5.33203125" customWidth="1"/>
    <col min="1014" max="1030" width="5.5546875" customWidth="1"/>
    <col min="1031" max="1031" width="5.33203125" customWidth="1"/>
    <col min="1032" max="1033" width="5.5546875" customWidth="1"/>
    <col min="1034" max="1035" width="5.33203125" customWidth="1"/>
    <col min="1036" max="1037" width="5.5546875" customWidth="1"/>
    <col min="1038" max="1038" width="5.33203125" customWidth="1"/>
    <col min="1039" max="1040" width="5.5546875" customWidth="1"/>
    <col min="1041" max="1041" width="5.33203125" customWidth="1"/>
    <col min="1042" max="1049" width="5.5546875" customWidth="1"/>
    <col min="1050" max="1055" width="5.33203125" customWidth="1"/>
    <col min="1056" max="1056" width="5.21875" customWidth="1"/>
    <col min="1057" max="1057" width="5.33203125" customWidth="1"/>
    <col min="1058" max="1063" width="5.5546875" customWidth="1"/>
    <col min="1064" max="1065" width="5.33203125" customWidth="1"/>
    <col min="1066" max="1074" width="5.5546875" customWidth="1"/>
    <col min="1075" max="1076" width="5.33203125" customWidth="1"/>
    <col min="1077" max="1077" width="5.5546875" customWidth="1"/>
    <col min="1078" max="1078" width="5.33203125" customWidth="1"/>
    <col min="1079" max="1086" width="5.5546875" customWidth="1"/>
    <col min="1087" max="1087" width="5.33203125" customWidth="1"/>
    <col min="1088" max="1093" width="5.5546875" customWidth="1"/>
    <col min="1094" max="1094" width="5.33203125" customWidth="1"/>
    <col min="1095" max="1097" width="5.5546875" customWidth="1"/>
    <col min="1098" max="1098" width="5.33203125" customWidth="1"/>
    <col min="1099" max="1100" width="5.5546875" customWidth="1"/>
    <col min="1101" max="1102" width="5.33203125" customWidth="1"/>
    <col min="1103" max="1106" width="5.5546875" customWidth="1"/>
    <col min="1107" max="1107" width="5.33203125" customWidth="1"/>
    <col min="1108" max="1124" width="5.5546875" customWidth="1"/>
    <col min="1125" max="1125" width="5.33203125" customWidth="1"/>
    <col min="1126" max="1129" width="5.5546875" customWidth="1"/>
    <col min="1130" max="1130" width="5.33203125" customWidth="1"/>
    <col min="1131" max="1135" width="5.5546875" customWidth="1"/>
    <col min="1136" max="1136" width="5.33203125" customWidth="1"/>
    <col min="1137" max="1140" width="5.5546875" customWidth="1"/>
    <col min="1141" max="1141" width="5.33203125" customWidth="1"/>
    <col min="1142" max="1142" width="5.5546875" customWidth="1"/>
    <col min="1143" max="1143" width="5.33203125" customWidth="1"/>
    <col min="1144" max="1146" width="5.5546875" customWidth="1"/>
    <col min="1147" max="1150" width="5.33203125" customWidth="1"/>
    <col min="1151" max="1151" width="5.5546875" customWidth="1"/>
    <col min="1152" max="1152" width="5.33203125" customWidth="1"/>
    <col min="1153" max="1156" width="5.5546875" customWidth="1"/>
    <col min="1157" max="1157" width="5.33203125" customWidth="1"/>
    <col min="1158" max="1163" width="5.5546875" customWidth="1"/>
    <col min="1164" max="1164" width="5.33203125" customWidth="1"/>
    <col min="1165" max="1169" width="5.5546875" customWidth="1"/>
    <col min="1170" max="1170" width="5.33203125" customWidth="1"/>
    <col min="1171" max="1173" width="5.5546875" customWidth="1"/>
    <col min="1174" max="1174" width="6" customWidth="1"/>
    <col min="1175" max="1176" width="6.109375" customWidth="1"/>
    <col min="1177" max="1178" width="5.77734375" customWidth="1"/>
    <col min="1179" max="1179" width="6" customWidth="1"/>
    <col min="1180" max="1182" width="6.109375" customWidth="1"/>
    <col min="1183" max="1183" width="6" customWidth="1"/>
    <col min="1184" max="1190" width="6.109375" customWidth="1"/>
    <col min="1191" max="1191" width="6" customWidth="1"/>
    <col min="1192" max="1197" width="6.109375" customWidth="1"/>
    <col min="1198" max="1198" width="6.33203125" customWidth="1"/>
    <col min="1199" max="1199" width="6.109375" customWidth="1"/>
    <col min="1200" max="1201" width="6.33203125" customWidth="1"/>
    <col min="1202" max="1206" width="6.109375" customWidth="1"/>
    <col min="1207" max="1207" width="9.109375" bestFit="1" customWidth="1"/>
  </cols>
  <sheetData>
    <row r="1" spans="1:93" ht="19.5">
      <c r="A1" s="3">
        <v>1</v>
      </c>
      <c r="D1">
        <v>2</v>
      </c>
      <c r="G1">
        <v>3</v>
      </c>
      <c r="J1" s="3">
        <v>5</v>
      </c>
      <c r="K1" s="3"/>
      <c r="L1" s="3"/>
      <c r="O1">
        <v>4</v>
      </c>
      <c r="R1">
        <v>8</v>
      </c>
      <c r="W1">
        <v>9</v>
      </c>
      <c r="AA1">
        <v>10</v>
      </c>
      <c r="AD1" s="60"/>
      <c r="AE1" s="60">
        <v>7</v>
      </c>
      <c r="AF1" s="60"/>
      <c r="AL1" s="45"/>
      <c r="AM1" s="45"/>
      <c r="AN1" s="45"/>
      <c r="AP1" s="3">
        <v>13</v>
      </c>
      <c r="AQ1" s="49"/>
      <c r="AS1">
        <v>12</v>
      </c>
      <c r="BB1"/>
      <c r="BC1"/>
    </row>
    <row r="2" spans="1:93" ht="37.5" customHeight="1">
      <c r="A2" s="87" t="s">
        <v>12990</v>
      </c>
      <c r="B2" s="87"/>
      <c r="D2" s="87" t="s">
        <v>12974</v>
      </c>
      <c r="E2" s="87"/>
      <c r="G2" s="89" t="s">
        <v>13145</v>
      </c>
      <c r="H2" s="89"/>
      <c r="J2" s="87" t="s">
        <v>13152</v>
      </c>
      <c r="K2" s="87"/>
      <c r="L2" s="87"/>
      <c r="M2" s="64"/>
      <c r="N2" s="64"/>
      <c r="O2" s="89" t="s">
        <v>12991</v>
      </c>
      <c r="P2" s="89"/>
      <c r="R2" s="89" t="s">
        <v>12978</v>
      </c>
      <c r="S2" s="89"/>
      <c r="T2" s="89"/>
      <c r="V2" s="89" t="s">
        <v>12979</v>
      </c>
      <c r="W2" s="89"/>
      <c r="X2" s="89"/>
      <c r="Z2" s="90" t="s">
        <v>12981</v>
      </c>
      <c r="AA2" s="90"/>
      <c r="AB2" s="90"/>
      <c r="AD2" s="91" t="s">
        <v>12985</v>
      </c>
      <c r="AE2" s="91"/>
      <c r="AF2" s="91"/>
      <c r="AH2" s="90"/>
      <c r="AI2" s="90"/>
      <c r="AJ2" s="90"/>
      <c r="AL2" s="46"/>
      <c r="AM2" s="46"/>
      <c r="AN2" s="46"/>
      <c r="AP2" s="87" t="s">
        <v>12986</v>
      </c>
      <c r="AQ2" s="87"/>
      <c r="AS2" s="55" t="s">
        <v>12992</v>
      </c>
      <c r="AU2" s="89" t="s">
        <v>12988</v>
      </c>
      <c r="AV2" s="89"/>
    </row>
    <row r="3" spans="1:93" ht="33">
      <c r="A3" s="2"/>
      <c r="B3" s="44"/>
      <c r="D3" s="50" t="s">
        <v>12938</v>
      </c>
      <c r="E3" s="2" t="s">
        <v>12941</v>
      </c>
      <c r="G3" s="56" t="s">
        <v>12938</v>
      </c>
      <c r="H3" s="57" t="s">
        <v>12975</v>
      </c>
      <c r="J3" s="61"/>
      <c r="K3" s="61" t="s">
        <v>12977</v>
      </c>
      <c r="L3" s="61" t="s">
        <v>12944</v>
      </c>
      <c r="M3" s="65"/>
      <c r="N3" s="65"/>
      <c r="O3" s="56" t="s">
        <v>12938</v>
      </c>
      <c r="P3" s="57" t="s">
        <v>12976</v>
      </c>
      <c r="R3" s="56" t="s">
        <v>12938</v>
      </c>
      <c r="S3" s="57" t="s">
        <v>12941</v>
      </c>
      <c r="V3" s="68" t="s">
        <v>12938</v>
      </c>
      <c r="W3" s="67" t="s">
        <v>12980</v>
      </c>
      <c r="Z3" s="56" t="s">
        <v>12938</v>
      </c>
      <c r="AA3" s="57" t="s">
        <v>12941</v>
      </c>
      <c r="AD3" s="88">
        <f>COUNTIF(amazon!O:O, "YES")</f>
        <v>662</v>
      </c>
      <c r="AE3" s="88"/>
      <c r="AF3" s="88"/>
      <c r="AH3" s="59"/>
      <c r="AI3" s="16" t="s">
        <v>12938</v>
      </c>
      <c r="AJ3" s="73" t="s">
        <v>12943</v>
      </c>
      <c r="AL3" s="47"/>
      <c r="AM3" s="47"/>
      <c r="AN3" s="47"/>
      <c r="AP3" s="50" t="s">
        <v>12938</v>
      </c>
      <c r="AQ3" s="44" t="s">
        <v>12987</v>
      </c>
      <c r="AS3" s="54">
        <v>310</v>
      </c>
      <c r="AU3" s="32" t="s">
        <v>12938</v>
      </c>
      <c r="AV3" s="1" t="s">
        <v>12993</v>
      </c>
      <c r="BB3" s="109"/>
      <c r="BC3" s="110"/>
      <c r="BS3" s="74">
        <v>0</v>
      </c>
      <c r="BT3" s="76">
        <v>9310.0638297872338</v>
      </c>
      <c r="BY3">
        <v>11</v>
      </c>
      <c r="CO3" s="19"/>
    </row>
    <row r="4" spans="1:93">
      <c r="A4" s="51"/>
      <c r="B4" s="44"/>
      <c r="D4" s="51" t="s">
        <v>12649</v>
      </c>
      <c r="E4" s="52">
        <v>490</v>
      </c>
      <c r="G4" s="58" t="s">
        <v>12649</v>
      </c>
      <c r="H4" s="57">
        <v>14208406</v>
      </c>
      <c r="J4" s="62" t="s">
        <v>13151</v>
      </c>
      <c r="K4" s="63">
        <v>4000</v>
      </c>
      <c r="L4" s="63">
        <v>1625</v>
      </c>
      <c r="M4" s="66"/>
      <c r="N4" s="66"/>
      <c r="O4" s="58" t="s">
        <v>13048</v>
      </c>
      <c r="P4" s="57">
        <v>4.5999999999999996</v>
      </c>
      <c r="R4" s="58">
        <v>0</v>
      </c>
      <c r="S4" s="57">
        <v>1</v>
      </c>
      <c r="V4" s="69" t="s">
        <v>13151</v>
      </c>
      <c r="W4" s="78">
        <v>4472000</v>
      </c>
      <c r="Z4" s="58" t="s">
        <v>12982</v>
      </c>
      <c r="AA4" s="57">
        <v>355</v>
      </c>
      <c r="AD4" s="92"/>
      <c r="AE4" s="92"/>
      <c r="AF4" s="92"/>
      <c r="AH4" s="58"/>
      <c r="AI4" s="17" t="s">
        <v>124</v>
      </c>
      <c r="AJ4" s="18">
        <v>426973</v>
      </c>
      <c r="AL4" s="48"/>
      <c r="AM4" s="48"/>
      <c r="AN4" s="48"/>
      <c r="AP4" s="51" t="s">
        <v>13151</v>
      </c>
      <c r="AQ4" s="44">
        <v>0.42</v>
      </c>
      <c r="AS4" s="53"/>
      <c r="AU4" s="33" t="s">
        <v>452</v>
      </c>
      <c r="AV4" s="34">
        <v>431.37299999999999</v>
      </c>
      <c r="BB4" s="109"/>
      <c r="BC4" s="110"/>
      <c r="BS4" s="74">
        <v>0.02</v>
      </c>
      <c r="BT4" s="76">
        <v>6523</v>
      </c>
      <c r="CO4" s="19"/>
    </row>
    <row r="5" spans="1:93">
      <c r="A5" s="51"/>
      <c r="B5" s="44"/>
      <c r="D5" s="51" t="s">
        <v>12995</v>
      </c>
      <c r="E5" s="52">
        <v>375</v>
      </c>
      <c r="G5" s="58" t="s">
        <v>12995</v>
      </c>
      <c r="H5" s="57">
        <v>6335177</v>
      </c>
      <c r="J5" s="62" t="s">
        <v>12995</v>
      </c>
      <c r="K5" s="63">
        <v>1857.7456533333336</v>
      </c>
      <c r="L5" s="63">
        <v>1173.0826400000001</v>
      </c>
      <c r="M5" s="66"/>
      <c r="N5" s="66"/>
      <c r="O5" s="58" t="s">
        <v>13142</v>
      </c>
      <c r="P5" s="57">
        <v>4.5</v>
      </c>
      <c r="R5" s="58">
        <v>2</v>
      </c>
      <c r="S5" s="57">
        <v>1</v>
      </c>
      <c r="V5" s="69" t="s">
        <v>12995</v>
      </c>
      <c r="W5" s="78">
        <v>11628224482.380001</v>
      </c>
      <c r="Z5" s="58" t="s">
        <v>12983</v>
      </c>
      <c r="AA5" s="57">
        <v>190</v>
      </c>
      <c r="AD5" s="93"/>
      <c r="AE5" s="93"/>
      <c r="AF5" s="93"/>
      <c r="AH5" s="58"/>
      <c r="AI5" s="17" t="s">
        <v>452</v>
      </c>
      <c r="AJ5" s="18">
        <v>426973</v>
      </c>
      <c r="AL5" s="48"/>
      <c r="AM5" s="48"/>
      <c r="AN5" s="48"/>
      <c r="AP5" s="51" t="s">
        <v>12995</v>
      </c>
      <c r="AQ5" s="44">
        <v>0.94</v>
      </c>
      <c r="AS5" s="53"/>
      <c r="AU5" s="33" t="s">
        <v>613</v>
      </c>
      <c r="AV5" s="34">
        <v>431.37299999999999</v>
      </c>
      <c r="BB5" s="109"/>
      <c r="BC5" s="110"/>
      <c r="BS5" s="74">
        <v>0.03</v>
      </c>
      <c r="BT5" s="76">
        <v>6249.333333333333</v>
      </c>
      <c r="BY5" s="16" t="s">
        <v>12938</v>
      </c>
      <c r="BZ5" s="18" t="s">
        <v>12943</v>
      </c>
      <c r="CO5" s="19"/>
    </row>
    <row r="6" spans="1:93" ht="15.75">
      <c r="A6" s="51"/>
      <c r="B6" s="44"/>
      <c r="D6" s="51" t="s">
        <v>13053</v>
      </c>
      <c r="E6" s="52">
        <v>31</v>
      </c>
      <c r="G6" s="58" t="s">
        <v>13068</v>
      </c>
      <c r="H6" s="57">
        <v>2991069</v>
      </c>
      <c r="J6" s="62" t="s">
        <v>12649</v>
      </c>
      <c r="K6" s="63">
        <v>10418.083673469388</v>
      </c>
      <c r="L6" s="63">
        <v>5757.0829183673468</v>
      </c>
      <c r="M6" s="66"/>
      <c r="N6" s="66"/>
      <c r="O6" s="58" t="s">
        <v>13027</v>
      </c>
      <c r="P6" s="57">
        <v>4.5</v>
      </c>
      <c r="R6" s="58">
        <v>2.2999999999999998</v>
      </c>
      <c r="S6" s="57">
        <v>1</v>
      </c>
      <c r="V6" s="69" t="s">
        <v>12649</v>
      </c>
      <c r="W6" s="78">
        <v>91323918321</v>
      </c>
      <c r="Z6" s="58" t="s">
        <v>12984</v>
      </c>
      <c r="AA6" s="57">
        <v>806</v>
      </c>
      <c r="AD6" s="37"/>
      <c r="AE6" s="38"/>
      <c r="AF6" s="39"/>
      <c r="AH6" s="58"/>
      <c r="AI6" s="17" t="s">
        <v>613</v>
      </c>
      <c r="AJ6" s="18">
        <v>426973</v>
      </c>
      <c r="AL6" s="48"/>
      <c r="AM6" s="48"/>
      <c r="AN6" s="48"/>
      <c r="AP6" s="51" t="s">
        <v>12649</v>
      </c>
      <c r="AQ6" s="44">
        <v>0.91</v>
      </c>
      <c r="AU6" s="33" t="s">
        <v>3092</v>
      </c>
      <c r="AV6" s="34">
        <v>367.81300000000005</v>
      </c>
      <c r="BB6" s="109"/>
      <c r="BC6" s="110"/>
      <c r="BS6" s="74">
        <v>0.04</v>
      </c>
      <c r="BT6" s="76">
        <v>17606</v>
      </c>
      <c r="BY6" s="74">
        <v>0</v>
      </c>
      <c r="BZ6" s="76">
        <v>9310.0638297872338</v>
      </c>
      <c r="CN6" s="70" t="s">
        <v>12942</v>
      </c>
      <c r="CO6" s="70" t="s">
        <v>12943</v>
      </c>
    </row>
    <row r="7" spans="1:93" ht="15.75">
      <c r="A7" s="51"/>
      <c r="B7" s="44"/>
      <c r="D7" s="51" t="s">
        <v>13068</v>
      </c>
      <c r="E7" s="52">
        <v>448</v>
      </c>
      <c r="G7" s="58" t="s">
        <v>13053</v>
      </c>
      <c r="H7" s="57">
        <v>149675</v>
      </c>
      <c r="J7" s="62" t="s">
        <v>13144</v>
      </c>
      <c r="K7" s="63">
        <v>1900</v>
      </c>
      <c r="L7" s="63">
        <v>3599</v>
      </c>
      <c r="M7" s="66"/>
      <c r="N7" s="66"/>
      <c r="O7" s="58" t="s">
        <v>13057</v>
      </c>
      <c r="P7" s="57">
        <v>4.5</v>
      </c>
      <c r="R7" s="58">
        <v>2.6</v>
      </c>
      <c r="S7" s="57">
        <v>1</v>
      </c>
      <c r="V7" s="69" t="s">
        <v>13144</v>
      </c>
      <c r="W7" s="78">
        <v>6959700</v>
      </c>
      <c r="Z7" s="58" t="s">
        <v>12939</v>
      </c>
      <c r="AA7" s="57">
        <v>1351</v>
      </c>
      <c r="AD7" s="37"/>
      <c r="AE7" s="38"/>
      <c r="AF7" s="39"/>
      <c r="AH7" s="58"/>
      <c r="AI7" s="17" t="s">
        <v>3430</v>
      </c>
      <c r="AJ7" s="18">
        <v>363713</v>
      </c>
      <c r="AL7" s="48"/>
      <c r="AM7" s="48"/>
      <c r="AN7" s="48"/>
      <c r="AP7" s="51" t="s">
        <v>13144</v>
      </c>
      <c r="AQ7" s="44">
        <v>0.53</v>
      </c>
      <c r="AU7" s="33" t="s">
        <v>3430</v>
      </c>
      <c r="AV7" s="34">
        <v>367.81300000000005</v>
      </c>
      <c r="BB7" s="109"/>
      <c r="BC7" s="110"/>
      <c r="BS7" s="74">
        <v>0.05</v>
      </c>
      <c r="BT7" s="76">
        <v>13691.75</v>
      </c>
      <c r="BY7" s="74">
        <v>0.02</v>
      </c>
      <c r="BZ7" s="76">
        <v>6523</v>
      </c>
      <c r="CN7" s="71">
        <v>1</v>
      </c>
      <c r="CO7" s="71">
        <v>11</v>
      </c>
    </row>
    <row r="8" spans="1:93">
      <c r="A8" s="51"/>
      <c r="B8" s="44"/>
      <c r="D8" s="51" t="s">
        <v>13141</v>
      </c>
      <c r="E8" s="52">
        <v>2</v>
      </c>
      <c r="G8" s="58" t="s">
        <v>13147</v>
      </c>
      <c r="H8" s="57">
        <v>88882</v>
      </c>
      <c r="J8" s="62" t="s">
        <v>13068</v>
      </c>
      <c r="K8" s="63">
        <v>4162.0736607142853</v>
      </c>
      <c r="L8" s="63">
        <v>2199.9279464285714</v>
      </c>
      <c r="M8" s="66"/>
      <c r="N8" s="66"/>
      <c r="O8" s="58" t="s">
        <v>2317</v>
      </c>
      <c r="P8" s="57">
        <v>4.5</v>
      </c>
      <c r="R8" s="58">
        <v>2.8</v>
      </c>
      <c r="S8" s="57">
        <v>2</v>
      </c>
      <c r="V8" s="69" t="s">
        <v>13068</v>
      </c>
      <c r="W8" s="78">
        <v>10459722337</v>
      </c>
      <c r="AD8" s="37"/>
      <c r="AE8" s="38"/>
      <c r="AF8" s="39"/>
      <c r="AH8" s="58"/>
      <c r="AI8" s="17" t="s">
        <v>3092</v>
      </c>
      <c r="AJ8" s="18">
        <v>363713</v>
      </c>
      <c r="AL8" s="48"/>
      <c r="AM8" s="48"/>
      <c r="AN8" s="48"/>
      <c r="AP8" s="51" t="s">
        <v>13068</v>
      </c>
      <c r="AQ8" s="44">
        <v>0.9</v>
      </c>
      <c r="AU8" s="33" t="s">
        <v>124</v>
      </c>
      <c r="AV8" s="34">
        <v>431.37299999999999</v>
      </c>
      <c r="BB8" s="109"/>
      <c r="BC8" s="110"/>
      <c r="BS8" s="74">
        <v>0.06</v>
      </c>
      <c r="BT8" s="76">
        <v>13624</v>
      </c>
      <c r="BY8" s="74">
        <v>0.03</v>
      </c>
      <c r="BZ8" s="76">
        <v>6249.333333333333</v>
      </c>
      <c r="CN8" s="18">
        <v>1</v>
      </c>
      <c r="CO8" s="18">
        <v>11</v>
      </c>
    </row>
    <row r="9" spans="1:93" ht="15.75">
      <c r="A9" s="51"/>
      <c r="B9" s="44"/>
      <c r="D9" s="51" t="s">
        <v>13144</v>
      </c>
      <c r="E9" s="52">
        <v>1</v>
      </c>
      <c r="G9" s="58" t="s">
        <v>13149</v>
      </c>
      <c r="H9" s="57">
        <v>15867</v>
      </c>
      <c r="J9" s="62" t="s">
        <v>13141</v>
      </c>
      <c r="K9" s="63">
        <v>799</v>
      </c>
      <c r="L9" s="63">
        <v>1681</v>
      </c>
      <c r="M9" s="66"/>
      <c r="N9" s="66"/>
      <c r="O9" s="58" t="s">
        <v>5554</v>
      </c>
      <c r="P9" s="57">
        <v>4.5</v>
      </c>
      <c r="R9" s="58">
        <v>2.9</v>
      </c>
      <c r="S9" s="57">
        <v>1</v>
      </c>
      <c r="V9" s="69" t="s">
        <v>13141</v>
      </c>
      <c r="W9" s="78">
        <v>6163434</v>
      </c>
      <c r="AD9" s="37"/>
      <c r="AE9" s="38"/>
      <c r="AF9" s="39"/>
      <c r="AH9" s="58"/>
      <c r="AI9" s="17" t="s">
        <v>12939</v>
      </c>
      <c r="AJ9" s="18">
        <v>401669</v>
      </c>
      <c r="AL9" s="48"/>
      <c r="AM9" s="48"/>
      <c r="AN9" s="48"/>
      <c r="AP9" s="51" t="s">
        <v>13141</v>
      </c>
      <c r="AQ9" s="44">
        <v>0.57999999999999996</v>
      </c>
      <c r="AU9" s="33" t="s">
        <v>12939</v>
      </c>
      <c r="AV9" s="34">
        <v>2029.7450000000001</v>
      </c>
      <c r="BB9" s="109"/>
      <c r="BC9" s="110"/>
      <c r="BS9" s="74">
        <v>7.0000000000000007E-2</v>
      </c>
      <c r="BT9" s="76">
        <v>94093.5</v>
      </c>
      <c r="BY9" s="74">
        <v>0.04</v>
      </c>
      <c r="BZ9" s="76">
        <v>17606</v>
      </c>
      <c r="CN9" s="71">
        <v>1</v>
      </c>
      <c r="CO9" s="71">
        <v>15</v>
      </c>
    </row>
    <row r="10" spans="1:93">
      <c r="A10" s="51"/>
      <c r="B10" s="44"/>
      <c r="D10" s="51" t="s">
        <v>13147</v>
      </c>
      <c r="E10" s="52">
        <v>2</v>
      </c>
      <c r="G10" s="58" t="s">
        <v>13141</v>
      </c>
      <c r="H10" s="57">
        <v>8566</v>
      </c>
      <c r="J10" s="62" t="s">
        <v>13147</v>
      </c>
      <c r="K10" s="63">
        <v>1347</v>
      </c>
      <c r="L10" s="63">
        <v>8744.5</v>
      </c>
      <c r="M10" s="66"/>
      <c r="N10" s="66"/>
      <c r="O10" s="58" t="s">
        <v>13046</v>
      </c>
      <c r="P10" s="57">
        <v>4.5</v>
      </c>
      <c r="R10" s="58">
        <v>3</v>
      </c>
      <c r="S10" s="57">
        <v>4</v>
      </c>
      <c r="V10" s="69" t="s">
        <v>13147</v>
      </c>
      <c r="W10" s="78">
        <v>151117062</v>
      </c>
      <c r="AD10" s="37"/>
      <c r="AE10" s="38"/>
      <c r="AF10" s="39"/>
      <c r="AL10" s="48"/>
      <c r="AM10" s="48"/>
      <c r="AN10" s="48"/>
      <c r="AP10" s="51" t="s">
        <v>13147</v>
      </c>
      <c r="AQ10" s="44">
        <v>0.6</v>
      </c>
      <c r="BB10" s="109"/>
      <c r="BC10" s="110"/>
      <c r="BS10" s="74">
        <v>0.08</v>
      </c>
      <c r="BT10" s="76">
        <v>14251.6</v>
      </c>
      <c r="BY10" s="74">
        <v>0.05</v>
      </c>
      <c r="BZ10" s="76">
        <v>13691.75</v>
      </c>
      <c r="CN10" s="18">
        <v>1</v>
      </c>
      <c r="CO10" s="18">
        <v>15</v>
      </c>
    </row>
    <row r="11" spans="1:93" ht="15.75">
      <c r="A11" s="51"/>
      <c r="B11" s="44"/>
      <c r="D11" s="51" t="s">
        <v>13149</v>
      </c>
      <c r="E11" s="52">
        <v>1</v>
      </c>
      <c r="G11" s="58" t="s">
        <v>13144</v>
      </c>
      <c r="H11" s="57">
        <v>3663</v>
      </c>
      <c r="J11" s="62" t="s">
        <v>13053</v>
      </c>
      <c r="K11" s="63">
        <v>397.19354838709677</v>
      </c>
      <c r="L11" s="63">
        <v>880.80645161290317</v>
      </c>
      <c r="M11" s="66"/>
      <c r="N11" s="66"/>
      <c r="O11" s="58" t="s">
        <v>7789</v>
      </c>
      <c r="P11" s="57">
        <v>4.5</v>
      </c>
      <c r="R11" s="58">
        <v>3.1</v>
      </c>
      <c r="S11" s="57">
        <v>4</v>
      </c>
      <c r="V11" s="69" t="s">
        <v>13053</v>
      </c>
      <c r="W11" s="78">
        <v>60778817</v>
      </c>
      <c r="AD11" s="37"/>
      <c r="AE11" s="38"/>
      <c r="AF11" s="39"/>
      <c r="AL11" s="48"/>
      <c r="AM11" s="48"/>
      <c r="AN11" s="48"/>
      <c r="AP11" s="51" t="s">
        <v>13053</v>
      </c>
      <c r="AQ11" s="44">
        <v>0.75</v>
      </c>
      <c r="BB11" s="109"/>
      <c r="BC11" s="110"/>
      <c r="BS11" s="74">
        <v>0.09</v>
      </c>
      <c r="BT11" s="76">
        <v>1899</v>
      </c>
      <c r="BY11" s="74">
        <v>0.06</v>
      </c>
      <c r="BZ11" s="76">
        <v>13624</v>
      </c>
      <c r="CN11" s="71">
        <v>1</v>
      </c>
      <c r="CO11" s="71">
        <v>3664</v>
      </c>
    </row>
    <row r="12" spans="1:93">
      <c r="A12" s="51"/>
      <c r="B12" s="44"/>
      <c r="D12" s="51" t="s">
        <v>13151</v>
      </c>
      <c r="E12" s="52">
        <v>1</v>
      </c>
      <c r="G12" s="58" t="s">
        <v>13151</v>
      </c>
      <c r="H12" s="57">
        <v>1118</v>
      </c>
      <c r="J12" s="62" t="s">
        <v>13149</v>
      </c>
      <c r="K12" s="63">
        <v>150</v>
      </c>
      <c r="L12" s="63">
        <v>179</v>
      </c>
      <c r="M12" s="66"/>
      <c r="N12" s="66"/>
      <c r="O12" s="58" t="s">
        <v>13072</v>
      </c>
      <c r="P12" s="57">
        <v>4.5</v>
      </c>
      <c r="R12" s="58">
        <v>3.2</v>
      </c>
      <c r="S12" s="57">
        <v>2</v>
      </c>
      <c r="V12" s="69" t="s">
        <v>13149</v>
      </c>
      <c r="W12" s="78">
        <v>2380050</v>
      </c>
      <c r="AD12" s="37"/>
      <c r="AE12" s="38"/>
      <c r="AF12" s="39"/>
      <c r="AL12" s="48"/>
      <c r="AM12" s="48"/>
      <c r="AN12" s="48"/>
      <c r="AP12" s="51" t="s">
        <v>13149</v>
      </c>
      <c r="AQ12" s="44">
        <v>0</v>
      </c>
      <c r="BB12" s="109"/>
      <c r="BC12" s="110"/>
      <c r="BS12" s="74">
        <v>0.1</v>
      </c>
      <c r="BT12" s="76">
        <v>9366</v>
      </c>
      <c r="BY12" s="74">
        <v>7.0000000000000007E-2</v>
      </c>
      <c r="BZ12" s="76">
        <v>94093.5</v>
      </c>
      <c r="CN12" s="18">
        <v>1</v>
      </c>
      <c r="CO12" s="18">
        <v>3664</v>
      </c>
    </row>
    <row r="13" spans="1:93" ht="15.75">
      <c r="A13" s="51"/>
      <c r="B13" s="44"/>
      <c r="D13" s="51" t="s">
        <v>12939</v>
      </c>
      <c r="E13" s="52">
        <v>1351</v>
      </c>
      <c r="G13" s="58" t="s">
        <v>12939</v>
      </c>
      <c r="H13" s="57">
        <v>23802423</v>
      </c>
      <c r="J13" s="62" t="s">
        <v>12939</v>
      </c>
      <c r="K13" s="63">
        <v>5691.1766247224277</v>
      </c>
      <c r="L13" s="63">
        <v>3182.8300074019244</v>
      </c>
      <c r="M13" s="66"/>
      <c r="N13" s="66"/>
      <c r="O13" s="58" t="s">
        <v>13130</v>
      </c>
      <c r="P13" s="57">
        <v>4.5</v>
      </c>
      <c r="R13" s="58">
        <v>3.3</v>
      </c>
      <c r="S13" s="57">
        <v>15</v>
      </c>
      <c r="V13" s="69" t="s">
        <v>12939</v>
      </c>
      <c r="W13" s="78">
        <v>113643736203.38</v>
      </c>
      <c r="AD13" s="37"/>
      <c r="AE13" s="38"/>
      <c r="AF13" s="39"/>
      <c r="AL13" s="48"/>
      <c r="AM13" s="48"/>
      <c r="AN13" s="48"/>
      <c r="AP13" s="51" t="s">
        <v>12939</v>
      </c>
      <c r="AQ13" s="44">
        <v>0.94</v>
      </c>
      <c r="BB13" s="109"/>
      <c r="BC13" s="110"/>
      <c r="BS13" s="74">
        <v>0.11</v>
      </c>
      <c r="BT13" s="76">
        <v>10912.5</v>
      </c>
      <c r="BY13" s="74">
        <v>0.08</v>
      </c>
      <c r="BZ13" s="76">
        <v>14251.6</v>
      </c>
      <c r="CN13" s="71">
        <v>1</v>
      </c>
      <c r="CO13" s="71">
        <v>412</v>
      </c>
    </row>
    <row r="14" spans="1:93">
      <c r="A14" s="51"/>
      <c r="B14" s="44"/>
      <c r="H14"/>
      <c r="J14"/>
      <c r="K14"/>
      <c r="L14"/>
      <c r="M14"/>
      <c r="N14"/>
      <c r="O14" s="58" t="s">
        <v>13134</v>
      </c>
      <c r="P14" s="57">
        <v>4.5</v>
      </c>
      <c r="R14" s="58">
        <v>3.4</v>
      </c>
      <c r="S14" s="57">
        <v>10</v>
      </c>
      <c r="AD14" s="37"/>
      <c r="AE14">
        <f>COUNTIF(amazon!O:O, "YES")</f>
        <v>662</v>
      </c>
      <c r="AF14" s="39"/>
      <c r="AL14" s="48"/>
      <c r="AM14" s="48"/>
      <c r="AN14" s="48"/>
      <c r="AP14"/>
      <c r="AQ14" s="19"/>
      <c r="BB14" s="109"/>
      <c r="BC14" s="110"/>
      <c r="BS14" s="74">
        <v>0.12</v>
      </c>
      <c r="BT14" s="76">
        <v>3124</v>
      </c>
      <c r="BY14" s="74">
        <v>0.09</v>
      </c>
      <c r="BZ14" s="76">
        <v>1899</v>
      </c>
      <c r="CN14" s="18">
        <v>1</v>
      </c>
      <c r="CO14" s="18">
        <v>412</v>
      </c>
    </row>
    <row r="15" spans="1:93" ht="15.75">
      <c r="H15"/>
      <c r="J15"/>
      <c r="K15"/>
      <c r="L15"/>
      <c r="M15"/>
      <c r="N15"/>
      <c r="O15" s="58" t="s">
        <v>3724</v>
      </c>
      <c r="P15" s="57">
        <v>4.4714285714285715</v>
      </c>
      <c r="R15" s="58">
        <v>3.5</v>
      </c>
      <c r="S15" s="57">
        <v>26</v>
      </c>
      <c r="AD15" s="37"/>
      <c r="AE15" s="38"/>
      <c r="AF15" s="39"/>
      <c r="AL15" s="48"/>
      <c r="AM15" s="48"/>
      <c r="AN15" s="48"/>
      <c r="AP15"/>
      <c r="AQ15" s="19"/>
      <c r="BB15" s="109"/>
      <c r="BC15" s="110"/>
      <c r="BS15" s="74">
        <v>0.13</v>
      </c>
      <c r="BT15" s="76">
        <v>7766.4285714285716</v>
      </c>
      <c r="BY15" s="74">
        <v>0.1</v>
      </c>
      <c r="BZ15" s="76">
        <v>9366</v>
      </c>
      <c r="CN15" s="71">
        <v>1</v>
      </c>
      <c r="CO15" s="71">
        <v>7429</v>
      </c>
    </row>
    <row r="16" spans="1:93">
      <c r="H16"/>
      <c r="J16"/>
      <c r="K16"/>
      <c r="L16"/>
      <c r="M16"/>
      <c r="N16"/>
      <c r="O16" s="58" t="s">
        <v>13088</v>
      </c>
      <c r="P16" s="57">
        <v>4.46</v>
      </c>
      <c r="R16" s="58">
        <v>3.6</v>
      </c>
      <c r="S16" s="57">
        <v>34</v>
      </c>
      <c r="AD16" s="37"/>
      <c r="AE16" s="38"/>
      <c r="AF16" s="39"/>
      <c r="AL16" s="48"/>
      <c r="AM16" s="48"/>
      <c r="AN16" s="48"/>
      <c r="AP16"/>
      <c r="AQ16" s="19"/>
      <c r="BB16" s="109"/>
      <c r="BC16" s="110"/>
      <c r="BS16" s="74">
        <v>0.14000000000000001</v>
      </c>
      <c r="BT16" s="76">
        <v>9117.181818181818</v>
      </c>
      <c r="BY16" s="74">
        <v>0.11</v>
      </c>
      <c r="BZ16" s="76">
        <v>10912.5</v>
      </c>
      <c r="CN16" s="18">
        <v>1</v>
      </c>
      <c r="CO16" s="18">
        <v>7429</v>
      </c>
    </row>
    <row r="17" spans="1:93" ht="15.75">
      <c r="A17" s="16" t="s">
        <v>12938</v>
      </c>
      <c r="B17" s="49" t="s">
        <v>12940</v>
      </c>
      <c r="H17"/>
      <c r="J17"/>
      <c r="K17"/>
      <c r="L17"/>
      <c r="M17"/>
      <c r="N17"/>
      <c r="O17" s="58" t="s">
        <v>13054</v>
      </c>
      <c r="P17" s="57">
        <v>4.45</v>
      </c>
      <c r="R17" s="58">
        <v>3.7</v>
      </c>
      <c r="S17" s="57">
        <v>41</v>
      </c>
      <c r="AD17" s="37"/>
      <c r="AE17" s="38"/>
      <c r="AF17" s="39"/>
      <c r="AL17" s="48"/>
      <c r="AM17" s="48"/>
      <c r="AN17" s="48"/>
      <c r="AP17"/>
      <c r="AQ17" s="19"/>
      <c r="BB17" s="109"/>
      <c r="BC17" s="110"/>
      <c r="BS17" s="74">
        <v>0.15</v>
      </c>
      <c r="BT17" s="76">
        <v>6920.4444444444443</v>
      </c>
      <c r="BY17" s="74">
        <v>0.12</v>
      </c>
      <c r="BZ17" s="76">
        <v>3124</v>
      </c>
      <c r="CN17" s="71">
        <v>1</v>
      </c>
      <c r="CO17" s="71">
        <v>14778</v>
      </c>
    </row>
    <row r="18" spans="1:93">
      <c r="A18" s="17" t="s">
        <v>12649</v>
      </c>
      <c r="B18" s="49">
        <v>0.49906122448979562</v>
      </c>
      <c r="H18"/>
      <c r="J18"/>
      <c r="K18"/>
      <c r="L18"/>
      <c r="M18"/>
      <c r="N18"/>
      <c r="O18" s="58" t="s">
        <v>13069</v>
      </c>
      <c r="P18" s="57">
        <v>4.4333333333333336</v>
      </c>
      <c r="R18" s="58">
        <v>3.8</v>
      </c>
      <c r="S18" s="57">
        <v>84</v>
      </c>
      <c r="AD18" s="37"/>
      <c r="AE18" s="38"/>
      <c r="AF18" s="39"/>
      <c r="AL18" s="48"/>
      <c r="AM18" s="48"/>
      <c r="AN18" s="48"/>
      <c r="AP18"/>
      <c r="AQ18" s="19"/>
      <c r="BB18" s="109"/>
      <c r="BC18" s="110"/>
      <c r="BS18" s="74">
        <v>0.16</v>
      </c>
      <c r="BT18" s="76">
        <v>17902.375</v>
      </c>
      <c r="BY18" s="74">
        <v>0.13</v>
      </c>
      <c r="BZ18" s="76">
        <v>7766.4285714285716</v>
      </c>
      <c r="CN18" s="18">
        <v>1</v>
      </c>
      <c r="CO18" s="18">
        <v>14778</v>
      </c>
    </row>
    <row r="19" spans="1:93" ht="15.75">
      <c r="A19" s="17" t="s">
        <v>12995</v>
      </c>
      <c r="B19" s="49">
        <v>0.53224000000000005</v>
      </c>
      <c r="H19"/>
      <c r="J19"/>
      <c r="K19"/>
      <c r="L19"/>
      <c r="M19"/>
      <c r="N19"/>
      <c r="O19" s="58" t="s">
        <v>4911</v>
      </c>
      <c r="P19" s="57">
        <v>4.4142857142857137</v>
      </c>
      <c r="R19" s="58">
        <v>3.9</v>
      </c>
      <c r="S19" s="57">
        <v>114</v>
      </c>
      <c r="AD19" s="37"/>
      <c r="AE19" s="38"/>
      <c r="AF19" s="39"/>
      <c r="AL19" s="48"/>
      <c r="AM19" s="48"/>
      <c r="AN19" s="48"/>
      <c r="AP19"/>
      <c r="AQ19" s="19"/>
      <c r="BB19" s="109"/>
      <c r="BC19" s="110"/>
      <c r="BS19" s="74">
        <v>0.17</v>
      </c>
      <c r="BT19" s="76">
        <v>7003.545454545455</v>
      </c>
      <c r="BY19" s="74">
        <v>0.14000000000000001</v>
      </c>
      <c r="BZ19" s="76">
        <v>9117.181818181818</v>
      </c>
      <c r="CN19" s="71">
        <v>1</v>
      </c>
      <c r="CO19" s="71">
        <v>113</v>
      </c>
    </row>
    <row r="20" spans="1:93">
      <c r="A20" s="17" t="s">
        <v>13053</v>
      </c>
      <c r="B20" s="49">
        <v>0.12354838709677421</v>
      </c>
      <c r="H20"/>
      <c r="J20"/>
      <c r="K20"/>
      <c r="L20"/>
      <c r="M20"/>
      <c r="N20"/>
      <c r="O20" s="58" t="s">
        <v>12997</v>
      </c>
      <c r="P20" s="57">
        <v>4.4000000000000004</v>
      </c>
      <c r="R20" s="58">
        <v>4</v>
      </c>
      <c r="S20" s="57">
        <v>159</v>
      </c>
      <c r="AD20" s="40"/>
      <c r="AE20" s="41"/>
      <c r="AF20" s="42"/>
      <c r="AL20" s="48"/>
      <c r="AM20" s="48"/>
      <c r="AN20" s="48"/>
      <c r="BB20" s="109"/>
      <c r="BC20" s="110"/>
      <c r="BS20" s="74">
        <v>0.18</v>
      </c>
      <c r="BT20" s="76">
        <v>12982.666666666666</v>
      </c>
      <c r="BY20" s="74">
        <v>0.15</v>
      </c>
      <c r="BZ20" s="76">
        <v>6920.4444444444443</v>
      </c>
      <c r="CN20" s="18">
        <v>1</v>
      </c>
      <c r="CO20" s="18">
        <v>113</v>
      </c>
    </row>
    <row r="21" spans="1:93" ht="15.75">
      <c r="A21" s="17" t="s">
        <v>13068</v>
      </c>
      <c r="B21" s="49">
        <v>0.40120535714285727</v>
      </c>
      <c r="H21"/>
      <c r="J21"/>
      <c r="K21"/>
      <c r="L21"/>
      <c r="M21"/>
      <c r="N21"/>
      <c r="O21" s="58" t="s">
        <v>13064</v>
      </c>
      <c r="P21" s="57">
        <v>4.4000000000000004</v>
      </c>
      <c r="R21" s="58">
        <v>4.0999999999999996</v>
      </c>
      <c r="S21" s="57">
        <v>225</v>
      </c>
      <c r="AL21" s="45"/>
      <c r="AM21" s="45"/>
      <c r="AN21" s="45"/>
      <c r="BB21" s="109"/>
      <c r="BC21" s="110"/>
      <c r="BS21" s="74">
        <v>0.19</v>
      </c>
      <c r="BT21" s="76">
        <v>79960</v>
      </c>
      <c r="BY21" s="74">
        <v>0.16</v>
      </c>
      <c r="BZ21" s="76">
        <v>17902.375</v>
      </c>
      <c r="CN21" s="71">
        <v>1</v>
      </c>
      <c r="CO21" s="71">
        <v>103</v>
      </c>
    </row>
    <row r="22" spans="1:93">
      <c r="A22" s="17" t="s">
        <v>13141</v>
      </c>
      <c r="B22" s="49">
        <v>0.57499999999999996</v>
      </c>
      <c r="H22"/>
      <c r="J22"/>
      <c r="K22"/>
      <c r="L22"/>
      <c r="M22"/>
      <c r="N22"/>
      <c r="O22" s="58" t="s">
        <v>1927</v>
      </c>
      <c r="P22" s="57">
        <v>4.4000000000000004</v>
      </c>
      <c r="R22" s="58">
        <v>4.2</v>
      </c>
      <c r="S22" s="57">
        <v>207</v>
      </c>
      <c r="AE22">
        <v>12</v>
      </c>
      <c r="AL22" s="45"/>
      <c r="AM22" s="45"/>
      <c r="AN22" s="45"/>
      <c r="BB22" s="109"/>
      <c r="BC22" s="110"/>
      <c r="BS22" s="74">
        <v>0.2</v>
      </c>
      <c r="BT22" s="76">
        <v>9260.0714285714294</v>
      </c>
      <c r="BY22" s="74">
        <v>0.17</v>
      </c>
      <c r="BZ22" s="76">
        <v>7003.545454545455</v>
      </c>
      <c r="CN22" s="18">
        <v>1</v>
      </c>
      <c r="CO22" s="18">
        <v>103</v>
      </c>
    </row>
    <row r="23" spans="1:93" ht="15.75">
      <c r="A23" s="17" t="s">
        <v>13144</v>
      </c>
      <c r="B23" s="49">
        <v>0.53</v>
      </c>
      <c r="H23"/>
      <c r="J23"/>
      <c r="K23"/>
      <c r="L23"/>
      <c r="M23"/>
      <c r="N23"/>
      <c r="O23" s="58" t="s">
        <v>13120</v>
      </c>
      <c r="P23" s="57">
        <v>4.4000000000000004</v>
      </c>
      <c r="R23" s="58">
        <v>4.3</v>
      </c>
      <c r="S23" s="57">
        <v>209</v>
      </c>
      <c r="AL23" s="45"/>
      <c r="AM23" s="45"/>
      <c r="AN23" s="45"/>
      <c r="BB23" s="109"/>
      <c r="BC23" s="110"/>
      <c r="BS23" s="74">
        <v>0.21</v>
      </c>
      <c r="BT23" s="76">
        <v>34744.5</v>
      </c>
      <c r="BY23" s="74">
        <v>0.18</v>
      </c>
      <c r="BZ23" s="76">
        <v>12982.666666666666</v>
      </c>
      <c r="CN23" s="71">
        <v>1</v>
      </c>
      <c r="CO23" s="71">
        <v>576</v>
      </c>
    </row>
    <row r="24" spans="1:93">
      <c r="A24" s="17" t="s">
        <v>13147</v>
      </c>
      <c r="B24" s="49">
        <v>0.45999999999999996</v>
      </c>
      <c r="H24"/>
      <c r="J24"/>
      <c r="K24"/>
      <c r="L24"/>
      <c r="M24"/>
      <c r="N24"/>
      <c r="O24" s="58" t="s">
        <v>13135</v>
      </c>
      <c r="P24" s="57">
        <v>4.4000000000000004</v>
      </c>
      <c r="R24" s="58">
        <v>4.4000000000000004</v>
      </c>
      <c r="S24" s="57">
        <v>114</v>
      </c>
      <c r="BB24" s="109"/>
      <c r="BC24" s="110"/>
      <c r="BS24" s="74">
        <v>0.22</v>
      </c>
      <c r="BT24" s="76">
        <v>33609</v>
      </c>
      <c r="BY24" s="74">
        <v>0.19</v>
      </c>
      <c r="BZ24" s="76">
        <v>79960</v>
      </c>
      <c r="CN24" s="18">
        <v>1</v>
      </c>
      <c r="CO24" s="18">
        <v>576</v>
      </c>
    </row>
    <row r="25" spans="1:93" ht="15.75">
      <c r="A25" s="17" t="s">
        <v>13149</v>
      </c>
      <c r="B25" s="49">
        <v>0</v>
      </c>
      <c r="H25"/>
      <c r="J25"/>
      <c r="K25"/>
      <c r="L25"/>
      <c r="M25"/>
      <c r="N25"/>
      <c r="O25" s="58" t="s">
        <v>4522</v>
      </c>
      <c r="P25" s="57">
        <v>4.4000000000000004</v>
      </c>
      <c r="R25" s="58">
        <v>4.5</v>
      </c>
      <c r="S25" s="57">
        <v>68</v>
      </c>
      <c r="BB25" s="109"/>
      <c r="BC25" s="110"/>
      <c r="BS25" s="74">
        <v>0.23</v>
      </c>
      <c r="BT25" s="76">
        <v>44999.111111111109</v>
      </c>
      <c r="BY25" s="74">
        <v>0.2</v>
      </c>
      <c r="BZ25" s="76">
        <v>9260.0714285714294</v>
      </c>
      <c r="CN25" s="71">
        <v>1</v>
      </c>
      <c r="CO25" s="71">
        <v>323</v>
      </c>
    </row>
    <row r="26" spans="1:93">
      <c r="A26" s="17" t="s">
        <v>13151</v>
      </c>
      <c r="B26" s="49">
        <v>0.42</v>
      </c>
      <c r="H26"/>
      <c r="J26"/>
      <c r="K26"/>
      <c r="L26"/>
      <c r="M26"/>
      <c r="N26"/>
      <c r="O26" s="58" t="s">
        <v>13055</v>
      </c>
      <c r="P26" s="57">
        <v>4.4000000000000004</v>
      </c>
      <c r="R26" s="58">
        <v>4.5999999999999996</v>
      </c>
      <c r="S26" s="57">
        <v>16</v>
      </c>
      <c r="BB26" s="109"/>
      <c r="BC26" s="110"/>
      <c r="BS26" s="74">
        <v>0.24</v>
      </c>
      <c r="BT26" s="76">
        <v>39353.5</v>
      </c>
      <c r="BY26" s="74">
        <v>0.21</v>
      </c>
      <c r="BZ26" s="76">
        <v>34744.5</v>
      </c>
      <c r="CN26" s="18">
        <v>1</v>
      </c>
      <c r="CO26" s="18">
        <v>323</v>
      </c>
    </row>
    <row r="27" spans="1:93" ht="15.75">
      <c r="A27" s="17" t="s">
        <v>12939</v>
      </c>
      <c r="B27" s="49">
        <v>0.46685418208734247</v>
      </c>
      <c r="H27"/>
      <c r="J27"/>
      <c r="K27"/>
      <c r="L27"/>
      <c r="M27"/>
      <c r="N27"/>
      <c r="O27" s="58" t="s">
        <v>5523</v>
      </c>
      <c r="P27" s="57">
        <v>4.4000000000000004</v>
      </c>
      <c r="R27" s="58">
        <v>4.7</v>
      </c>
      <c r="S27" s="57">
        <v>6</v>
      </c>
      <c r="BB27" s="109"/>
      <c r="BC27" s="110"/>
      <c r="BS27" s="74">
        <v>0.25</v>
      </c>
      <c r="BT27" s="76">
        <v>18414.909090909092</v>
      </c>
      <c r="BY27" s="74">
        <v>0.22</v>
      </c>
      <c r="BZ27" s="76">
        <v>33609</v>
      </c>
      <c r="CN27" s="71">
        <v>1</v>
      </c>
      <c r="CO27" s="71">
        <v>493</v>
      </c>
    </row>
    <row r="28" spans="1:93">
      <c r="A28"/>
      <c r="B28" s="19"/>
      <c r="H28"/>
      <c r="J28"/>
      <c r="K28"/>
      <c r="L28"/>
      <c r="M28"/>
      <c r="N28"/>
      <c r="O28" s="58" t="s">
        <v>6265</v>
      </c>
      <c r="P28" s="57">
        <v>4.4000000000000004</v>
      </c>
      <c r="R28" s="58">
        <v>4.8</v>
      </c>
      <c r="S28" s="57">
        <v>3</v>
      </c>
      <c r="BB28" s="109"/>
      <c r="BC28" s="110"/>
      <c r="BS28" s="74">
        <v>0.26</v>
      </c>
      <c r="BT28" s="76">
        <v>16527.642857142859</v>
      </c>
      <c r="BY28" s="74">
        <v>0.23</v>
      </c>
      <c r="BZ28" s="76">
        <v>44999.111111111109</v>
      </c>
      <c r="CN28" s="18">
        <v>1</v>
      </c>
      <c r="CO28" s="18">
        <v>493</v>
      </c>
    </row>
    <row r="29" spans="1:93" ht="15.75">
      <c r="A29"/>
      <c r="B29" s="19"/>
      <c r="H29"/>
      <c r="J29"/>
      <c r="K29"/>
      <c r="L29"/>
      <c r="M29"/>
      <c r="N29"/>
      <c r="O29" s="58" t="s">
        <v>13007</v>
      </c>
      <c r="P29" s="57">
        <v>4.4000000000000004</v>
      </c>
      <c r="R29" s="58">
        <v>5</v>
      </c>
      <c r="S29" s="57">
        <v>3</v>
      </c>
      <c r="BB29" s="109"/>
      <c r="BC29" s="110"/>
      <c r="BS29" s="74">
        <v>0.27</v>
      </c>
      <c r="BT29" s="76">
        <v>16370.666666666666</v>
      </c>
      <c r="BY29" s="74">
        <v>0.24</v>
      </c>
      <c r="BZ29" s="76">
        <v>39353.5</v>
      </c>
      <c r="CN29" s="71">
        <v>1</v>
      </c>
      <c r="CO29" s="71">
        <v>254</v>
      </c>
    </row>
    <row r="30" spans="1:93">
      <c r="A30"/>
      <c r="B30" s="19"/>
      <c r="H30"/>
      <c r="J30"/>
      <c r="K30"/>
      <c r="L30"/>
      <c r="M30"/>
      <c r="N30"/>
      <c r="O30" s="58" t="s">
        <v>13026</v>
      </c>
      <c r="P30" s="57">
        <v>4.4000000000000004</v>
      </c>
      <c r="R30" s="58" t="s">
        <v>12939</v>
      </c>
      <c r="S30" s="57">
        <v>1351</v>
      </c>
      <c r="BB30" s="109"/>
      <c r="BC30" s="110"/>
      <c r="BS30" s="74">
        <v>0.28000000000000003</v>
      </c>
      <c r="BT30" s="76">
        <v>18282.689655172413</v>
      </c>
      <c r="BY30" s="74">
        <v>0.25</v>
      </c>
      <c r="BZ30" s="76">
        <v>18414.909090909092</v>
      </c>
      <c r="CN30" s="18">
        <v>1</v>
      </c>
      <c r="CO30" s="18">
        <v>254</v>
      </c>
    </row>
    <row r="31" spans="1:93" ht="15.75">
      <c r="A31"/>
      <c r="B31" s="19"/>
      <c r="H31"/>
      <c r="J31"/>
      <c r="K31"/>
      <c r="L31"/>
      <c r="M31"/>
      <c r="N31"/>
      <c r="O31" s="58" t="s">
        <v>13128</v>
      </c>
      <c r="P31" s="57">
        <v>4.4000000000000004</v>
      </c>
      <c r="BB31" s="109"/>
      <c r="BC31" s="110"/>
      <c r="BS31" s="74">
        <v>0.28999999999999998</v>
      </c>
      <c r="BT31" s="76">
        <v>5171.875</v>
      </c>
      <c r="BY31" s="74">
        <v>0.26</v>
      </c>
      <c r="BZ31" s="76">
        <v>16527.642857142859</v>
      </c>
      <c r="CN31" s="71">
        <v>1</v>
      </c>
      <c r="CO31" s="71">
        <v>12</v>
      </c>
    </row>
    <row r="32" spans="1:93">
      <c r="A32"/>
      <c r="B32" s="19"/>
      <c r="H32"/>
      <c r="J32"/>
      <c r="K32"/>
      <c r="L32"/>
      <c r="M32"/>
      <c r="N32"/>
      <c r="O32" s="58" t="s">
        <v>2126</v>
      </c>
      <c r="P32" s="57">
        <v>4.4000000000000004</v>
      </c>
      <c r="BB32" s="109"/>
      <c r="BC32" s="110"/>
      <c r="BS32" s="74">
        <v>0.3</v>
      </c>
      <c r="BT32" s="76">
        <v>37659</v>
      </c>
      <c r="BY32" s="74">
        <v>0.27</v>
      </c>
      <c r="BZ32" s="76">
        <v>16370.666666666666</v>
      </c>
      <c r="CN32" s="18">
        <v>1</v>
      </c>
      <c r="CO32" s="18">
        <v>12</v>
      </c>
    </row>
    <row r="33" spans="1:93" ht="15.75">
      <c r="A33"/>
      <c r="B33" s="19"/>
      <c r="H33"/>
      <c r="J33"/>
      <c r="K33"/>
      <c r="L33"/>
      <c r="M33"/>
      <c r="N33"/>
      <c r="O33" s="58" t="s">
        <v>13071</v>
      </c>
      <c r="P33" s="57">
        <v>4.4000000000000004</v>
      </c>
      <c r="BB33" s="109"/>
      <c r="BC33" s="110"/>
      <c r="BS33" s="74">
        <v>0.31</v>
      </c>
      <c r="BT33" s="76">
        <v>12301.214285714286</v>
      </c>
      <c r="BY33" s="74">
        <v>0.28000000000000003</v>
      </c>
      <c r="BZ33" s="76">
        <v>18282.689655172413</v>
      </c>
      <c r="CN33" s="71">
        <v>1</v>
      </c>
      <c r="CO33" s="71">
        <v>284</v>
      </c>
    </row>
    <row r="34" spans="1:93">
      <c r="A34"/>
      <c r="B34" s="19"/>
      <c r="H34"/>
      <c r="J34"/>
      <c r="K34"/>
      <c r="L34"/>
      <c r="M34"/>
      <c r="N34"/>
      <c r="O34" s="58" t="s">
        <v>13045</v>
      </c>
      <c r="P34" s="57">
        <v>4.4000000000000004</v>
      </c>
      <c r="BB34" s="109"/>
      <c r="BC34" s="110"/>
      <c r="BS34" s="74">
        <v>0.32</v>
      </c>
      <c r="BT34" s="76">
        <v>31382.5</v>
      </c>
      <c r="BY34" s="74">
        <v>0.28999999999999998</v>
      </c>
      <c r="BZ34" s="76">
        <v>5171.875</v>
      </c>
      <c r="CN34" s="18">
        <v>1</v>
      </c>
      <c r="CO34" s="18">
        <v>284</v>
      </c>
    </row>
    <row r="35" spans="1:93" ht="15.75">
      <c r="A35"/>
      <c r="B35" s="19"/>
      <c r="H35"/>
      <c r="J35"/>
      <c r="K35"/>
      <c r="L35"/>
      <c r="M35"/>
      <c r="N35"/>
      <c r="O35" s="58" t="s">
        <v>13033</v>
      </c>
      <c r="P35" s="57">
        <v>4.3999999999999995</v>
      </c>
      <c r="BB35" s="109"/>
      <c r="BC35" s="110"/>
      <c r="BS35" s="74">
        <v>0.33</v>
      </c>
      <c r="BT35" s="76">
        <v>18154.333333333332</v>
      </c>
      <c r="BY35" s="74">
        <v>0.3</v>
      </c>
      <c r="BZ35" s="76">
        <v>37659</v>
      </c>
      <c r="CN35" s="71">
        <v>1</v>
      </c>
      <c r="CO35" s="71">
        <v>197</v>
      </c>
    </row>
    <row r="36" spans="1:93">
      <c r="A36"/>
      <c r="B36" s="19"/>
      <c r="H36"/>
      <c r="J36"/>
      <c r="K36"/>
      <c r="L36"/>
      <c r="M36"/>
      <c r="N36"/>
      <c r="O36" s="58" t="s">
        <v>13011</v>
      </c>
      <c r="P36" s="57">
        <v>4.3833333333333337</v>
      </c>
      <c r="BB36" s="109"/>
      <c r="BC36" s="110"/>
      <c r="BS36" s="74">
        <v>0.34</v>
      </c>
      <c r="BT36" s="76">
        <v>7122.7777777777774</v>
      </c>
      <c r="BY36" s="74">
        <v>0.31</v>
      </c>
      <c r="BZ36" s="76">
        <v>12301.214285714286</v>
      </c>
      <c r="CN36" s="18">
        <v>1</v>
      </c>
      <c r="CO36" s="18">
        <v>197</v>
      </c>
    </row>
    <row r="37" spans="1:93" ht="15.75">
      <c r="A37"/>
      <c r="B37" s="19"/>
      <c r="H37"/>
      <c r="J37"/>
      <c r="K37"/>
      <c r="L37"/>
      <c r="M37"/>
      <c r="N37"/>
      <c r="O37" s="58" t="s">
        <v>5343</v>
      </c>
      <c r="P37" s="57">
        <v>4.375</v>
      </c>
      <c r="BB37" s="109"/>
      <c r="BC37" s="110"/>
      <c r="BS37" s="74">
        <v>0.35</v>
      </c>
      <c r="BT37" s="76">
        <v>29057.166666666668</v>
      </c>
      <c r="BY37" s="74">
        <v>0.32</v>
      </c>
      <c r="BZ37" s="76">
        <v>31382.5</v>
      </c>
      <c r="CN37" s="71">
        <v>1</v>
      </c>
      <c r="CO37" s="71">
        <v>185</v>
      </c>
    </row>
    <row r="38" spans="1:93">
      <c r="A38"/>
      <c r="B38" s="19"/>
      <c r="H38"/>
      <c r="J38"/>
      <c r="K38"/>
      <c r="L38"/>
      <c r="M38"/>
      <c r="N38"/>
      <c r="O38" s="58" t="s">
        <v>13012</v>
      </c>
      <c r="P38" s="57">
        <v>4.375</v>
      </c>
      <c r="BB38" s="109"/>
      <c r="BC38" s="110"/>
      <c r="BS38" s="74">
        <v>0.36</v>
      </c>
      <c r="BT38" s="76">
        <v>14224.6</v>
      </c>
      <c r="BY38" s="74">
        <v>0.33</v>
      </c>
      <c r="BZ38" s="76">
        <v>18154.333333333332</v>
      </c>
      <c r="CN38" s="18">
        <v>1</v>
      </c>
      <c r="CO38" s="18">
        <v>185</v>
      </c>
    </row>
    <row r="39" spans="1:93" ht="15.75">
      <c r="A39"/>
      <c r="B39" s="19"/>
      <c r="H39"/>
      <c r="J39"/>
      <c r="K39"/>
      <c r="L39"/>
      <c r="M39"/>
      <c r="N39"/>
      <c r="O39" s="58" t="s">
        <v>13059</v>
      </c>
      <c r="P39" s="57">
        <v>4.371428571428571</v>
      </c>
      <c r="BB39" s="109"/>
      <c r="BC39" s="110"/>
      <c r="BS39" s="74">
        <v>0.37</v>
      </c>
      <c r="BT39" s="76">
        <v>6506.9285714285716</v>
      </c>
      <c r="BY39" s="74">
        <v>0.34</v>
      </c>
      <c r="BZ39" s="76">
        <v>7122.7777777777774</v>
      </c>
      <c r="CN39" s="71">
        <v>1</v>
      </c>
      <c r="CO39" s="71">
        <v>227</v>
      </c>
    </row>
    <row r="40" spans="1:93">
      <c r="A40"/>
      <c r="B40" s="19"/>
      <c r="H40"/>
      <c r="J40"/>
      <c r="K40"/>
      <c r="L40"/>
      <c r="M40"/>
      <c r="N40"/>
      <c r="O40" s="58" t="s">
        <v>13042</v>
      </c>
      <c r="P40" s="57">
        <v>4.3666666666666671</v>
      </c>
      <c r="BB40" s="109"/>
      <c r="BC40" s="110"/>
      <c r="BS40" s="74">
        <v>0.38</v>
      </c>
      <c r="BT40" s="76">
        <v>8251.65625</v>
      </c>
      <c r="BY40" s="74">
        <v>0.35</v>
      </c>
      <c r="BZ40" s="76">
        <v>29057.166666666668</v>
      </c>
      <c r="CN40" s="18">
        <v>1</v>
      </c>
      <c r="CO40" s="18">
        <v>227</v>
      </c>
    </row>
    <row r="41" spans="1:93" ht="15.75">
      <c r="A41"/>
      <c r="B41" s="19"/>
      <c r="H41"/>
      <c r="J41"/>
      <c r="K41"/>
      <c r="L41"/>
      <c r="M41"/>
      <c r="N41"/>
      <c r="O41" s="58" t="s">
        <v>3000</v>
      </c>
      <c r="P41" s="57">
        <v>4.3600000000000003</v>
      </c>
      <c r="BB41" s="109"/>
      <c r="BC41" s="110"/>
      <c r="BS41" s="74">
        <v>0.39</v>
      </c>
      <c r="BT41" s="76">
        <v>8285.9166666666661</v>
      </c>
      <c r="BY41" s="74">
        <v>0.36</v>
      </c>
      <c r="BZ41" s="76">
        <v>14224.6</v>
      </c>
      <c r="CN41" s="71">
        <v>1</v>
      </c>
      <c r="CO41" s="71">
        <v>214</v>
      </c>
    </row>
    <row r="42" spans="1:93">
      <c r="A42"/>
      <c r="B42" s="19"/>
      <c r="H42"/>
      <c r="J42"/>
      <c r="K42"/>
      <c r="L42"/>
      <c r="M42"/>
      <c r="N42"/>
      <c r="O42" s="58" t="s">
        <v>5013</v>
      </c>
      <c r="P42" s="57">
        <v>4.3499999999999996</v>
      </c>
      <c r="BB42" s="109"/>
      <c r="BC42" s="110"/>
      <c r="BS42" s="74">
        <v>0.4</v>
      </c>
      <c r="BT42" s="76">
        <v>16867.370370370369</v>
      </c>
      <c r="BY42" s="74">
        <v>0.37</v>
      </c>
      <c r="BZ42" s="76">
        <v>6506.9285714285716</v>
      </c>
      <c r="CN42" s="18">
        <v>1</v>
      </c>
      <c r="CO42" s="18">
        <v>214</v>
      </c>
    </row>
    <row r="43" spans="1:93" ht="15.75">
      <c r="A43"/>
      <c r="B43" s="19"/>
      <c r="H43"/>
      <c r="J43"/>
      <c r="K43"/>
      <c r="L43"/>
      <c r="M43"/>
      <c r="N43"/>
      <c r="O43" s="58" t="s">
        <v>13102</v>
      </c>
      <c r="P43" s="57">
        <v>4.333333333333333</v>
      </c>
      <c r="BB43" s="109"/>
      <c r="BC43" s="110"/>
      <c r="BS43" s="74">
        <v>0.41</v>
      </c>
      <c r="BT43" s="76">
        <v>21770.5</v>
      </c>
      <c r="BY43" s="74">
        <v>0.38</v>
      </c>
      <c r="BZ43" s="76">
        <v>8251.65625</v>
      </c>
      <c r="CN43" s="71">
        <v>1</v>
      </c>
      <c r="CO43" s="71">
        <v>431</v>
      </c>
    </row>
    <row r="44" spans="1:93">
      <c r="A44"/>
      <c r="B44" s="19"/>
      <c r="H44"/>
      <c r="J44"/>
      <c r="K44"/>
      <c r="L44"/>
      <c r="M44"/>
      <c r="N44"/>
      <c r="O44" s="58" t="s">
        <v>13013</v>
      </c>
      <c r="P44" s="57">
        <v>4.333333333333333</v>
      </c>
      <c r="BB44" s="109"/>
      <c r="BC44" s="110"/>
      <c r="BS44" s="74">
        <v>0.42</v>
      </c>
      <c r="BT44" s="76">
        <v>6071.666666666667</v>
      </c>
      <c r="BY44" s="74">
        <v>0.39</v>
      </c>
      <c r="BZ44" s="76">
        <v>8285.9166666666661</v>
      </c>
      <c r="CN44" s="18">
        <v>1</v>
      </c>
      <c r="CO44" s="18">
        <v>431</v>
      </c>
    </row>
    <row r="45" spans="1:93" ht="15.75">
      <c r="A45"/>
      <c r="B45" s="19"/>
      <c r="H45"/>
      <c r="J45"/>
      <c r="K45"/>
      <c r="L45"/>
      <c r="M45"/>
      <c r="N45"/>
      <c r="O45" s="58" t="s">
        <v>1170</v>
      </c>
      <c r="P45" s="57">
        <v>4.3000000000000007</v>
      </c>
      <c r="BB45" s="109"/>
      <c r="BC45" s="110"/>
      <c r="BS45" s="74">
        <v>0.43</v>
      </c>
      <c r="BT45" s="76">
        <v>13462.178571428571</v>
      </c>
      <c r="BY45" s="74">
        <v>0.4</v>
      </c>
      <c r="BZ45" s="76">
        <v>16867.370370370369</v>
      </c>
      <c r="CN45" s="71">
        <v>1</v>
      </c>
      <c r="CO45" s="71">
        <v>4074</v>
      </c>
    </row>
    <row r="46" spans="1:93">
      <c r="A46"/>
      <c r="B46" s="19"/>
      <c r="H46"/>
      <c r="J46"/>
      <c r="K46"/>
      <c r="L46"/>
      <c r="M46"/>
      <c r="N46"/>
      <c r="O46" s="58" t="s">
        <v>13004</v>
      </c>
      <c r="P46" s="57">
        <v>4.3</v>
      </c>
      <c r="BB46" s="109"/>
      <c r="BC46" s="110"/>
      <c r="BS46" s="74">
        <v>0.44</v>
      </c>
      <c r="BT46" s="76">
        <v>23325.190476190477</v>
      </c>
      <c r="BY46" s="74">
        <v>0.41</v>
      </c>
      <c r="BZ46" s="76">
        <v>21770.5</v>
      </c>
      <c r="CN46" s="18">
        <v>1</v>
      </c>
      <c r="CO46" s="18">
        <v>4074</v>
      </c>
    </row>
    <row r="47" spans="1:93" ht="15.75">
      <c r="A47"/>
      <c r="B47" s="19"/>
      <c r="H47"/>
      <c r="J47"/>
      <c r="K47"/>
      <c r="L47"/>
      <c r="M47"/>
      <c r="N47"/>
      <c r="O47" s="58" t="s">
        <v>6254</v>
      </c>
      <c r="P47" s="57">
        <v>4.3</v>
      </c>
      <c r="BB47" s="109"/>
      <c r="BC47" s="110"/>
      <c r="BS47" s="74">
        <v>0.45</v>
      </c>
      <c r="BT47" s="76">
        <v>9601.8823529411766</v>
      </c>
      <c r="BY47" s="74">
        <v>0.42</v>
      </c>
      <c r="BZ47" s="76">
        <v>6071.666666666667</v>
      </c>
      <c r="CN47" s="71">
        <v>1</v>
      </c>
      <c r="CO47" s="71">
        <v>4702</v>
      </c>
    </row>
    <row r="48" spans="1:93">
      <c r="A48"/>
      <c r="B48" s="19"/>
      <c r="H48"/>
      <c r="J48"/>
      <c r="K48"/>
      <c r="L48"/>
      <c r="M48"/>
      <c r="N48"/>
      <c r="O48" s="58" t="s">
        <v>12999</v>
      </c>
      <c r="P48" s="57">
        <v>4.3</v>
      </c>
      <c r="BB48" s="109"/>
      <c r="BC48" s="110"/>
      <c r="BS48" s="74">
        <v>0.46</v>
      </c>
      <c r="BT48" s="76">
        <v>6400.7894736842109</v>
      </c>
      <c r="BY48" s="74">
        <v>0.43</v>
      </c>
      <c r="BZ48" s="76">
        <v>13462.178571428571</v>
      </c>
      <c r="CN48" s="18">
        <v>1</v>
      </c>
      <c r="CO48" s="18">
        <v>4702</v>
      </c>
    </row>
    <row r="49" spans="1:93" ht="15.75">
      <c r="A49"/>
      <c r="B49" s="19"/>
      <c r="H49"/>
      <c r="J49"/>
      <c r="K49"/>
      <c r="L49"/>
      <c r="M49"/>
      <c r="N49"/>
      <c r="O49" s="58" t="s">
        <v>13063</v>
      </c>
      <c r="P49" s="57">
        <v>4.3</v>
      </c>
      <c r="BB49" s="109"/>
      <c r="BC49" s="110"/>
      <c r="BS49" s="74">
        <v>0.47</v>
      </c>
      <c r="BT49" s="76">
        <v>14500.666666666666</v>
      </c>
      <c r="BY49" s="74">
        <v>0.44</v>
      </c>
      <c r="BZ49" s="76">
        <v>23325.190476190477</v>
      </c>
      <c r="CN49" s="71">
        <v>1</v>
      </c>
      <c r="CO49" s="71">
        <v>4703</v>
      </c>
    </row>
    <row r="50" spans="1:93">
      <c r="A50"/>
      <c r="B50" s="19"/>
      <c r="H50"/>
      <c r="J50"/>
      <c r="K50"/>
      <c r="L50"/>
      <c r="M50"/>
      <c r="N50"/>
      <c r="O50" s="58" t="s">
        <v>4243</v>
      </c>
      <c r="P50" s="57">
        <v>4.3</v>
      </c>
      <c r="BB50" s="109"/>
      <c r="BC50" s="110"/>
      <c r="BS50" s="74">
        <v>0.48</v>
      </c>
      <c r="BT50" s="76">
        <v>36347.519999999997</v>
      </c>
      <c r="BY50" s="74">
        <v>0.45</v>
      </c>
      <c r="BZ50" s="76">
        <v>9601.8823529411766</v>
      </c>
      <c r="CN50" s="18">
        <v>1</v>
      </c>
      <c r="CO50" s="18">
        <v>4703</v>
      </c>
    </row>
    <row r="51" spans="1:93" ht="15.75">
      <c r="A51"/>
      <c r="B51" s="19"/>
      <c r="H51"/>
      <c r="J51"/>
      <c r="K51"/>
      <c r="L51"/>
      <c r="M51"/>
      <c r="N51"/>
      <c r="O51" s="58" t="s">
        <v>13129</v>
      </c>
      <c r="P51" s="57">
        <v>4.3</v>
      </c>
      <c r="BB51" s="109"/>
      <c r="BC51" s="110"/>
      <c r="BS51" s="74">
        <v>0.49</v>
      </c>
      <c r="BT51" s="76">
        <v>8173.2666666666664</v>
      </c>
      <c r="BY51" s="74">
        <v>0.46</v>
      </c>
      <c r="BZ51" s="76">
        <v>6400.7894736842109</v>
      </c>
      <c r="CN51" s="71">
        <v>1</v>
      </c>
      <c r="CO51" s="71">
        <v>4703</v>
      </c>
    </row>
    <row r="52" spans="1:93">
      <c r="A52"/>
      <c r="B52" s="19"/>
      <c r="H52"/>
      <c r="J52"/>
      <c r="K52"/>
      <c r="L52"/>
      <c r="M52"/>
      <c r="N52"/>
      <c r="O52" s="58" t="s">
        <v>13061</v>
      </c>
      <c r="P52" s="57">
        <v>4.3</v>
      </c>
      <c r="BB52" s="109"/>
      <c r="BC52" s="110"/>
      <c r="BS52" s="74">
        <v>0.5</v>
      </c>
      <c r="BT52" s="76">
        <v>15171.666666666666</v>
      </c>
      <c r="BY52" s="74">
        <v>0.47</v>
      </c>
      <c r="BZ52" s="76">
        <v>14500.666666666666</v>
      </c>
      <c r="CN52" s="18">
        <v>1</v>
      </c>
      <c r="CO52" s="18">
        <v>4703</v>
      </c>
    </row>
    <row r="53" spans="1:93" ht="15.75">
      <c r="A53"/>
      <c r="B53" s="19"/>
      <c r="H53"/>
      <c r="J53"/>
      <c r="K53"/>
      <c r="L53"/>
      <c r="M53"/>
      <c r="N53"/>
      <c r="O53" s="58" t="s">
        <v>13070</v>
      </c>
      <c r="P53" s="57">
        <v>4.3</v>
      </c>
      <c r="BB53" s="109"/>
      <c r="BC53" s="110"/>
      <c r="BS53" s="74">
        <v>0.51</v>
      </c>
      <c r="BT53" s="76">
        <v>4837.4285714285716</v>
      </c>
      <c r="BY53" s="74">
        <v>0.48</v>
      </c>
      <c r="BZ53" s="76">
        <v>36347.519999999997</v>
      </c>
      <c r="CN53" s="71">
        <v>1</v>
      </c>
      <c r="CO53" s="71">
        <v>1611</v>
      </c>
    </row>
    <row r="54" spans="1:93">
      <c r="A54"/>
      <c r="B54" s="19"/>
      <c r="H54"/>
      <c r="J54"/>
      <c r="K54"/>
      <c r="L54"/>
      <c r="M54"/>
      <c r="N54"/>
      <c r="O54" s="58" t="s">
        <v>13037</v>
      </c>
      <c r="P54" s="57">
        <v>4.3</v>
      </c>
      <c r="BB54" s="109"/>
      <c r="BC54" s="110"/>
      <c r="BS54" s="74">
        <v>0.52</v>
      </c>
      <c r="BT54" s="76">
        <v>4241.3076923076924</v>
      </c>
      <c r="BY54" s="74">
        <v>0.49</v>
      </c>
      <c r="BZ54" s="76">
        <v>8173.2666666666664</v>
      </c>
      <c r="CN54" s="18">
        <v>1</v>
      </c>
      <c r="CO54" s="18">
        <v>1611</v>
      </c>
    </row>
    <row r="55" spans="1:93" ht="15.75">
      <c r="A55"/>
      <c r="B55" s="19"/>
      <c r="H55"/>
      <c r="J55"/>
      <c r="K55"/>
      <c r="L55"/>
      <c r="M55"/>
      <c r="N55"/>
      <c r="O55" s="58" t="s">
        <v>13016</v>
      </c>
      <c r="P55" s="57">
        <v>4.3</v>
      </c>
      <c r="BB55" s="109"/>
      <c r="BC55" s="110"/>
      <c r="BS55" s="74">
        <v>0.53</v>
      </c>
      <c r="BT55" s="76">
        <v>14008.04347826087</v>
      </c>
      <c r="BY55" s="74">
        <v>0.5</v>
      </c>
      <c r="BZ55" s="76">
        <v>15171.666666666666</v>
      </c>
      <c r="CN55" s="71">
        <v>1</v>
      </c>
      <c r="CO55" s="71">
        <v>4703</v>
      </c>
    </row>
    <row r="56" spans="1:93">
      <c r="A56"/>
      <c r="B56" s="19"/>
      <c r="H56"/>
      <c r="J56"/>
      <c r="K56"/>
      <c r="L56"/>
      <c r="M56"/>
      <c r="N56"/>
      <c r="O56" s="58" t="s">
        <v>7630</v>
      </c>
      <c r="P56" s="57">
        <v>4.3</v>
      </c>
      <c r="BB56" s="109"/>
      <c r="BC56" s="110"/>
      <c r="BS56" s="74">
        <v>0.54</v>
      </c>
      <c r="BT56" s="76">
        <v>24437.31818181818</v>
      </c>
      <c r="BY56" s="74">
        <v>0.51</v>
      </c>
      <c r="BZ56" s="76">
        <v>4837.4285714285716</v>
      </c>
      <c r="CN56" s="18">
        <v>1</v>
      </c>
      <c r="CO56" s="18">
        <v>4703</v>
      </c>
    </row>
    <row r="57" spans="1:93" ht="15.75">
      <c r="A57"/>
      <c r="B57" s="19"/>
      <c r="H57"/>
      <c r="J57"/>
      <c r="K57"/>
      <c r="L57"/>
      <c r="M57"/>
      <c r="N57"/>
      <c r="O57" s="58" t="s">
        <v>13025</v>
      </c>
      <c r="P57" s="57">
        <v>4.3</v>
      </c>
      <c r="BB57" s="109"/>
      <c r="BC57" s="110"/>
      <c r="BS57" s="74">
        <v>0.55000000000000004</v>
      </c>
      <c r="BT57" s="76">
        <v>4969.3548387096771</v>
      </c>
      <c r="BY57" s="74">
        <v>0.52</v>
      </c>
      <c r="BZ57" s="76">
        <v>4241.3076923076924</v>
      </c>
      <c r="CN57" s="71">
        <v>1</v>
      </c>
      <c r="CO57" s="71">
        <v>4703</v>
      </c>
    </row>
    <row r="58" spans="1:93">
      <c r="A58"/>
      <c r="B58" s="19"/>
      <c r="H58"/>
      <c r="J58"/>
      <c r="K58"/>
      <c r="L58"/>
      <c r="M58"/>
      <c r="N58"/>
      <c r="O58" s="58" t="s">
        <v>13047</v>
      </c>
      <c r="P58" s="57">
        <v>4.3</v>
      </c>
      <c r="BB58" s="109"/>
      <c r="BC58" s="110"/>
      <c r="BS58" s="74">
        <v>0.56000000000000005</v>
      </c>
      <c r="BT58" s="76">
        <v>27132.375</v>
      </c>
      <c r="BY58" s="74">
        <v>0.53</v>
      </c>
      <c r="BZ58" s="76">
        <v>14008.04347826087</v>
      </c>
      <c r="CN58" s="18">
        <v>1</v>
      </c>
      <c r="CO58" s="18">
        <v>4703</v>
      </c>
    </row>
    <row r="59" spans="1:93" ht="15.75">
      <c r="A59"/>
      <c r="B59" s="19"/>
      <c r="H59"/>
      <c r="J59"/>
      <c r="K59"/>
      <c r="L59"/>
      <c r="M59"/>
      <c r="N59"/>
      <c r="O59" s="58" t="s">
        <v>13058</v>
      </c>
      <c r="P59" s="57">
        <v>4.3</v>
      </c>
      <c r="BB59" s="109"/>
      <c r="BC59" s="110"/>
      <c r="BS59" s="74">
        <v>0.56999999999999995</v>
      </c>
      <c r="BT59" s="76">
        <v>20542.545454545456</v>
      </c>
      <c r="BY59" s="74">
        <v>0.54</v>
      </c>
      <c r="BZ59" s="76">
        <v>24437.31818181818</v>
      </c>
      <c r="CN59" s="71">
        <v>1</v>
      </c>
      <c r="CO59" s="71">
        <v>457</v>
      </c>
    </row>
    <row r="60" spans="1:93">
      <c r="A60"/>
      <c r="B60" s="19"/>
      <c r="H60"/>
      <c r="J60"/>
      <c r="K60"/>
      <c r="L60"/>
      <c r="M60"/>
      <c r="N60"/>
      <c r="O60" s="58" t="s">
        <v>13096</v>
      </c>
      <c r="P60" s="57">
        <v>4.3</v>
      </c>
      <c r="BB60" s="109"/>
      <c r="BC60" s="110"/>
      <c r="BS60" s="74">
        <v>0.57999999999999996</v>
      </c>
      <c r="BT60" s="76">
        <v>5922.8095238095239</v>
      </c>
      <c r="BY60" s="74">
        <v>0.55000000000000004</v>
      </c>
      <c r="BZ60" s="76">
        <v>4969.3548387096771</v>
      </c>
      <c r="CN60" s="18">
        <v>1</v>
      </c>
      <c r="CO60" s="18">
        <v>457</v>
      </c>
    </row>
    <row r="61" spans="1:93" ht="15.75">
      <c r="A61"/>
      <c r="B61" s="19"/>
      <c r="H61"/>
      <c r="J61"/>
      <c r="K61"/>
      <c r="L61"/>
      <c r="M61"/>
      <c r="N61"/>
      <c r="O61" s="58" t="s">
        <v>13148</v>
      </c>
      <c r="P61" s="57">
        <v>4.3</v>
      </c>
      <c r="BB61" s="109"/>
      <c r="BC61" s="110"/>
      <c r="BS61" s="74">
        <v>0.59</v>
      </c>
      <c r="BT61" s="76">
        <v>17795.454545454544</v>
      </c>
      <c r="BY61" s="74">
        <v>0.56000000000000005</v>
      </c>
      <c r="BZ61" s="76">
        <v>27132.375</v>
      </c>
      <c r="CN61" s="71">
        <v>1</v>
      </c>
      <c r="CO61" s="71">
        <v>1611</v>
      </c>
    </row>
    <row r="62" spans="1:93">
      <c r="A62"/>
      <c r="B62" s="19"/>
      <c r="H62"/>
      <c r="J62"/>
      <c r="K62"/>
      <c r="L62"/>
      <c r="M62"/>
      <c r="N62"/>
      <c r="O62" s="58" t="s">
        <v>13125</v>
      </c>
      <c r="P62" s="57">
        <v>4.3</v>
      </c>
      <c r="BB62" s="109"/>
      <c r="BC62" s="110"/>
      <c r="BS62" s="74">
        <v>0.6</v>
      </c>
      <c r="BT62" s="76">
        <v>16137.553191489362</v>
      </c>
      <c r="BY62" s="74">
        <v>0.56999999999999995</v>
      </c>
      <c r="BZ62" s="76">
        <v>20542.545454545456</v>
      </c>
      <c r="CN62" s="18">
        <v>1</v>
      </c>
      <c r="CO62" s="18">
        <v>1611</v>
      </c>
    </row>
    <row r="63" spans="1:93" ht="15.75">
      <c r="A63"/>
      <c r="B63" s="19"/>
      <c r="G63" s="23"/>
      <c r="H63" s="24"/>
      <c r="I63" s="25"/>
      <c r="J63"/>
      <c r="K63"/>
      <c r="L63"/>
      <c r="M63"/>
      <c r="N63"/>
      <c r="O63" s="58" t="s">
        <v>13060</v>
      </c>
      <c r="P63" s="57">
        <v>4.3</v>
      </c>
      <c r="BB63" s="109"/>
      <c r="BC63" s="110"/>
      <c r="BS63" s="74">
        <v>0.61</v>
      </c>
      <c r="BT63" s="76">
        <v>8036</v>
      </c>
      <c r="BY63" s="74">
        <v>0.57999999999999996</v>
      </c>
      <c r="BZ63" s="76">
        <v>5922.8095238095239</v>
      </c>
      <c r="CN63" s="71">
        <v>1</v>
      </c>
      <c r="CO63" s="71">
        <v>2014</v>
      </c>
    </row>
    <row r="64" spans="1:93">
      <c r="A64"/>
      <c r="B64" s="19"/>
      <c r="G64" s="26"/>
      <c r="H64" s="27"/>
      <c r="I64" s="28"/>
      <c r="J64"/>
      <c r="K64"/>
      <c r="L64"/>
      <c r="M64"/>
      <c r="N64"/>
      <c r="O64" s="58" t="s">
        <v>13137</v>
      </c>
      <c r="P64" s="57">
        <v>4.3</v>
      </c>
      <c r="BB64" s="109"/>
      <c r="BC64" s="110"/>
      <c r="BS64" s="74">
        <v>0.62</v>
      </c>
      <c r="BT64" s="76">
        <v>24032.035714285714</v>
      </c>
      <c r="BY64" s="74">
        <v>0.59</v>
      </c>
      <c r="BZ64" s="76">
        <v>17795.454545454544</v>
      </c>
      <c r="CN64" s="18">
        <v>1</v>
      </c>
      <c r="CO64" s="18">
        <v>2014</v>
      </c>
    </row>
    <row r="65" spans="1:93" ht="15.75">
      <c r="A65"/>
      <c r="B65" s="19"/>
      <c r="G65" s="26"/>
      <c r="H65" s="27"/>
      <c r="I65" s="28"/>
      <c r="J65"/>
      <c r="K65"/>
      <c r="L65"/>
      <c r="M65"/>
      <c r="N65"/>
      <c r="O65" s="58" t="s">
        <v>13139</v>
      </c>
      <c r="P65" s="57">
        <v>4.3</v>
      </c>
      <c r="BB65" s="109"/>
      <c r="BC65" s="110"/>
      <c r="BS65" s="74">
        <v>0.63</v>
      </c>
      <c r="BT65" s="76">
        <v>33574</v>
      </c>
      <c r="BY65" s="74">
        <v>0.6</v>
      </c>
      <c r="BZ65" s="76">
        <v>16137.553191489362</v>
      </c>
      <c r="CN65" s="71">
        <v>1</v>
      </c>
      <c r="CO65" s="71">
        <v>5911</v>
      </c>
    </row>
    <row r="66" spans="1:93">
      <c r="A66"/>
      <c r="B66" s="19"/>
      <c r="G66" s="26"/>
      <c r="H66" s="27"/>
      <c r="I66" s="28"/>
      <c r="J66"/>
      <c r="K66"/>
      <c r="L66"/>
      <c r="M66"/>
      <c r="N66"/>
      <c r="O66" s="58" t="s">
        <v>13031</v>
      </c>
      <c r="P66" s="57">
        <v>4.3</v>
      </c>
      <c r="BB66" s="109"/>
      <c r="BC66" s="110"/>
      <c r="BS66" s="74">
        <v>0.64</v>
      </c>
      <c r="BT66" s="76">
        <v>21343.555555555555</v>
      </c>
      <c r="BY66" s="74">
        <v>0.61</v>
      </c>
      <c r="BZ66" s="76">
        <v>8036</v>
      </c>
      <c r="CN66" s="18">
        <v>1</v>
      </c>
      <c r="CO66" s="18">
        <v>5911</v>
      </c>
    </row>
    <row r="67" spans="1:93" ht="15.75">
      <c r="A67"/>
      <c r="B67" s="19"/>
      <c r="G67" s="26"/>
      <c r="H67" s="27"/>
      <c r="I67" s="28"/>
      <c r="J67"/>
      <c r="K67"/>
      <c r="L67"/>
      <c r="M67"/>
      <c r="N67"/>
      <c r="O67" s="58" t="s">
        <v>13093</v>
      </c>
      <c r="P67" s="57">
        <v>4.2909090909090919</v>
      </c>
      <c r="BB67" s="109"/>
      <c r="BC67" s="110"/>
      <c r="BS67" s="74">
        <v>0.65</v>
      </c>
      <c r="BT67" s="76">
        <v>38158.076923076922</v>
      </c>
      <c r="BY67" s="74">
        <v>0.62</v>
      </c>
      <c r="BZ67" s="76">
        <v>24032.035714285714</v>
      </c>
      <c r="CN67" s="71">
        <v>1</v>
      </c>
      <c r="CO67" s="71">
        <v>133</v>
      </c>
    </row>
    <row r="68" spans="1:93">
      <c r="A68"/>
      <c r="B68" s="19"/>
      <c r="G68" s="26"/>
      <c r="H68" s="27"/>
      <c r="I68" s="28"/>
      <c r="J68"/>
      <c r="K68"/>
      <c r="L68"/>
      <c r="M68"/>
      <c r="N68"/>
      <c r="O68" s="58" t="s">
        <v>13001</v>
      </c>
      <c r="P68" s="57">
        <v>4.2874999999999996</v>
      </c>
      <c r="BB68" s="109"/>
      <c r="BC68" s="110"/>
      <c r="BS68" s="74">
        <v>0.66</v>
      </c>
      <c r="BT68" s="76">
        <v>13013.476190476191</v>
      </c>
      <c r="BY68" s="74">
        <v>0.63</v>
      </c>
      <c r="BZ68" s="76">
        <v>33574</v>
      </c>
      <c r="CN68" s="18">
        <v>1</v>
      </c>
      <c r="CO68" s="18">
        <v>133</v>
      </c>
    </row>
    <row r="69" spans="1:93" ht="15.75">
      <c r="A69"/>
      <c r="B69" s="19"/>
      <c r="G69" s="26"/>
      <c r="H69" s="27"/>
      <c r="I69" s="28"/>
      <c r="J69"/>
      <c r="K69"/>
      <c r="L69"/>
      <c r="M69"/>
      <c r="N69"/>
      <c r="O69" s="58" t="s">
        <v>126</v>
      </c>
      <c r="P69" s="57">
        <v>4.276190476190477</v>
      </c>
      <c r="BB69" s="109"/>
      <c r="BC69" s="110"/>
      <c r="BS69" s="74">
        <v>0.67</v>
      </c>
      <c r="BT69" s="76">
        <v>30788.272727272728</v>
      </c>
      <c r="BY69" s="74">
        <v>0.64</v>
      </c>
      <c r="BZ69" s="76">
        <v>21343.555555555555</v>
      </c>
      <c r="CN69" s="71">
        <v>1</v>
      </c>
      <c r="CO69" s="71">
        <v>185</v>
      </c>
    </row>
    <row r="70" spans="1:93">
      <c r="A70"/>
      <c r="B70" s="19"/>
      <c r="G70" s="26"/>
      <c r="H70" s="27"/>
      <c r="I70" s="28"/>
      <c r="J70"/>
      <c r="K70"/>
      <c r="L70"/>
      <c r="M70"/>
      <c r="N70"/>
      <c r="O70" s="58" t="s">
        <v>13111</v>
      </c>
      <c r="P70" s="57">
        <v>4.2749999999999995</v>
      </c>
      <c r="BB70" s="109"/>
      <c r="BC70" s="110"/>
      <c r="BS70" s="74">
        <v>0.68</v>
      </c>
      <c r="BT70" s="76">
        <v>40846.111111111109</v>
      </c>
      <c r="BY70" s="74">
        <v>0.65</v>
      </c>
      <c r="BZ70" s="76">
        <v>38158.076923076922</v>
      </c>
      <c r="CN70" s="18">
        <v>1</v>
      </c>
      <c r="CO70" s="18">
        <v>185</v>
      </c>
    </row>
    <row r="71" spans="1:93" ht="15.75">
      <c r="A71"/>
      <c r="B71" s="19"/>
      <c r="G71" s="26"/>
      <c r="H71" s="27"/>
      <c r="I71" s="28"/>
      <c r="J71"/>
      <c r="K71"/>
      <c r="L71"/>
      <c r="M71"/>
      <c r="N71"/>
      <c r="O71" s="58" t="s">
        <v>1982</v>
      </c>
      <c r="P71" s="57">
        <v>4.2666666666666666</v>
      </c>
      <c r="BB71" s="109"/>
      <c r="BC71" s="110"/>
      <c r="BS71" s="74">
        <v>0.69</v>
      </c>
      <c r="BT71" s="76">
        <v>60247.857142857145</v>
      </c>
      <c r="BY71" s="74">
        <v>0.66</v>
      </c>
      <c r="BZ71" s="76">
        <v>13013.476190476191</v>
      </c>
      <c r="CN71" s="71">
        <v>1</v>
      </c>
      <c r="CO71" s="71">
        <v>3842</v>
      </c>
    </row>
    <row r="72" spans="1:93">
      <c r="A72"/>
      <c r="B72" s="19"/>
      <c r="G72" s="26"/>
      <c r="H72" s="27"/>
      <c r="I72" s="28"/>
      <c r="J72"/>
      <c r="K72"/>
      <c r="L72"/>
      <c r="M72"/>
      <c r="N72"/>
      <c r="O72" s="58" t="s">
        <v>13021</v>
      </c>
      <c r="P72" s="57">
        <v>4.2666666666666666</v>
      </c>
      <c r="BB72" s="109"/>
      <c r="BC72" s="110"/>
      <c r="BS72" s="74">
        <v>0.7</v>
      </c>
      <c r="BT72" s="76">
        <v>19819.863636363636</v>
      </c>
      <c r="BY72" s="74">
        <v>0.67</v>
      </c>
      <c r="BZ72" s="76">
        <v>30788.272727272728</v>
      </c>
      <c r="CN72" s="18">
        <v>1</v>
      </c>
      <c r="CO72" s="18">
        <v>3842</v>
      </c>
    </row>
    <row r="73" spans="1:93" ht="15.75">
      <c r="A73"/>
      <c r="B73" s="19"/>
      <c r="G73" s="26"/>
      <c r="H73" s="27"/>
      <c r="I73" s="28"/>
      <c r="J73"/>
      <c r="K73"/>
      <c r="L73"/>
      <c r="M73"/>
      <c r="N73"/>
      <c r="O73" s="58" t="s">
        <v>13000</v>
      </c>
      <c r="P73" s="57">
        <v>4.2600000000000007</v>
      </c>
      <c r="BB73" s="109"/>
      <c r="BC73" s="110"/>
      <c r="BS73" s="74">
        <v>0.71</v>
      </c>
      <c r="BT73" s="76">
        <v>25506</v>
      </c>
      <c r="BY73" s="74">
        <v>0.68</v>
      </c>
      <c r="BZ73" s="76">
        <v>40846.111111111109</v>
      </c>
      <c r="CN73" s="71">
        <v>1</v>
      </c>
      <c r="CO73" s="71">
        <v>3242</v>
      </c>
    </row>
    <row r="74" spans="1:93">
      <c r="A74"/>
      <c r="B74" s="19"/>
      <c r="G74" s="26"/>
      <c r="H74" s="27"/>
      <c r="I74" s="28"/>
      <c r="J74"/>
      <c r="K74"/>
      <c r="L74"/>
      <c r="M74"/>
      <c r="N74"/>
      <c r="O74" s="58" t="s">
        <v>13015</v>
      </c>
      <c r="P74" s="57">
        <v>4.2555555555555564</v>
      </c>
      <c r="BB74" s="109"/>
      <c r="BC74" s="110"/>
      <c r="BS74" s="74">
        <v>0.72</v>
      </c>
      <c r="BT74" s="76">
        <v>7867</v>
      </c>
      <c r="BY74" s="74">
        <v>0.69</v>
      </c>
      <c r="BZ74" s="76">
        <v>60247.857142857145</v>
      </c>
      <c r="CN74" s="18">
        <v>1</v>
      </c>
      <c r="CO74" s="18">
        <v>3242</v>
      </c>
    </row>
    <row r="75" spans="1:93" ht="15.75">
      <c r="A75"/>
      <c r="B75" s="19"/>
      <c r="G75" s="26"/>
      <c r="H75" s="27"/>
      <c r="I75" s="28"/>
      <c r="J75"/>
      <c r="K75"/>
      <c r="L75"/>
      <c r="M75"/>
      <c r="N75"/>
      <c r="O75" s="58" t="s">
        <v>13009</v>
      </c>
      <c r="P75" s="57">
        <v>4.25</v>
      </c>
      <c r="BB75" s="109"/>
      <c r="BC75" s="110"/>
      <c r="BS75" s="74">
        <v>0.73</v>
      </c>
      <c r="BT75" s="76">
        <v>15085.357142857143</v>
      </c>
      <c r="BY75" s="74">
        <v>0.7</v>
      </c>
      <c r="BZ75" s="76">
        <v>19819.863636363636</v>
      </c>
      <c r="CN75" s="71">
        <v>1</v>
      </c>
      <c r="CO75" s="71">
        <v>3552</v>
      </c>
    </row>
    <row r="76" spans="1:93">
      <c r="A76"/>
      <c r="B76" s="19"/>
      <c r="G76" s="26"/>
      <c r="H76" s="27"/>
      <c r="I76" s="28"/>
      <c r="J76"/>
      <c r="K76"/>
      <c r="L76"/>
      <c r="M76"/>
      <c r="N76"/>
      <c r="O76" s="58" t="s">
        <v>3249</v>
      </c>
      <c r="P76" s="57">
        <v>4.25</v>
      </c>
      <c r="BB76" s="109"/>
      <c r="BC76" s="110"/>
      <c r="BS76" s="74">
        <v>0.74</v>
      </c>
      <c r="BT76" s="76">
        <v>6284.8571428571431</v>
      </c>
      <c r="BY76" s="74">
        <v>0.71</v>
      </c>
      <c r="BZ76" s="76">
        <v>25506</v>
      </c>
      <c r="CN76" s="18">
        <v>1</v>
      </c>
      <c r="CO76" s="18">
        <v>3552</v>
      </c>
    </row>
    <row r="77" spans="1:93" ht="15.75">
      <c r="A77"/>
      <c r="B77" s="19"/>
      <c r="G77" s="26"/>
      <c r="H77" s="27"/>
      <c r="I77" s="28"/>
      <c r="J77"/>
      <c r="K77"/>
      <c r="L77"/>
      <c r="M77"/>
      <c r="N77"/>
      <c r="O77" s="58" t="s">
        <v>13118</v>
      </c>
      <c r="P77" s="57">
        <v>4.25</v>
      </c>
      <c r="BB77" s="109"/>
      <c r="BC77" s="110"/>
      <c r="BS77" s="74">
        <v>0.75</v>
      </c>
      <c r="BT77" s="76">
        <v>7600.7857142857147</v>
      </c>
      <c r="BY77" s="74">
        <v>0.72</v>
      </c>
      <c r="BZ77" s="76">
        <v>7867</v>
      </c>
      <c r="CN77" s="71">
        <v>1</v>
      </c>
      <c r="CO77" s="71">
        <v>14185</v>
      </c>
    </row>
    <row r="78" spans="1:93">
      <c r="A78"/>
      <c r="B78" s="19"/>
      <c r="G78" s="26"/>
      <c r="H78" s="27"/>
      <c r="I78" s="28"/>
      <c r="J78"/>
      <c r="K78"/>
      <c r="L78"/>
      <c r="M78"/>
      <c r="N78"/>
      <c r="O78" s="58" t="s">
        <v>13126</v>
      </c>
      <c r="P78" s="57">
        <v>4.25</v>
      </c>
      <c r="BB78" s="109"/>
      <c r="BC78" s="110"/>
      <c r="BS78" s="74">
        <v>0.76</v>
      </c>
      <c r="BT78" s="76">
        <v>11533.307692307691</v>
      </c>
      <c r="BY78" s="74">
        <v>0.73</v>
      </c>
      <c r="BZ78" s="76">
        <v>15085.357142857143</v>
      </c>
      <c r="CN78" s="18">
        <v>1</v>
      </c>
      <c r="CO78" s="18">
        <v>14185</v>
      </c>
    </row>
    <row r="79" spans="1:93" ht="15.75">
      <c r="A79"/>
      <c r="B79" s="19"/>
      <c r="G79" s="26"/>
      <c r="H79" s="27"/>
      <c r="I79" s="28"/>
      <c r="J79"/>
      <c r="K79"/>
      <c r="L79"/>
      <c r="M79"/>
      <c r="N79"/>
      <c r="O79" s="58" t="s">
        <v>13056</v>
      </c>
      <c r="P79" s="57">
        <v>4.25</v>
      </c>
      <c r="BB79" s="109"/>
      <c r="BC79" s="110"/>
      <c r="BS79" s="74">
        <v>0.77</v>
      </c>
      <c r="BT79" s="76">
        <v>6658.083333333333</v>
      </c>
      <c r="BY79" s="74">
        <v>0.74</v>
      </c>
      <c r="BZ79" s="76">
        <v>6284.8571428571431</v>
      </c>
      <c r="CN79" s="71">
        <v>1</v>
      </c>
      <c r="CO79" s="71">
        <v>14184</v>
      </c>
    </row>
    <row r="80" spans="1:93">
      <c r="A80"/>
      <c r="B80" s="19"/>
      <c r="G80" s="29"/>
      <c r="H80" s="30"/>
      <c r="I80" s="31"/>
      <c r="J80"/>
      <c r="K80"/>
      <c r="L80"/>
      <c r="M80"/>
      <c r="N80"/>
      <c r="O80" s="58" t="s">
        <v>13018</v>
      </c>
      <c r="P80" s="57">
        <v>4.25</v>
      </c>
      <c r="BB80" s="109"/>
      <c r="BC80" s="110"/>
      <c r="BS80" s="74">
        <v>0.78</v>
      </c>
      <c r="BT80" s="76">
        <v>37554.142857142855</v>
      </c>
      <c r="BY80" s="74">
        <v>0.75</v>
      </c>
      <c r="BZ80" s="76">
        <v>7600.7857142857147</v>
      </c>
      <c r="CN80" s="18">
        <v>1</v>
      </c>
      <c r="CO80" s="18">
        <v>14184</v>
      </c>
    </row>
    <row r="81" spans="1:93" ht="15.75">
      <c r="A81"/>
      <c r="B81" s="19"/>
      <c r="H81"/>
      <c r="J81"/>
      <c r="K81"/>
      <c r="L81"/>
      <c r="M81"/>
      <c r="N81"/>
      <c r="O81" s="58" t="s">
        <v>13052</v>
      </c>
      <c r="P81" s="57">
        <v>4.25</v>
      </c>
      <c r="BB81" s="109"/>
      <c r="BC81" s="110"/>
      <c r="BS81" s="74">
        <v>0.79</v>
      </c>
      <c r="BT81" s="76">
        <v>15507.571428571429</v>
      </c>
      <c r="BY81" s="74">
        <v>0.76</v>
      </c>
      <c r="BZ81" s="76">
        <v>11533.307692307691</v>
      </c>
      <c r="CN81" s="71">
        <v>1</v>
      </c>
      <c r="CO81" s="71">
        <v>557</v>
      </c>
    </row>
    <row r="82" spans="1:93">
      <c r="A82"/>
      <c r="B82" s="19"/>
      <c r="H82"/>
      <c r="J82"/>
      <c r="K82"/>
      <c r="L82"/>
      <c r="M82"/>
      <c r="N82"/>
      <c r="O82" s="58" t="s">
        <v>13024</v>
      </c>
      <c r="P82" s="57">
        <v>4.2499999999999991</v>
      </c>
      <c r="BB82" s="109"/>
      <c r="BC82" s="110"/>
      <c r="BS82" s="74">
        <v>0.8</v>
      </c>
      <c r="BT82" s="76">
        <v>11041.3</v>
      </c>
      <c r="BY82" s="74">
        <v>0.77</v>
      </c>
      <c r="BZ82" s="76">
        <v>6658.083333333333</v>
      </c>
      <c r="CN82" s="18">
        <v>1</v>
      </c>
      <c r="CO82" s="18">
        <v>557</v>
      </c>
    </row>
    <row r="83" spans="1:93" ht="15.75">
      <c r="A83"/>
      <c r="B83" s="19"/>
      <c r="H83"/>
      <c r="J83"/>
      <c r="K83"/>
      <c r="L83"/>
      <c r="M83"/>
      <c r="N83"/>
      <c r="O83" s="58" t="s">
        <v>13116</v>
      </c>
      <c r="P83" s="57">
        <v>4.2333333333333334</v>
      </c>
      <c r="BB83" s="109"/>
      <c r="BC83" s="110"/>
      <c r="BS83" s="74">
        <v>0.81</v>
      </c>
      <c r="BT83" s="76">
        <v>13310.8</v>
      </c>
      <c r="BY83" s="74">
        <v>0.78</v>
      </c>
      <c r="BZ83" s="76">
        <v>37554.142857142855</v>
      </c>
      <c r="CN83" s="71">
        <v>1</v>
      </c>
      <c r="CO83" s="71">
        <v>2891</v>
      </c>
    </row>
    <row r="84" spans="1:93">
      <c r="A84"/>
      <c r="B84" s="19"/>
      <c r="H84"/>
      <c r="J84"/>
      <c r="K84"/>
      <c r="L84"/>
      <c r="M84"/>
      <c r="N84"/>
      <c r="O84" s="58" t="s">
        <v>3397</v>
      </c>
      <c r="P84" s="57">
        <v>4.2333333333333334</v>
      </c>
      <c r="BB84" s="109"/>
      <c r="BC84" s="110"/>
      <c r="BS84" s="74">
        <v>0.82</v>
      </c>
      <c r="BT84" s="76">
        <v>10977.6</v>
      </c>
      <c r="BY84" s="74">
        <v>0.79</v>
      </c>
      <c r="BZ84" s="76">
        <v>15507.571428571429</v>
      </c>
      <c r="CN84" s="18">
        <v>1</v>
      </c>
      <c r="CO84" s="18">
        <v>2891</v>
      </c>
    </row>
    <row r="85" spans="1:93" ht="15.75">
      <c r="A85"/>
      <c r="B85" s="19"/>
      <c r="H85"/>
      <c r="J85"/>
      <c r="K85"/>
      <c r="L85"/>
      <c r="M85"/>
      <c r="N85"/>
      <c r="O85" s="58" t="s">
        <v>3083</v>
      </c>
      <c r="P85" s="57">
        <v>4.2250000000000005</v>
      </c>
      <c r="BB85" s="109"/>
      <c r="BC85" s="110"/>
      <c r="BS85" s="74">
        <v>0.83</v>
      </c>
      <c r="BT85" s="76">
        <v>10111.6</v>
      </c>
      <c r="BY85" s="74">
        <v>0.8</v>
      </c>
      <c r="BZ85" s="76">
        <v>11041.3</v>
      </c>
      <c r="CN85" s="71">
        <v>1</v>
      </c>
      <c r="CO85" s="71">
        <v>168</v>
      </c>
    </row>
    <row r="86" spans="1:93">
      <c r="A86"/>
      <c r="B86" s="19"/>
      <c r="H86"/>
      <c r="J86"/>
      <c r="K86"/>
      <c r="L86"/>
      <c r="M86"/>
      <c r="N86"/>
      <c r="O86" s="58" t="s">
        <v>166</v>
      </c>
      <c r="P86" s="57">
        <v>4.206666666666667</v>
      </c>
      <c r="BB86" s="109"/>
      <c r="BC86" s="110"/>
      <c r="BS86" s="74">
        <v>0.84</v>
      </c>
      <c r="BT86" s="76">
        <v>10075.5</v>
      </c>
      <c r="BY86" s="74">
        <v>0.81</v>
      </c>
      <c r="BZ86" s="76">
        <v>13310.8</v>
      </c>
      <c r="CN86" s="18">
        <v>1</v>
      </c>
      <c r="CO86" s="18">
        <v>168</v>
      </c>
    </row>
    <row r="87" spans="1:93" ht="15.75">
      <c r="A87"/>
      <c r="B87" s="19"/>
      <c r="H87"/>
      <c r="J87"/>
      <c r="K87"/>
      <c r="L87"/>
      <c r="M87"/>
      <c r="N87"/>
      <c r="O87" s="58" t="s">
        <v>13038</v>
      </c>
      <c r="P87" s="57">
        <v>4.2</v>
      </c>
      <c r="BB87" s="109"/>
      <c r="BC87" s="110"/>
      <c r="BS87" s="74">
        <v>0.85</v>
      </c>
      <c r="BT87" s="76">
        <v>11859.666666666666</v>
      </c>
      <c r="BY87" s="74">
        <v>0.82</v>
      </c>
      <c r="BZ87" s="76">
        <v>10977.6</v>
      </c>
      <c r="CN87" s="71">
        <v>1</v>
      </c>
      <c r="CO87" s="71">
        <v>2288</v>
      </c>
    </row>
    <row r="88" spans="1:93">
      <c r="A88"/>
      <c r="B88" s="19"/>
      <c r="H88"/>
      <c r="J88"/>
      <c r="K88"/>
      <c r="L88"/>
      <c r="M88"/>
      <c r="N88"/>
      <c r="O88" s="58" t="s">
        <v>3902</v>
      </c>
      <c r="P88" s="57">
        <v>4.2</v>
      </c>
      <c r="BB88" s="109"/>
      <c r="BC88" s="110"/>
      <c r="BS88" s="74">
        <v>0.86</v>
      </c>
      <c r="BT88" s="76">
        <v>801.33333333333337</v>
      </c>
      <c r="BY88" s="74">
        <v>0.83</v>
      </c>
      <c r="BZ88" s="76">
        <v>10111.6</v>
      </c>
      <c r="CN88" s="18">
        <v>1</v>
      </c>
      <c r="CO88" s="18">
        <v>2288</v>
      </c>
    </row>
    <row r="89" spans="1:93" ht="15.75">
      <c r="A89"/>
      <c r="B89" s="19"/>
      <c r="H89"/>
      <c r="J89"/>
      <c r="K89"/>
      <c r="L89"/>
      <c r="M89"/>
      <c r="N89"/>
      <c r="O89" s="58" t="s">
        <v>5664</v>
      </c>
      <c r="P89" s="57">
        <v>4.2</v>
      </c>
      <c r="BB89" s="109"/>
      <c r="BC89" s="110"/>
      <c r="BS89" s="74">
        <v>0.87</v>
      </c>
      <c r="BT89" s="76">
        <v>5339.666666666667</v>
      </c>
      <c r="BY89" s="74">
        <v>0.84</v>
      </c>
      <c r="BZ89" s="76">
        <v>10075.5</v>
      </c>
      <c r="CN89" s="71">
        <v>1</v>
      </c>
      <c r="CO89" s="71">
        <v>900</v>
      </c>
    </row>
    <row r="90" spans="1:93">
      <c r="A90"/>
      <c r="B90" s="19"/>
      <c r="H90"/>
      <c r="J90"/>
      <c r="K90"/>
      <c r="L90"/>
      <c r="M90"/>
      <c r="N90"/>
      <c r="O90" s="58" t="s">
        <v>13132</v>
      </c>
      <c r="P90" s="57">
        <v>4.2</v>
      </c>
      <c r="BB90" s="109"/>
      <c r="BC90" s="110"/>
      <c r="BS90" s="74">
        <v>0.88</v>
      </c>
      <c r="BT90" s="76">
        <v>7807.8</v>
      </c>
      <c r="BY90" s="74">
        <v>0.85</v>
      </c>
      <c r="BZ90" s="76">
        <v>11859.666666666666</v>
      </c>
      <c r="CN90" s="18">
        <v>1</v>
      </c>
      <c r="CO90" s="18">
        <v>900</v>
      </c>
    </row>
    <row r="91" spans="1:93" ht="15.75">
      <c r="A91"/>
      <c r="B91" s="19"/>
      <c r="H91"/>
      <c r="J91"/>
      <c r="K91"/>
      <c r="L91"/>
      <c r="M91"/>
      <c r="N91"/>
      <c r="O91" s="58" t="s">
        <v>13008</v>
      </c>
      <c r="P91" s="57">
        <v>4.2</v>
      </c>
      <c r="BB91" s="109"/>
      <c r="BC91" s="110"/>
      <c r="BS91" s="74">
        <v>0.89</v>
      </c>
      <c r="BT91" s="76">
        <v>1075</v>
      </c>
      <c r="BY91" s="74">
        <v>0.86</v>
      </c>
      <c r="BZ91" s="76">
        <v>801.33333333333337</v>
      </c>
      <c r="CN91" s="71">
        <v>1</v>
      </c>
      <c r="CO91" s="71">
        <v>8873</v>
      </c>
    </row>
    <row r="92" spans="1:93">
      <c r="A92"/>
      <c r="B92" s="19"/>
      <c r="H92"/>
      <c r="J92"/>
      <c r="K92"/>
      <c r="L92"/>
      <c r="M92"/>
      <c r="N92"/>
      <c r="O92" s="58" t="s">
        <v>7312</v>
      </c>
      <c r="P92" s="57">
        <v>4.2</v>
      </c>
      <c r="BB92" s="109"/>
      <c r="BC92" s="110"/>
      <c r="BS92" s="74">
        <v>0.9</v>
      </c>
      <c r="BT92" s="76">
        <v>3677.8571428571427</v>
      </c>
      <c r="BY92" s="74">
        <v>0.87</v>
      </c>
      <c r="BZ92" s="76">
        <v>5339.666666666667</v>
      </c>
      <c r="CN92" s="18">
        <v>1</v>
      </c>
      <c r="CO92" s="18">
        <v>8873</v>
      </c>
    </row>
    <row r="93" spans="1:93" ht="15.75">
      <c r="A93"/>
      <c r="B93" s="19"/>
      <c r="H93"/>
      <c r="J93"/>
      <c r="K93"/>
      <c r="L93"/>
      <c r="M93"/>
      <c r="N93"/>
      <c r="O93" s="58" t="s">
        <v>13113</v>
      </c>
      <c r="P93" s="57">
        <v>4.2</v>
      </c>
      <c r="BB93" s="109"/>
      <c r="BC93" s="110"/>
      <c r="BS93" s="74">
        <v>0.91</v>
      </c>
      <c r="BT93" s="76">
        <v>13937</v>
      </c>
      <c r="BY93" s="74">
        <v>0.88</v>
      </c>
      <c r="BZ93" s="76">
        <v>7807.8</v>
      </c>
      <c r="CN93" s="71">
        <v>1</v>
      </c>
      <c r="CO93" s="71">
        <v>14368</v>
      </c>
    </row>
    <row r="94" spans="1:93">
      <c r="A94"/>
      <c r="B94" s="19"/>
      <c r="H94"/>
      <c r="J94"/>
      <c r="K94"/>
      <c r="L94"/>
      <c r="M94"/>
      <c r="N94"/>
      <c r="O94" s="58" t="s">
        <v>13100</v>
      </c>
      <c r="P94" s="57">
        <v>4.2</v>
      </c>
      <c r="BB94" s="109"/>
      <c r="BC94" s="110"/>
      <c r="BS94" s="74">
        <v>0.94</v>
      </c>
      <c r="BT94" s="76">
        <v>4426</v>
      </c>
      <c r="BY94" s="74">
        <v>0.89</v>
      </c>
      <c r="BZ94" s="76">
        <v>1075</v>
      </c>
      <c r="CN94" s="18">
        <v>1</v>
      </c>
      <c r="CO94" s="18">
        <v>14368</v>
      </c>
    </row>
    <row r="95" spans="1:93" ht="15.75">
      <c r="A95"/>
      <c r="B95" s="19"/>
      <c r="H95"/>
      <c r="J95"/>
      <c r="K95"/>
      <c r="L95"/>
      <c r="M95"/>
      <c r="N95"/>
      <c r="O95" s="58" t="s">
        <v>13029</v>
      </c>
      <c r="P95" s="57">
        <v>4.1999999999999993</v>
      </c>
      <c r="BB95" s="109"/>
      <c r="BC95" s="110"/>
      <c r="BS95" s="75" t="s">
        <v>12939</v>
      </c>
      <c r="BT95" s="77">
        <v>17618.373797187269</v>
      </c>
      <c r="BY95" s="74">
        <v>0.9</v>
      </c>
      <c r="BZ95" s="76">
        <v>3677.8571428571427</v>
      </c>
      <c r="CN95" s="71">
        <v>1</v>
      </c>
      <c r="CO95" s="71">
        <v>290</v>
      </c>
    </row>
    <row r="96" spans="1:93">
      <c r="A96"/>
      <c r="B96" s="19"/>
      <c r="H96"/>
      <c r="J96"/>
      <c r="K96"/>
      <c r="L96"/>
      <c r="M96"/>
      <c r="N96"/>
      <c r="O96" s="58" t="s">
        <v>13133</v>
      </c>
      <c r="P96" s="57">
        <v>4.1999999999999993</v>
      </c>
      <c r="BB96" s="109"/>
      <c r="BC96" s="110"/>
      <c r="BY96" s="74">
        <v>0.91</v>
      </c>
      <c r="BZ96" s="76">
        <v>13937</v>
      </c>
      <c r="CN96" s="18">
        <v>1</v>
      </c>
      <c r="CO96" s="18">
        <v>290</v>
      </c>
    </row>
    <row r="97" spans="1:93" ht="15.75">
      <c r="A97"/>
      <c r="B97" s="19"/>
      <c r="H97"/>
      <c r="J97"/>
      <c r="K97"/>
      <c r="L97"/>
      <c r="M97"/>
      <c r="N97"/>
      <c r="O97" s="58" t="s">
        <v>13020</v>
      </c>
      <c r="P97" s="57">
        <v>4.18</v>
      </c>
      <c r="BB97" s="109"/>
      <c r="BC97" s="110"/>
      <c r="BY97" s="74">
        <v>0.94</v>
      </c>
      <c r="BZ97" s="76">
        <v>4426</v>
      </c>
      <c r="CN97" s="71">
        <v>1</v>
      </c>
      <c r="CO97" s="71">
        <v>55</v>
      </c>
    </row>
    <row r="98" spans="1:93">
      <c r="A98"/>
      <c r="B98" s="19"/>
      <c r="H98"/>
      <c r="J98"/>
      <c r="K98"/>
      <c r="L98"/>
      <c r="M98"/>
      <c r="N98"/>
      <c r="O98" s="58" t="s">
        <v>13112</v>
      </c>
      <c r="P98" s="57">
        <v>4.1749999999999998</v>
      </c>
      <c r="BB98" s="109"/>
      <c r="BC98" s="110"/>
      <c r="BY98" s="74" t="s">
        <v>12939</v>
      </c>
      <c r="BZ98" s="76">
        <v>17618.373797187269</v>
      </c>
      <c r="CN98" s="18">
        <v>1</v>
      </c>
      <c r="CO98" s="18">
        <v>55</v>
      </c>
    </row>
    <row r="99" spans="1:93" ht="15.75">
      <c r="A99"/>
      <c r="B99" s="19"/>
      <c r="H99"/>
      <c r="J99"/>
      <c r="K99"/>
      <c r="L99"/>
      <c r="M99"/>
      <c r="N99"/>
      <c r="O99" s="58" t="s">
        <v>13099</v>
      </c>
      <c r="P99" s="57">
        <v>4.1749999999999998</v>
      </c>
      <c r="BB99" s="109"/>
      <c r="BC99" s="110"/>
      <c r="CN99" s="71">
        <v>1</v>
      </c>
      <c r="CO99" s="71">
        <v>534</v>
      </c>
    </row>
    <row r="100" spans="1:93">
      <c r="A100"/>
      <c r="B100" s="19"/>
      <c r="H100"/>
      <c r="J100"/>
      <c r="K100"/>
      <c r="L100"/>
      <c r="M100"/>
      <c r="N100"/>
      <c r="O100" s="58" t="s">
        <v>3588</v>
      </c>
      <c r="P100" s="57">
        <v>4.166666666666667</v>
      </c>
      <c r="BB100" s="109"/>
      <c r="BC100" s="110"/>
      <c r="CN100" s="18">
        <v>1</v>
      </c>
      <c r="CO100" s="18">
        <v>534</v>
      </c>
    </row>
    <row r="101" spans="1:93" ht="15.75">
      <c r="A101"/>
      <c r="B101" s="19"/>
      <c r="H101"/>
      <c r="J101"/>
      <c r="K101"/>
      <c r="L101"/>
      <c r="M101"/>
      <c r="N101"/>
      <c r="O101" s="58" t="s">
        <v>5452</v>
      </c>
      <c r="P101" s="57">
        <v>4.166666666666667</v>
      </c>
      <c r="BB101" s="109"/>
      <c r="BC101" s="110"/>
      <c r="CN101" s="71">
        <v>1</v>
      </c>
      <c r="CO101" s="71">
        <v>1017</v>
      </c>
    </row>
    <row r="102" spans="1:93">
      <c r="A102"/>
      <c r="B102" s="19"/>
      <c r="H102"/>
      <c r="J102"/>
      <c r="K102"/>
      <c r="L102"/>
      <c r="M102"/>
      <c r="N102"/>
      <c r="O102" s="58" t="s">
        <v>3452</v>
      </c>
      <c r="P102" s="57">
        <v>4.16</v>
      </c>
      <c r="BB102" s="109"/>
      <c r="BC102" s="110"/>
      <c r="CN102" s="18">
        <v>1</v>
      </c>
      <c r="CO102" s="18">
        <v>1017</v>
      </c>
    </row>
    <row r="103" spans="1:93" ht="15.75">
      <c r="A103"/>
      <c r="B103" s="19"/>
      <c r="H103"/>
      <c r="J103"/>
      <c r="K103"/>
      <c r="L103"/>
      <c r="M103"/>
      <c r="N103"/>
      <c r="O103" s="58" t="s">
        <v>3138</v>
      </c>
      <c r="P103" s="57">
        <v>4.1533333333333333</v>
      </c>
      <c r="BB103" s="109"/>
      <c r="BC103" s="110"/>
      <c r="CN103" s="71">
        <v>1</v>
      </c>
      <c r="CO103" s="71">
        <v>171</v>
      </c>
    </row>
    <row r="104" spans="1:93">
      <c r="A104"/>
      <c r="B104" s="19"/>
      <c r="H104"/>
      <c r="J104"/>
      <c r="K104"/>
      <c r="L104"/>
      <c r="M104"/>
      <c r="N104"/>
      <c r="O104" s="58" t="s">
        <v>13065</v>
      </c>
      <c r="P104" s="57">
        <v>4.1500000000000004</v>
      </c>
      <c r="BB104" s="109"/>
      <c r="BC104" s="110"/>
      <c r="CN104" s="18">
        <v>1</v>
      </c>
      <c r="CO104" s="18">
        <v>171</v>
      </c>
    </row>
    <row r="105" spans="1:93" ht="15.75">
      <c r="A105"/>
      <c r="B105" s="19"/>
      <c r="H105"/>
      <c r="J105"/>
      <c r="K105"/>
      <c r="L105"/>
      <c r="M105"/>
      <c r="N105"/>
      <c r="O105" s="58" t="s">
        <v>13115</v>
      </c>
      <c r="P105" s="57">
        <v>4.1500000000000004</v>
      </c>
      <c r="BB105" s="109"/>
      <c r="BC105" s="110"/>
      <c r="CN105" s="71">
        <v>1</v>
      </c>
      <c r="CO105" s="71">
        <v>9940</v>
      </c>
    </row>
    <row r="106" spans="1:93">
      <c r="A106"/>
      <c r="B106" s="19"/>
      <c r="H106"/>
      <c r="J106"/>
      <c r="K106"/>
      <c r="L106"/>
      <c r="M106"/>
      <c r="N106"/>
      <c r="O106" s="58" t="s">
        <v>13017</v>
      </c>
      <c r="P106" s="57">
        <v>4.1500000000000004</v>
      </c>
      <c r="BB106" s="109"/>
      <c r="BC106" s="110"/>
      <c r="CN106" s="18">
        <v>1</v>
      </c>
      <c r="CO106" s="18">
        <v>9940</v>
      </c>
    </row>
    <row r="107" spans="1:93" ht="15.75">
      <c r="A107"/>
      <c r="B107" s="19"/>
      <c r="H107"/>
      <c r="J107"/>
      <c r="K107"/>
      <c r="L107"/>
      <c r="M107"/>
      <c r="N107"/>
      <c r="O107" s="58" t="s">
        <v>12994</v>
      </c>
      <c r="P107" s="57">
        <v>4.1465838509316741</v>
      </c>
      <c r="BB107" s="109"/>
      <c r="BC107" s="110"/>
      <c r="CN107" s="71">
        <v>1</v>
      </c>
      <c r="CO107" s="71">
        <v>9701</v>
      </c>
    </row>
    <row r="108" spans="1:93">
      <c r="A108"/>
      <c r="B108" s="19"/>
      <c r="H108"/>
      <c r="J108"/>
      <c r="K108"/>
      <c r="L108"/>
      <c r="M108"/>
      <c r="N108"/>
      <c r="O108" s="58" t="s">
        <v>13086</v>
      </c>
      <c r="P108" s="57">
        <v>4.1416666666666666</v>
      </c>
      <c r="BB108" s="109"/>
      <c r="BC108" s="110"/>
      <c r="CN108" s="18">
        <v>1</v>
      </c>
      <c r="CO108" s="18">
        <v>9701</v>
      </c>
    </row>
    <row r="109" spans="1:93" ht="15.75">
      <c r="A109"/>
      <c r="B109" s="19"/>
      <c r="H109"/>
      <c r="J109"/>
      <c r="K109"/>
      <c r="L109"/>
      <c r="M109"/>
      <c r="N109"/>
      <c r="O109" s="58" t="s">
        <v>1401</v>
      </c>
      <c r="P109" s="57">
        <v>4.1333333333333337</v>
      </c>
      <c r="BB109" s="109"/>
      <c r="BC109" s="110"/>
      <c r="CN109" s="71">
        <v>1</v>
      </c>
      <c r="CO109" s="71">
        <v>11330</v>
      </c>
    </row>
    <row r="110" spans="1:93">
      <c r="A110"/>
      <c r="B110" s="19"/>
      <c r="H110"/>
      <c r="J110"/>
      <c r="K110"/>
      <c r="L110"/>
      <c r="M110"/>
      <c r="N110"/>
      <c r="O110" s="58" t="s">
        <v>1330</v>
      </c>
      <c r="P110" s="57">
        <v>4.1333333333333329</v>
      </c>
      <c r="BB110" s="109"/>
      <c r="BC110" s="110"/>
      <c r="CN110" s="18">
        <v>1</v>
      </c>
      <c r="CO110" s="18">
        <v>11330</v>
      </c>
    </row>
    <row r="111" spans="1:93" ht="15.75">
      <c r="A111"/>
      <c r="B111" s="19"/>
      <c r="H111"/>
      <c r="J111"/>
      <c r="K111"/>
      <c r="L111"/>
      <c r="M111"/>
      <c r="N111"/>
      <c r="O111" s="58" t="s">
        <v>13062</v>
      </c>
      <c r="P111" s="57">
        <v>4.1333333333333329</v>
      </c>
      <c r="BB111" s="109"/>
      <c r="BC111" s="110"/>
      <c r="CN111" s="71">
        <v>1</v>
      </c>
      <c r="CO111" s="71">
        <v>21010</v>
      </c>
    </row>
    <row r="112" spans="1:93">
      <c r="A112"/>
      <c r="B112" s="19"/>
      <c r="H112"/>
      <c r="J112"/>
      <c r="K112"/>
      <c r="L112"/>
      <c r="M112"/>
      <c r="N112"/>
      <c r="O112" s="58" t="s">
        <v>13081</v>
      </c>
      <c r="P112" s="57">
        <v>4.1291666666666655</v>
      </c>
      <c r="BB112" s="109"/>
      <c r="BC112" s="110"/>
      <c r="CN112" s="18">
        <v>1</v>
      </c>
      <c r="CO112" s="18">
        <v>21010</v>
      </c>
    </row>
    <row r="113" spans="1:93" ht="15.75">
      <c r="A113"/>
      <c r="B113" s="19"/>
      <c r="H113"/>
      <c r="J113"/>
      <c r="K113"/>
      <c r="L113"/>
      <c r="M113"/>
      <c r="N113"/>
      <c r="O113" s="58" t="s">
        <v>2955</v>
      </c>
      <c r="P113" s="57">
        <v>4.127272727272727</v>
      </c>
      <c r="BB113" s="109"/>
      <c r="BC113" s="110"/>
      <c r="CN113" s="71">
        <v>1</v>
      </c>
      <c r="CO113" s="71">
        <v>11213</v>
      </c>
    </row>
    <row r="114" spans="1:93">
      <c r="A114"/>
      <c r="B114" s="19"/>
      <c r="H114"/>
      <c r="J114"/>
      <c r="K114"/>
      <c r="L114"/>
      <c r="M114"/>
      <c r="N114"/>
      <c r="O114" s="58" t="s">
        <v>13005</v>
      </c>
      <c r="P114" s="57">
        <v>4.12</v>
      </c>
      <c r="BB114" s="109"/>
      <c r="BC114" s="110"/>
      <c r="CN114" s="18">
        <v>1</v>
      </c>
      <c r="CO114" s="18">
        <v>11213</v>
      </c>
    </row>
    <row r="115" spans="1:93" ht="15.75">
      <c r="A115"/>
      <c r="B115" s="19"/>
      <c r="H115"/>
      <c r="J115"/>
      <c r="K115"/>
      <c r="L115"/>
      <c r="M115"/>
      <c r="N115"/>
      <c r="O115" s="58" t="s">
        <v>3810</v>
      </c>
      <c r="P115" s="57">
        <v>4.1199999999999992</v>
      </c>
      <c r="BB115" s="109"/>
      <c r="BC115" s="110"/>
      <c r="CN115" s="71">
        <v>1</v>
      </c>
      <c r="CO115" s="71">
        <v>3300</v>
      </c>
    </row>
    <row r="116" spans="1:93">
      <c r="A116"/>
      <c r="B116" s="19"/>
      <c r="H116"/>
      <c r="J116"/>
      <c r="K116"/>
      <c r="L116"/>
      <c r="M116"/>
      <c r="N116"/>
      <c r="O116" s="58" t="s">
        <v>13098</v>
      </c>
      <c r="P116" s="57">
        <v>4.1090909090909085</v>
      </c>
      <c r="BB116" s="109"/>
      <c r="BC116" s="110"/>
      <c r="CN116" s="18">
        <v>1</v>
      </c>
      <c r="CO116" s="18">
        <v>3300</v>
      </c>
    </row>
    <row r="117" spans="1:93" ht="15.75">
      <c r="A117"/>
      <c r="B117" s="19"/>
      <c r="H117"/>
      <c r="J117"/>
      <c r="K117"/>
      <c r="L117"/>
      <c r="M117"/>
      <c r="N117"/>
      <c r="O117" s="58" t="s">
        <v>13105</v>
      </c>
      <c r="P117" s="57">
        <v>4.1000000000000005</v>
      </c>
      <c r="BB117" s="109"/>
      <c r="BC117" s="110"/>
      <c r="CN117" s="71">
        <v>1</v>
      </c>
      <c r="CO117" s="71">
        <v>301</v>
      </c>
    </row>
    <row r="118" spans="1:93">
      <c r="A118"/>
      <c r="B118" s="19"/>
      <c r="H118"/>
      <c r="J118"/>
      <c r="K118"/>
      <c r="L118"/>
      <c r="M118"/>
      <c r="N118"/>
      <c r="O118" s="58" t="s">
        <v>2966</v>
      </c>
      <c r="P118" s="57">
        <v>4.1000000000000005</v>
      </c>
      <c r="BB118" s="109"/>
      <c r="BC118" s="110"/>
      <c r="CN118" s="18">
        <v>1</v>
      </c>
      <c r="CO118" s="18">
        <v>301</v>
      </c>
    </row>
    <row r="119" spans="1:93" ht="15.75">
      <c r="A119"/>
      <c r="B119" s="19"/>
      <c r="H119"/>
      <c r="J119"/>
      <c r="K119"/>
      <c r="L119"/>
      <c r="M119"/>
      <c r="N119"/>
      <c r="O119" s="58" t="s">
        <v>13066</v>
      </c>
      <c r="P119" s="57">
        <v>4.0999999999999996</v>
      </c>
      <c r="BB119" s="109"/>
      <c r="BC119" s="110"/>
      <c r="CN119" s="71">
        <v>1</v>
      </c>
      <c r="CO119" s="71">
        <v>1383</v>
      </c>
    </row>
    <row r="120" spans="1:93">
      <c r="A120"/>
      <c r="B120" s="19"/>
      <c r="H120"/>
      <c r="J120"/>
      <c r="K120"/>
      <c r="L120"/>
      <c r="M120"/>
      <c r="N120"/>
      <c r="O120" s="58" t="s">
        <v>6276</v>
      </c>
      <c r="P120" s="57">
        <v>4.0999999999999996</v>
      </c>
      <c r="BB120" s="109"/>
      <c r="BC120" s="110"/>
      <c r="CN120" s="18">
        <v>1</v>
      </c>
      <c r="CO120" s="18">
        <v>1383</v>
      </c>
    </row>
    <row r="121" spans="1:93" ht="15.75">
      <c r="A121"/>
      <c r="B121" s="19"/>
      <c r="H121"/>
      <c r="J121"/>
      <c r="K121"/>
      <c r="L121"/>
      <c r="M121"/>
      <c r="N121"/>
      <c r="O121" s="58" t="s">
        <v>13078</v>
      </c>
      <c r="P121" s="57">
        <v>4.0999999999999996</v>
      </c>
      <c r="BB121" s="109"/>
      <c r="BC121" s="110"/>
      <c r="CN121" s="71">
        <v>1</v>
      </c>
      <c r="CO121" s="71">
        <v>2201</v>
      </c>
    </row>
    <row r="122" spans="1:93">
      <c r="A122"/>
      <c r="B122" s="19"/>
      <c r="H122"/>
      <c r="J122"/>
      <c r="K122"/>
      <c r="L122"/>
      <c r="M122"/>
      <c r="N122"/>
      <c r="O122" s="58" t="s">
        <v>13136</v>
      </c>
      <c r="P122" s="57">
        <v>4.0999999999999996</v>
      </c>
      <c r="BB122" s="109"/>
      <c r="BC122" s="110"/>
      <c r="CN122" s="18">
        <v>1</v>
      </c>
      <c r="CO122" s="18">
        <v>2201</v>
      </c>
    </row>
    <row r="123" spans="1:93" ht="15.75">
      <c r="A123"/>
      <c r="B123" s="19"/>
      <c r="H123"/>
      <c r="J123"/>
      <c r="K123"/>
      <c r="L123"/>
      <c r="M123"/>
      <c r="N123"/>
      <c r="O123" s="58" t="s">
        <v>13127</v>
      </c>
      <c r="P123" s="57">
        <v>4.0999999999999996</v>
      </c>
      <c r="BB123" s="109"/>
      <c r="BC123" s="110"/>
      <c r="CN123" s="71">
        <v>1</v>
      </c>
      <c r="CO123" s="71">
        <v>136</v>
      </c>
    </row>
    <row r="124" spans="1:93">
      <c r="A124"/>
      <c r="B124" s="19"/>
      <c r="H124"/>
      <c r="J124"/>
      <c r="K124"/>
      <c r="L124"/>
      <c r="M124"/>
      <c r="N124"/>
      <c r="O124" s="58" t="s">
        <v>13030</v>
      </c>
      <c r="P124" s="57">
        <v>4.0999999999999996</v>
      </c>
      <c r="BB124" s="109"/>
      <c r="BC124" s="110"/>
      <c r="CN124" s="18">
        <v>1</v>
      </c>
      <c r="CO124" s="18">
        <v>136</v>
      </c>
    </row>
    <row r="125" spans="1:93" ht="15.75">
      <c r="A125"/>
      <c r="B125" s="19"/>
      <c r="H125"/>
      <c r="J125"/>
      <c r="K125"/>
      <c r="L125"/>
      <c r="M125"/>
      <c r="N125"/>
      <c r="O125" s="58" t="s">
        <v>13014</v>
      </c>
      <c r="P125" s="57">
        <v>4.0999999999999996</v>
      </c>
      <c r="BB125" s="109"/>
      <c r="BC125" s="110"/>
      <c r="CN125" s="71">
        <v>1</v>
      </c>
      <c r="CO125" s="71">
        <v>2449</v>
      </c>
    </row>
    <row r="126" spans="1:93">
      <c r="A126"/>
      <c r="B126" s="19"/>
      <c r="H126"/>
      <c r="J126"/>
      <c r="K126"/>
      <c r="L126"/>
      <c r="M126"/>
      <c r="N126"/>
      <c r="O126" s="58" t="s">
        <v>13049</v>
      </c>
      <c r="P126" s="57">
        <v>4.0999999999999996</v>
      </c>
      <c r="BB126" s="109"/>
      <c r="BC126" s="110"/>
      <c r="CN126" s="18">
        <v>1</v>
      </c>
      <c r="CO126" s="18">
        <v>2449</v>
      </c>
    </row>
    <row r="127" spans="1:93" ht="15.75">
      <c r="A127"/>
      <c r="B127" s="19"/>
      <c r="H127"/>
      <c r="J127"/>
      <c r="K127"/>
      <c r="L127"/>
      <c r="M127"/>
      <c r="N127"/>
      <c r="O127" s="58" t="s">
        <v>13032</v>
      </c>
      <c r="P127" s="57">
        <v>4.0999999999999996</v>
      </c>
      <c r="BB127" s="109"/>
      <c r="BC127" s="110"/>
      <c r="CN127" s="71">
        <v>1</v>
      </c>
      <c r="CO127" s="71">
        <v>2283</v>
      </c>
    </row>
    <row r="128" spans="1:93">
      <c r="A128"/>
      <c r="B128" s="19"/>
      <c r="H128"/>
      <c r="J128"/>
      <c r="K128"/>
      <c r="L128"/>
      <c r="M128"/>
      <c r="N128"/>
      <c r="O128" s="58" t="s">
        <v>13094</v>
      </c>
      <c r="P128" s="57">
        <v>4.0999999999999996</v>
      </c>
      <c r="BB128" s="109"/>
      <c r="BC128" s="110"/>
      <c r="CN128" s="18">
        <v>1</v>
      </c>
      <c r="CO128" s="18">
        <v>2283</v>
      </c>
    </row>
    <row r="129" spans="1:93" ht="15.75">
      <c r="A129"/>
      <c r="B129" s="19"/>
      <c r="H129"/>
      <c r="J129"/>
      <c r="K129"/>
      <c r="L129"/>
      <c r="M129"/>
      <c r="N129"/>
      <c r="O129" s="58" t="s">
        <v>4670</v>
      </c>
      <c r="P129" s="57">
        <v>4.0999999999999996</v>
      </c>
      <c r="BB129" s="109"/>
      <c r="BC129" s="110"/>
      <c r="CN129" s="71">
        <v>1</v>
      </c>
      <c r="CO129" s="71">
        <v>1067</v>
      </c>
    </row>
    <row r="130" spans="1:93">
      <c r="A130"/>
      <c r="B130" s="19"/>
      <c r="H130"/>
      <c r="J130"/>
      <c r="K130"/>
      <c r="L130"/>
      <c r="M130"/>
      <c r="N130"/>
      <c r="O130" s="58" t="s">
        <v>13138</v>
      </c>
      <c r="P130" s="57">
        <v>4.0999999999999996</v>
      </c>
      <c r="BB130" s="109"/>
      <c r="BC130" s="110"/>
      <c r="CN130" s="18">
        <v>1</v>
      </c>
      <c r="CO130" s="18">
        <v>1067</v>
      </c>
    </row>
    <row r="131" spans="1:93" ht="15.75">
      <c r="A131"/>
      <c r="B131" s="19"/>
      <c r="H131"/>
      <c r="J131"/>
      <c r="K131"/>
      <c r="L131"/>
      <c r="M131"/>
      <c r="N131"/>
      <c r="O131" s="58" t="s">
        <v>5685</v>
      </c>
      <c r="P131" s="57">
        <v>4.0999999999999996</v>
      </c>
      <c r="BB131" s="109"/>
      <c r="BC131" s="110"/>
      <c r="CN131" s="71">
        <v>1</v>
      </c>
      <c r="CO131" s="71">
        <v>3973</v>
      </c>
    </row>
    <row r="132" spans="1:93">
      <c r="A132"/>
      <c r="B132" s="19"/>
      <c r="H132"/>
      <c r="J132"/>
      <c r="K132"/>
      <c r="L132"/>
      <c r="M132"/>
      <c r="N132"/>
      <c r="O132" s="58" t="s">
        <v>13050</v>
      </c>
      <c r="P132" s="57">
        <v>4.0999999999999996</v>
      </c>
      <c r="BB132" s="109"/>
      <c r="BC132" s="110"/>
      <c r="CN132" s="18">
        <v>1</v>
      </c>
      <c r="CO132" s="18">
        <v>3973</v>
      </c>
    </row>
    <row r="133" spans="1:93" ht="15.75">
      <c r="A133"/>
      <c r="B133" s="19"/>
      <c r="H133"/>
      <c r="J133"/>
      <c r="K133"/>
      <c r="L133"/>
      <c r="M133"/>
      <c r="N133"/>
      <c r="O133" s="58" t="s">
        <v>12996</v>
      </c>
      <c r="P133" s="57">
        <v>4.0928571428571434</v>
      </c>
      <c r="BB133" s="109"/>
      <c r="BC133" s="110"/>
      <c r="CN133" s="71">
        <v>1</v>
      </c>
      <c r="CO133" s="71">
        <v>30355</v>
      </c>
    </row>
    <row r="134" spans="1:93">
      <c r="A134"/>
      <c r="B134" s="19"/>
      <c r="H134"/>
      <c r="J134"/>
      <c r="K134"/>
      <c r="L134"/>
      <c r="M134"/>
      <c r="N134"/>
      <c r="O134" s="58" t="s">
        <v>13106</v>
      </c>
      <c r="P134" s="57">
        <v>4.08</v>
      </c>
      <c r="BB134" s="109"/>
      <c r="BC134" s="110"/>
      <c r="CN134" s="18">
        <v>1</v>
      </c>
      <c r="CO134" s="18">
        <v>30355</v>
      </c>
    </row>
    <row r="135" spans="1:93" ht="15.75">
      <c r="A135"/>
      <c r="B135" s="19"/>
      <c r="H135"/>
      <c r="J135"/>
      <c r="K135"/>
      <c r="L135"/>
      <c r="M135"/>
      <c r="N135"/>
      <c r="O135" s="58" t="s">
        <v>13077</v>
      </c>
      <c r="P135" s="57">
        <v>4.08</v>
      </c>
      <c r="BB135" s="109"/>
      <c r="BC135" s="110"/>
      <c r="CN135" s="71">
        <v>1</v>
      </c>
      <c r="CO135" s="71">
        <v>2165</v>
      </c>
    </row>
    <row r="136" spans="1:93">
      <c r="A136"/>
      <c r="B136" s="19"/>
      <c r="H136"/>
      <c r="J136"/>
      <c r="K136"/>
      <c r="L136"/>
      <c r="M136"/>
      <c r="N136"/>
      <c r="O136" s="58" t="s">
        <v>13087</v>
      </c>
      <c r="P136" s="57">
        <v>4.0777777777777784</v>
      </c>
      <c r="BB136" s="109"/>
      <c r="BC136" s="110"/>
      <c r="CN136" s="18">
        <v>1</v>
      </c>
      <c r="CO136" s="18">
        <v>2165</v>
      </c>
    </row>
    <row r="137" spans="1:93" ht="15.75">
      <c r="A137"/>
      <c r="B137" s="19"/>
      <c r="H137"/>
      <c r="J137"/>
      <c r="K137"/>
      <c r="L137"/>
      <c r="M137"/>
      <c r="N137"/>
      <c r="O137" s="58" t="s">
        <v>505</v>
      </c>
      <c r="P137" s="57">
        <v>4.0666666666666673</v>
      </c>
      <c r="BB137" s="109"/>
      <c r="BC137" s="110"/>
      <c r="CN137" s="71">
        <v>1</v>
      </c>
      <c r="CO137" s="71">
        <v>119</v>
      </c>
    </row>
    <row r="138" spans="1:93">
      <c r="A138"/>
      <c r="B138" s="19"/>
      <c r="H138"/>
      <c r="J138"/>
      <c r="K138"/>
      <c r="L138"/>
      <c r="M138"/>
      <c r="N138"/>
      <c r="O138" s="58" t="s">
        <v>13003</v>
      </c>
      <c r="P138" s="57">
        <v>4.0642857142857149</v>
      </c>
      <c r="BB138" s="109"/>
      <c r="BC138" s="110"/>
      <c r="CN138" s="18">
        <v>1</v>
      </c>
      <c r="CO138" s="18">
        <v>119</v>
      </c>
    </row>
    <row r="139" spans="1:93" ht="15.75">
      <c r="A139"/>
      <c r="B139" s="19"/>
      <c r="H139"/>
      <c r="J139"/>
      <c r="K139"/>
      <c r="L139"/>
      <c r="M139"/>
      <c r="N139"/>
      <c r="O139" s="58" t="s">
        <v>13080</v>
      </c>
      <c r="P139" s="57">
        <v>4.0578947368421048</v>
      </c>
      <c r="BB139" s="109"/>
      <c r="BC139" s="110"/>
      <c r="CN139" s="71">
        <v>1</v>
      </c>
      <c r="CO139" s="71">
        <v>12091</v>
      </c>
    </row>
    <row r="140" spans="1:93">
      <c r="A140"/>
      <c r="B140" s="19"/>
      <c r="H140"/>
      <c r="J140"/>
      <c r="K140"/>
      <c r="L140"/>
      <c r="M140"/>
      <c r="N140"/>
      <c r="O140" s="58" t="s">
        <v>4339</v>
      </c>
      <c r="P140" s="57">
        <v>4.0571428571428569</v>
      </c>
      <c r="BB140" s="109"/>
      <c r="BC140" s="110"/>
      <c r="CN140" s="18">
        <v>1</v>
      </c>
      <c r="CO140" s="18">
        <v>12091</v>
      </c>
    </row>
    <row r="141" spans="1:93" ht="15.75">
      <c r="A141"/>
      <c r="B141" s="19"/>
      <c r="H141"/>
      <c r="J141"/>
      <c r="K141"/>
      <c r="L141"/>
      <c r="M141"/>
      <c r="N141"/>
      <c r="O141" s="58" t="s">
        <v>13083</v>
      </c>
      <c r="P141" s="57">
        <v>4.052173913043478</v>
      </c>
      <c r="BB141" s="109"/>
      <c r="BC141" s="110"/>
      <c r="CN141" s="71">
        <v>1</v>
      </c>
      <c r="CO141" s="71">
        <v>14</v>
      </c>
    </row>
    <row r="142" spans="1:93">
      <c r="A142"/>
      <c r="B142" s="19"/>
      <c r="H142"/>
      <c r="J142"/>
      <c r="K142"/>
      <c r="L142"/>
      <c r="M142"/>
      <c r="N142"/>
      <c r="O142" s="58" t="s">
        <v>5332</v>
      </c>
      <c r="P142" s="57">
        <v>4.05</v>
      </c>
      <c r="BB142" s="109"/>
      <c r="BC142" s="110"/>
      <c r="CN142" s="18">
        <v>1</v>
      </c>
      <c r="CO142" s="18">
        <v>14</v>
      </c>
    </row>
    <row r="143" spans="1:93" ht="15.75">
      <c r="A143"/>
      <c r="B143" s="19"/>
      <c r="H143"/>
      <c r="J143"/>
      <c r="K143"/>
      <c r="L143"/>
      <c r="M143"/>
      <c r="N143"/>
      <c r="O143" s="58" t="s">
        <v>5083</v>
      </c>
      <c r="P143" s="57">
        <v>4.05</v>
      </c>
      <c r="BB143" s="109"/>
      <c r="BC143" s="110"/>
      <c r="CN143" s="71">
        <v>1</v>
      </c>
      <c r="CO143" s="71">
        <v>111</v>
      </c>
    </row>
    <row r="144" spans="1:93">
      <c r="A144"/>
      <c r="B144" s="19"/>
      <c r="H144"/>
      <c r="J144"/>
      <c r="K144"/>
      <c r="L144"/>
      <c r="M144"/>
      <c r="N144"/>
      <c r="O144" s="58" t="s">
        <v>13079</v>
      </c>
      <c r="P144" s="57">
        <v>4.05</v>
      </c>
      <c r="BB144" s="109"/>
      <c r="BC144" s="110"/>
      <c r="CN144" s="18">
        <v>1</v>
      </c>
      <c r="CO144" s="18">
        <v>111</v>
      </c>
    </row>
    <row r="145" spans="1:93" ht="15.75">
      <c r="A145"/>
      <c r="B145" s="19"/>
      <c r="H145"/>
      <c r="J145"/>
      <c r="K145"/>
      <c r="L145"/>
      <c r="M145"/>
      <c r="N145"/>
      <c r="O145" s="58" t="s">
        <v>12998</v>
      </c>
      <c r="P145" s="57">
        <v>4.05</v>
      </c>
      <c r="BB145" s="109"/>
      <c r="BC145" s="110"/>
      <c r="CN145" s="71">
        <v>1</v>
      </c>
      <c r="CO145" s="71">
        <v>97</v>
      </c>
    </row>
    <row r="146" spans="1:93">
      <c r="A146"/>
      <c r="B146" s="19"/>
      <c r="H146"/>
      <c r="J146"/>
      <c r="K146"/>
      <c r="L146"/>
      <c r="M146"/>
      <c r="N146"/>
      <c r="O146" s="58" t="s">
        <v>13006</v>
      </c>
      <c r="P146" s="57">
        <v>4.05</v>
      </c>
      <c r="BB146" s="109"/>
      <c r="BC146" s="110"/>
      <c r="CN146" s="18">
        <v>1</v>
      </c>
      <c r="CO146" s="18">
        <v>97</v>
      </c>
    </row>
    <row r="147" spans="1:93" ht="15.75">
      <c r="A147"/>
      <c r="B147" s="19"/>
      <c r="H147"/>
      <c r="J147"/>
      <c r="K147"/>
      <c r="L147"/>
      <c r="M147"/>
      <c r="N147"/>
      <c r="O147" s="58" t="s">
        <v>13036</v>
      </c>
      <c r="P147" s="57">
        <v>4.05</v>
      </c>
      <c r="BB147" s="109"/>
      <c r="BC147" s="110"/>
      <c r="CN147" s="71">
        <v>1</v>
      </c>
      <c r="CO147" s="71">
        <v>618</v>
      </c>
    </row>
    <row r="148" spans="1:93">
      <c r="A148"/>
      <c r="B148" s="19"/>
      <c r="H148"/>
      <c r="J148"/>
      <c r="K148"/>
      <c r="L148"/>
      <c r="M148"/>
      <c r="N148"/>
      <c r="O148" s="58" t="s">
        <v>13095</v>
      </c>
      <c r="P148" s="57">
        <v>4.0374999999999996</v>
      </c>
      <c r="BB148" s="109"/>
      <c r="BC148" s="110"/>
      <c r="CN148" s="18">
        <v>1</v>
      </c>
      <c r="CO148" s="18">
        <v>618</v>
      </c>
    </row>
    <row r="149" spans="1:93" ht="15.75">
      <c r="A149"/>
      <c r="B149" s="19"/>
      <c r="H149"/>
      <c r="J149"/>
      <c r="K149"/>
      <c r="L149"/>
      <c r="M149"/>
      <c r="N149"/>
      <c r="O149" s="58" t="s">
        <v>13076</v>
      </c>
      <c r="P149" s="57">
        <v>4.0363636363636362</v>
      </c>
      <c r="BB149" s="109"/>
      <c r="BC149" s="110"/>
      <c r="CN149" s="71">
        <v>1</v>
      </c>
      <c r="CO149" s="71">
        <v>18872</v>
      </c>
    </row>
    <row r="150" spans="1:93">
      <c r="A150"/>
      <c r="B150" s="19"/>
      <c r="H150"/>
      <c r="J150"/>
      <c r="K150"/>
      <c r="L150"/>
      <c r="M150"/>
      <c r="N150"/>
      <c r="O150" s="58" t="s">
        <v>13131</v>
      </c>
      <c r="P150" s="57">
        <v>4.0333333333333341</v>
      </c>
      <c r="BB150" s="109"/>
      <c r="BC150" s="110"/>
      <c r="CN150" s="18">
        <v>1</v>
      </c>
      <c r="CO150" s="18">
        <v>18872</v>
      </c>
    </row>
    <row r="151" spans="1:93" ht="15.75">
      <c r="A151"/>
      <c r="B151" s="19"/>
      <c r="H151"/>
      <c r="J151"/>
      <c r="K151"/>
      <c r="L151"/>
      <c r="M151"/>
      <c r="N151"/>
      <c r="O151" s="58" t="s">
        <v>13090</v>
      </c>
      <c r="P151" s="57">
        <v>4.0333333333333341</v>
      </c>
      <c r="BB151" s="109"/>
      <c r="BC151" s="110"/>
      <c r="CN151" s="71">
        <v>1</v>
      </c>
      <c r="CO151" s="71">
        <v>426973</v>
      </c>
    </row>
    <row r="152" spans="1:93">
      <c r="A152"/>
      <c r="B152" s="19"/>
      <c r="H152"/>
      <c r="J152"/>
      <c r="K152"/>
      <c r="L152"/>
      <c r="M152"/>
      <c r="N152"/>
      <c r="O152" s="58" t="s">
        <v>640</v>
      </c>
      <c r="P152" s="57">
        <v>4.0333333333333332</v>
      </c>
      <c r="BB152" s="109"/>
      <c r="BC152" s="110"/>
      <c r="CN152" s="18">
        <v>1</v>
      </c>
      <c r="CO152" s="18">
        <v>426973</v>
      </c>
    </row>
    <row r="153" spans="1:93" ht="15.75">
      <c r="A153"/>
      <c r="B153" s="19"/>
      <c r="H153"/>
      <c r="J153"/>
      <c r="K153"/>
      <c r="L153"/>
      <c r="M153"/>
      <c r="N153"/>
      <c r="O153" s="58" t="s">
        <v>13110</v>
      </c>
      <c r="P153" s="57">
        <v>4.0333333333333332</v>
      </c>
      <c r="BB153" s="109"/>
      <c r="BC153" s="110"/>
      <c r="CN153" s="71">
        <v>1</v>
      </c>
      <c r="CO153" s="71">
        <v>426973</v>
      </c>
    </row>
    <row r="154" spans="1:93">
      <c r="A154"/>
      <c r="B154" s="19"/>
      <c r="H154"/>
      <c r="J154"/>
      <c r="K154"/>
      <c r="L154"/>
      <c r="M154"/>
      <c r="N154"/>
      <c r="O154" s="58" t="s">
        <v>13108</v>
      </c>
      <c r="P154" s="57">
        <v>4.0333333333333332</v>
      </c>
      <c r="BB154" s="109"/>
      <c r="BC154" s="110"/>
      <c r="CN154" s="18">
        <v>1</v>
      </c>
      <c r="CO154" s="18">
        <v>426973</v>
      </c>
    </row>
    <row r="155" spans="1:93" ht="15.75">
      <c r="A155"/>
      <c r="B155" s="19"/>
      <c r="H155"/>
      <c r="J155"/>
      <c r="K155"/>
      <c r="L155"/>
      <c r="M155"/>
      <c r="N155"/>
      <c r="O155" s="58" t="s">
        <v>13044</v>
      </c>
      <c r="P155" s="57">
        <v>4.0333333333333332</v>
      </c>
      <c r="BB155" s="109"/>
      <c r="BC155" s="110"/>
      <c r="CN155" s="71">
        <v>1</v>
      </c>
      <c r="CO155" s="71">
        <v>401</v>
      </c>
    </row>
    <row r="156" spans="1:93">
      <c r="A156"/>
      <c r="B156" s="19"/>
      <c r="H156"/>
      <c r="J156"/>
      <c r="K156"/>
      <c r="L156"/>
      <c r="M156"/>
      <c r="N156"/>
      <c r="O156" s="58" t="s">
        <v>13073</v>
      </c>
      <c r="P156" s="57">
        <v>4.0315789473684216</v>
      </c>
      <c r="BB156" s="109"/>
      <c r="BC156" s="110"/>
      <c r="CN156" s="18">
        <v>1</v>
      </c>
      <c r="CO156" s="18">
        <v>401</v>
      </c>
    </row>
    <row r="157" spans="1:93" ht="15.75">
      <c r="A157"/>
      <c r="B157" s="19"/>
      <c r="H157"/>
      <c r="J157"/>
      <c r="K157"/>
      <c r="L157"/>
      <c r="M157"/>
      <c r="N157"/>
      <c r="O157" s="58" t="s">
        <v>13082</v>
      </c>
      <c r="P157" s="57">
        <v>4.011111111111112</v>
      </c>
      <c r="BB157" s="109"/>
      <c r="BC157" s="110"/>
      <c r="CN157" s="71">
        <v>1</v>
      </c>
      <c r="CO157" s="71">
        <v>1087</v>
      </c>
    </row>
    <row r="158" spans="1:93">
      <c r="A158"/>
      <c r="B158" s="19"/>
      <c r="H158"/>
      <c r="J158"/>
      <c r="K158"/>
      <c r="L158"/>
      <c r="M158"/>
      <c r="N158"/>
      <c r="O158" s="58" t="s">
        <v>2924</v>
      </c>
      <c r="P158" s="57">
        <v>4.008064516129032</v>
      </c>
      <c r="BB158" s="109"/>
      <c r="BC158" s="110"/>
      <c r="CN158" s="18">
        <v>1</v>
      </c>
      <c r="CO158" s="18">
        <v>1087</v>
      </c>
    </row>
    <row r="159" spans="1:93" ht="15.75">
      <c r="A159"/>
      <c r="B159" s="19"/>
      <c r="H159"/>
      <c r="J159"/>
      <c r="K159"/>
      <c r="L159"/>
      <c r="M159"/>
      <c r="N159"/>
      <c r="O159" s="58" t="s">
        <v>13140</v>
      </c>
      <c r="P159" s="57">
        <v>4</v>
      </c>
      <c r="BB159" s="109"/>
      <c r="BC159" s="110"/>
      <c r="CN159" s="71">
        <v>1</v>
      </c>
      <c r="CO159" s="71">
        <v>6547</v>
      </c>
    </row>
    <row r="160" spans="1:93">
      <c r="A160"/>
      <c r="B160" s="19"/>
      <c r="H160"/>
      <c r="J160"/>
      <c r="K160"/>
      <c r="L160"/>
      <c r="M160"/>
      <c r="N160"/>
      <c r="O160" s="58" t="s">
        <v>13051</v>
      </c>
      <c r="P160" s="57">
        <v>4</v>
      </c>
      <c r="BB160" s="109"/>
      <c r="BC160" s="110"/>
      <c r="CN160" s="18">
        <v>1</v>
      </c>
      <c r="CO160" s="18">
        <v>6547</v>
      </c>
    </row>
    <row r="161" spans="1:93" ht="15.75">
      <c r="A161"/>
      <c r="B161" s="19"/>
      <c r="H161"/>
      <c r="J161"/>
      <c r="K161"/>
      <c r="L161"/>
      <c r="M161"/>
      <c r="N161"/>
      <c r="O161" s="58" t="s">
        <v>1190</v>
      </c>
      <c r="P161" s="57">
        <v>4</v>
      </c>
      <c r="BB161" s="109"/>
      <c r="BC161" s="110"/>
      <c r="CN161" s="71">
        <v>1</v>
      </c>
      <c r="CO161" s="71">
        <v>10911</v>
      </c>
    </row>
    <row r="162" spans="1:93">
      <c r="A162"/>
      <c r="B162" s="19"/>
      <c r="H162"/>
      <c r="J162"/>
      <c r="K162"/>
      <c r="L162"/>
      <c r="M162"/>
      <c r="N162"/>
      <c r="O162" s="58" t="s">
        <v>5272</v>
      </c>
      <c r="P162" s="57">
        <v>4</v>
      </c>
      <c r="BB162" s="109"/>
      <c r="BC162" s="110"/>
      <c r="CN162" s="18">
        <v>1</v>
      </c>
      <c r="CO162" s="18">
        <v>10911</v>
      </c>
    </row>
    <row r="163" spans="1:93" ht="15.75">
      <c r="A163"/>
      <c r="B163" s="19"/>
      <c r="H163"/>
      <c r="J163"/>
      <c r="K163"/>
      <c r="L163"/>
      <c r="M163"/>
      <c r="N163"/>
      <c r="O163" s="58" t="s">
        <v>13143</v>
      </c>
      <c r="P163" s="57">
        <v>4</v>
      </c>
      <c r="BB163" s="109"/>
      <c r="BC163" s="110"/>
      <c r="CN163" s="71">
        <v>1</v>
      </c>
      <c r="CO163" s="71">
        <v>178817</v>
      </c>
    </row>
    <row r="164" spans="1:93">
      <c r="A164"/>
      <c r="B164" s="19"/>
      <c r="H164"/>
      <c r="J164"/>
      <c r="K164"/>
      <c r="L164"/>
      <c r="M164"/>
      <c r="N164"/>
      <c r="O164" s="58" t="s">
        <v>2353</v>
      </c>
      <c r="P164" s="57">
        <v>4</v>
      </c>
      <c r="BB164" s="109"/>
      <c r="BC164" s="110"/>
      <c r="CN164" s="18">
        <v>1</v>
      </c>
      <c r="CO164" s="18">
        <v>178817</v>
      </c>
    </row>
    <row r="165" spans="1:93" ht="15.75">
      <c r="A165"/>
      <c r="B165" s="19"/>
      <c r="H165"/>
      <c r="J165"/>
      <c r="K165"/>
      <c r="L165"/>
      <c r="M165"/>
      <c r="N165"/>
      <c r="O165" s="58" t="s">
        <v>5955</v>
      </c>
      <c r="P165" s="57">
        <v>3.9999999999999996</v>
      </c>
      <c r="BB165" s="109"/>
      <c r="BC165" s="110"/>
      <c r="CN165" s="71">
        <v>1</v>
      </c>
      <c r="CO165" s="71">
        <v>34540</v>
      </c>
    </row>
    <row r="166" spans="1:93">
      <c r="A166"/>
      <c r="B166" s="19"/>
      <c r="H166"/>
      <c r="J166"/>
      <c r="K166"/>
      <c r="L166"/>
      <c r="M166"/>
      <c r="N166"/>
      <c r="O166" s="58" t="s">
        <v>13089</v>
      </c>
      <c r="P166" s="57">
        <v>3.9923076923076923</v>
      </c>
      <c r="BB166" s="109"/>
      <c r="BC166" s="110"/>
      <c r="CN166" s="18">
        <v>1</v>
      </c>
      <c r="CO166" s="18">
        <v>34540</v>
      </c>
    </row>
    <row r="167" spans="1:93" ht="15.75">
      <c r="A167"/>
      <c r="B167" s="19"/>
      <c r="H167"/>
      <c r="J167"/>
      <c r="K167"/>
      <c r="L167"/>
      <c r="M167"/>
      <c r="N167"/>
      <c r="O167" s="58" t="s">
        <v>13002</v>
      </c>
      <c r="P167" s="57">
        <v>3.9818181818181815</v>
      </c>
      <c r="BB167" s="109"/>
      <c r="BC167" s="110"/>
      <c r="CN167" s="71">
        <v>1</v>
      </c>
      <c r="CO167" s="71">
        <v>8583</v>
      </c>
    </row>
    <row r="168" spans="1:93">
      <c r="A168"/>
      <c r="B168" s="19"/>
      <c r="H168"/>
      <c r="J168"/>
      <c r="K168"/>
      <c r="L168"/>
      <c r="M168"/>
      <c r="N168"/>
      <c r="O168" s="58" t="s">
        <v>13035</v>
      </c>
      <c r="P168" s="57">
        <v>3.9799999999999995</v>
      </c>
      <c r="BB168" s="109"/>
      <c r="BC168" s="110"/>
      <c r="CN168" s="18">
        <v>1</v>
      </c>
      <c r="CO168" s="18">
        <v>8583</v>
      </c>
    </row>
    <row r="169" spans="1:93" ht="15.75">
      <c r="A169"/>
      <c r="B169" s="19"/>
      <c r="H169"/>
      <c r="J169"/>
      <c r="K169"/>
      <c r="L169"/>
      <c r="M169"/>
      <c r="N169"/>
      <c r="O169" s="58" t="s">
        <v>13124</v>
      </c>
      <c r="P169" s="57">
        <v>3.9666666666666668</v>
      </c>
      <c r="BB169" s="109"/>
      <c r="BC169" s="110"/>
      <c r="CN169" s="71">
        <v>1</v>
      </c>
      <c r="CO169" s="71">
        <v>20053</v>
      </c>
    </row>
    <row r="170" spans="1:93">
      <c r="A170"/>
      <c r="B170" s="19"/>
      <c r="H170"/>
      <c r="J170"/>
      <c r="K170"/>
      <c r="L170"/>
      <c r="M170"/>
      <c r="N170"/>
      <c r="O170" s="58" t="s">
        <v>3127</v>
      </c>
      <c r="P170" s="57">
        <v>3.9666666666666668</v>
      </c>
      <c r="BB170" s="109"/>
      <c r="BC170" s="110"/>
      <c r="CN170" s="18">
        <v>1</v>
      </c>
      <c r="CO170" s="18">
        <v>20053</v>
      </c>
    </row>
    <row r="171" spans="1:93" ht="15.75">
      <c r="A171"/>
      <c r="B171" s="19"/>
      <c r="H171"/>
      <c r="J171"/>
      <c r="K171"/>
      <c r="L171"/>
      <c r="M171"/>
      <c r="N171"/>
      <c r="O171" s="58" t="s">
        <v>13085</v>
      </c>
      <c r="P171" s="57">
        <v>3.9615384615384617</v>
      </c>
      <c r="BB171" s="109"/>
      <c r="BC171" s="110"/>
      <c r="CN171" s="71">
        <v>1</v>
      </c>
      <c r="CO171" s="71">
        <v>23</v>
      </c>
    </row>
    <row r="172" spans="1:93">
      <c r="A172"/>
      <c r="B172" s="19"/>
      <c r="H172"/>
      <c r="J172"/>
      <c r="K172"/>
      <c r="L172"/>
      <c r="M172"/>
      <c r="N172"/>
      <c r="O172" s="58" t="s">
        <v>13109</v>
      </c>
      <c r="P172" s="57">
        <v>3.96</v>
      </c>
      <c r="BB172" s="109"/>
      <c r="BC172" s="110"/>
      <c r="CN172" s="18">
        <v>1</v>
      </c>
      <c r="CO172" s="18">
        <v>23</v>
      </c>
    </row>
    <row r="173" spans="1:93" ht="15.75">
      <c r="A173"/>
      <c r="B173" s="19"/>
      <c r="H173"/>
      <c r="J173"/>
      <c r="K173"/>
      <c r="L173"/>
      <c r="M173"/>
      <c r="N173"/>
      <c r="O173" s="58" t="s">
        <v>13122</v>
      </c>
      <c r="P173" s="57">
        <v>3.9499999999999997</v>
      </c>
      <c r="BB173" s="109"/>
      <c r="BC173" s="110"/>
      <c r="CN173" s="71">
        <v>1</v>
      </c>
      <c r="CO173" s="71">
        <v>18543</v>
      </c>
    </row>
    <row r="174" spans="1:93">
      <c r="A174"/>
      <c r="B174" s="19"/>
      <c r="H174"/>
      <c r="J174"/>
      <c r="K174"/>
      <c r="L174"/>
      <c r="M174"/>
      <c r="N174"/>
      <c r="O174" s="58" t="s">
        <v>13019</v>
      </c>
      <c r="P174" s="57">
        <v>3.94</v>
      </c>
      <c r="BB174" s="109"/>
      <c r="BC174" s="110"/>
      <c r="CN174" s="18">
        <v>1</v>
      </c>
      <c r="CO174" s="18">
        <v>18543</v>
      </c>
    </row>
    <row r="175" spans="1:93" ht="15.75">
      <c r="A175"/>
      <c r="B175" s="19"/>
      <c r="H175"/>
      <c r="J175"/>
      <c r="K175"/>
      <c r="L175"/>
      <c r="M175"/>
      <c r="N175"/>
      <c r="O175" s="58" t="s">
        <v>13022</v>
      </c>
      <c r="P175" s="57">
        <v>3.94</v>
      </c>
      <c r="BB175" s="109"/>
      <c r="BC175" s="110"/>
      <c r="CN175" s="71">
        <v>1</v>
      </c>
      <c r="CO175" s="71">
        <v>51</v>
      </c>
    </row>
    <row r="176" spans="1:93">
      <c r="A176"/>
      <c r="B176" s="19"/>
      <c r="H176"/>
      <c r="J176"/>
      <c r="K176"/>
      <c r="L176"/>
      <c r="M176"/>
      <c r="N176"/>
      <c r="O176" s="58" t="s">
        <v>13107</v>
      </c>
      <c r="P176" s="57">
        <v>3.9181818181818175</v>
      </c>
      <c r="BB176" s="109"/>
      <c r="BC176" s="110"/>
      <c r="CN176" s="18">
        <v>1</v>
      </c>
      <c r="CO176" s="18">
        <v>51</v>
      </c>
    </row>
    <row r="177" spans="1:93" ht="15.75">
      <c r="A177"/>
      <c r="B177" s="19"/>
      <c r="H177"/>
      <c r="J177"/>
      <c r="K177"/>
      <c r="L177"/>
      <c r="M177"/>
      <c r="N177"/>
      <c r="O177" s="58" t="s">
        <v>3021</v>
      </c>
      <c r="P177" s="57">
        <v>3.9111111111111105</v>
      </c>
      <c r="BB177" s="109"/>
      <c r="BC177" s="110"/>
      <c r="CN177" s="71">
        <v>1</v>
      </c>
      <c r="CO177" s="71">
        <v>265</v>
      </c>
    </row>
    <row r="178" spans="1:93">
      <c r="A178"/>
      <c r="B178" s="19"/>
      <c r="H178"/>
      <c r="J178"/>
      <c r="K178"/>
      <c r="L178"/>
      <c r="M178"/>
      <c r="N178"/>
      <c r="O178" s="58" t="s">
        <v>3876</v>
      </c>
      <c r="P178" s="57">
        <v>3.9</v>
      </c>
      <c r="BB178" s="109"/>
      <c r="BC178" s="110"/>
      <c r="CN178" s="18">
        <v>1</v>
      </c>
      <c r="CO178" s="18">
        <v>265</v>
      </c>
    </row>
    <row r="179" spans="1:93" ht="15.75">
      <c r="A179"/>
      <c r="B179" s="19"/>
      <c r="H179"/>
      <c r="J179"/>
      <c r="K179"/>
      <c r="L179"/>
      <c r="M179"/>
      <c r="N179"/>
      <c r="O179" s="58" t="s">
        <v>13121</v>
      </c>
      <c r="P179" s="57">
        <v>3.9</v>
      </c>
      <c r="BB179" s="109"/>
      <c r="BC179" s="110"/>
      <c r="CN179" s="71">
        <v>1</v>
      </c>
      <c r="CO179" s="71">
        <v>8714</v>
      </c>
    </row>
    <row r="180" spans="1:93">
      <c r="A180"/>
      <c r="B180" s="19"/>
      <c r="H180"/>
      <c r="J180"/>
      <c r="K180"/>
      <c r="L180"/>
      <c r="M180"/>
      <c r="N180"/>
      <c r="O180" s="58" t="s">
        <v>13146</v>
      </c>
      <c r="P180" s="57">
        <v>3.9</v>
      </c>
      <c r="BB180" s="109"/>
      <c r="BC180" s="110"/>
      <c r="CN180" s="18">
        <v>1</v>
      </c>
      <c r="CO180" s="18">
        <v>8714</v>
      </c>
    </row>
    <row r="181" spans="1:93" ht="15.75">
      <c r="A181"/>
      <c r="B181" s="19"/>
      <c r="H181"/>
      <c r="J181"/>
      <c r="K181"/>
      <c r="L181"/>
      <c r="M181"/>
      <c r="N181"/>
      <c r="O181" s="58" t="s">
        <v>13067</v>
      </c>
      <c r="P181" s="57">
        <v>3.9</v>
      </c>
      <c r="BB181" s="109"/>
      <c r="BC181" s="110"/>
      <c r="CN181" s="71">
        <v>1</v>
      </c>
      <c r="CO181" s="71">
        <v>1029</v>
      </c>
    </row>
    <row r="182" spans="1:93">
      <c r="A182"/>
      <c r="B182" s="19"/>
      <c r="H182"/>
      <c r="J182"/>
      <c r="K182"/>
      <c r="L182"/>
      <c r="M182"/>
      <c r="N182"/>
      <c r="O182" s="58" t="s">
        <v>6535</v>
      </c>
      <c r="P182" s="57">
        <v>3.9</v>
      </c>
      <c r="BB182" s="109"/>
      <c r="BC182" s="110"/>
      <c r="CN182" s="18">
        <v>1</v>
      </c>
      <c r="CO182" s="18">
        <v>1029</v>
      </c>
    </row>
    <row r="183" spans="1:93" ht="15.75">
      <c r="A183"/>
      <c r="B183" s="19"/>
      <c r="H183"/>
      <c r="J183"/>
      <c r="K183"/>
      <c r="L183"/>
      <c r="M183"/>
      <c r="N183"/>
      <c r="O183" s="58" t="s">
        <v>13040</v>
      </c>
      <c r="P183" s="57">
        <v>3.9</v>
      </c>
      <c r="BB183" s="109"/>
      <c r="BC183" s="110"/>
      <c r="CN183" s="71">
        <v>1</v>
      </c>
      <c r="CO183" s="71">
        <v>3518</v>
      </c>
    </row>
    <row r="184" spans="1:93">
      <c r="A184"/>
      <c r="B184" s="19"/>
      <c r="H184"/>
      <c r="J184"/>
      <c r="K184"/>
      <c r="L184"/>
      <c r="M184"/>
      <c r="N184"/>
      <c r="O184" s="58" t="s">
        <v>13084</v>
      </c>
      <c r="P184" s="57">
        <v>3.9</v>
      </c>
      <c r="BB184" s="109"/>
      <c r="BC184" s="110"/>
      <c r="CN184" s="18">
        <v>1</v>
      </c>
      <c r="CO184" s="18">
        <v>3518</v>
      </c>
    </row>
    <row r="185" spans="1:93" ht="15.75">
      <c r="A185"/>
      <c r="B185" s="19"/>
      <c r="H185"/>
      <c r="J185"/>
      <c r="K185"/>
      <c r="L185"/>
      <c r="M185"/>
      <c r="N185"/>
      <c r="O185" s="58" t="s">
        <v>4484</v>
      </c>
      <c r="P185" s="57">
        <v>3.9</v>
      </c>
      <c r="BB185" s="109"/>
      <c r="BC185" s="110"/>
      <c r="CN185" s="71">
        <v>1</v>
      </c>
      <c r="CO185" s="71">
        <v>12835</v>
      </c>
    </row>
    <row r="186" spans="1:93">
      <c r="A186"/>
      <c r="B186" s="19"/>
      <c r="H186"/>
      <c r="J186"/>
      <c r="K186"/>
      <c r="L186"/>
      <c r="M186"/>
      <c r="N186"/>
      <c r="O186" s="58" t="s">
        <v>13028</v>
      </c>
      <c r="P186" s="57">
        <v>3.9</v>
      </c>
      <c r="BB186" s="109"/>
      <c r="BC186" s="110"/>
      <c r="CN186" s="18">
        <v>1</v>
      </c>
      <c r="CO186" s="18">
        <v>12835</v>
      </c>
    </row>
    <row r="187" spans="1:93" ht="15.75">
      <c r="A187"/>
      <c r="B187" s="19"/>
      <c r="H187"/>
      <c r="J187"/>
      <c r="K187"/>
      <c r="L187"/>
      <c r="M187"/>
      <c r="N187"/>
      <c r="O187" s="58" t="s">
        <v>3042</v>
      </c>
      <c r="P187" s="57">
        <v>3.8941176470588221</v>
      </c>
      <c r="BB187" s="109"/>
      <c r="BC187" s="110"/>
      <c r="CN187" s="71">
        <v>1</v>
      </c>
      <c r="CO187" s="71">
        <v>69538</v>
      </c>
    </row>
    <row r="188" spans="1:93">
      <c r="A188"/>
      <c r="B188" s="19"/>
      <c r="H188"/>
      <c r="J188"/>
      <c r="K188"/>
      <c r="L188"/>
      <c r="M188"/>
      <c r="N188"/>
      <c r="O188" s="58" t="s">
        <v>13091</v>
      </c>
      <c r="P188" s="57">
        <v>3.8916666666666662</v>
      </c>
      <c r="BB188" s="109"/>
      <c r="BC188" s="110"/>
      <c r="CN188" s="18">
        <v>1</v>
      </c>
      <c r="CO188" s="18">
        <v>69538</v>
      </c>
    </row>
    <row r="189" spans="1:93" ht="15.75">
      <c r="A189"/>
      <c r="B189" s="19"/>
      <c r="H189"/>
      <c r="J189"/>
      <c r="K189"/>
      <c r="L189"/>
      <c r="M189"/>
      <c r="N189"/>
      <c r="O189" s="58" t="s">
        <v>13074</v>
      </c>
      <c r="P189" s="57">
        <v>3.8899999999999992</v>
      </c>
      <c r="BB189" s="109"/>
      <c r="BC189" s="110"/>
      <c r="CN189" s="71">
        <v>1</v>
      </c>
      <c r="CO189" s="71">
        <v>25177</v>
      </c>
    </row>
    <row r="190" spans="1:93">
      <c r="A190"/>
      <c r="B190" s="19"/>
      <c r="H190"/>
      <c r="J190"/>
      <c r="K190"/>
      <c r="L190"/>
      <c r="M190"/>
      <c r="N190"/>
      <c r="O190" s="58" t="s">
        <v>13075</v>
      </c>
      <c r="P190" s="57">
        <v>3.8099999999999996</v>
      </c>
      <c r="BB190" s="109"/>
      <c r="BC190" s="110"/>
      <c r="CN190" s="18">
        <v>1</v>
      </c>
      <c r="CO190" s="18">
        <v>25177</v>
      </c>
    </row>
    <row r="191" spans="1:93" ht="15.75">
      <c r="A191"/>
      <c r="B191" s="19"/>
      <c r="H191"/>
      <c r="J191"/>
      <c r="K191"/>
      <c r="L191"/>
      <c r="M191"/>
      <c r="N191"/>
      <c r="O191" s="58" t="s">
        <v>459</v>
      </c>
      <c r="P191" s="57">
        <v>3.8000000000000003</v>
      </c>
      <c r="BB191" s="109"/>
      <c r="BC191" s="110"/>
      <c r="CN191" s="71">
        <v>1</v>
      </c>
      <c r="CO191" s="71">
        <v>28638</v>
      </c>
    </row>
    <row r="192" spans="1:93">
      <c r="A192"/>
      <c r="B192" s="19"/>
      <c r="H192"/>
      <c r="J192"/>
      <c r="K192"/>
      <c r="L192"/>
      <c r="M192"/>
      <c r="N192"/>
      <c r="O192" s="58" t="s">
        <v>6784</v>
      </c>
      <c r="P192" s="57">
        <v>3.8</v>
      </c>
      <c r="BB192" s="109"/>
      <c r="BC192" s="110"/>
      <c r="CN192" s="18">
        <v>1</v>
      </c>
      <c r="CO192" s="18">
        <v>28638</v>
      </c>
    </row>
    <row r="193" spans="1:93" ht="15.75">
      <c r="A193"/>
      <c r="B193" s="19"/>
      <c r="H193"/>
      <c r="J193"/>
      <c r="K193"/>
      <c r="L193"/>
      <c r="M193"/>
      <c r="N193"/>
      <c r="O193" s="58" t="s">
        <v>5232</v>
      </c>
      <c r="P193" s="57">
        <v>3.8</v>
      </c>
      <c r="BB193" s="109"/>
      <c r="BC193" s="110"/>
      <c r="CN193" s="71">
        <v>1</v>
      </c>
      <c r="CO193" s="71">
        <v>11935</v>
      </c>
    </row>
    <row r="194" spans="1:93">
      <c r="A194"/>
      <c r="B194" s="19"/>
      <c r="H194"/>
      <c r="J194"/>
      <c r="K194"/>
      <c r="L194"/>
      <c r="M194"/>
      <c r="N194"/>
      <c r="O194" s="58" t="s">
        <v>13117</v>
      </c>
      <c r="P194" s="57">
        <v>3.8</v>
      </c>
      <c r="BB194" s="109"/>
      <c r="BC194" s="110"/>
      <c r="CN194" s="18">
        <v>1</v>
      </c>
      <c r="CO194" s="18">
        <v>11935</v>
      </c>
    </row>
    <row r="195" spans="1:93" ht="15.75">
      <c r="A195"/>
      <c r="B195" s="19"/>
      <c r="H195"/>
      <c r="J195"/>
      <c r="K195"/>
      <c r="L195"/>
      <c r="M195"/>
      <c r="N195"/>
      <c r="O195" s="58" t="s">
        <v>7392</v>
      </c>
      <c r="P195" s="57">
        <v>3.8</v>
      </c>
      <c r="BB195" s="109"/>
      <c r="BC195" s="110"/>
      <c r="CN195" s="71">
        <v>1</v>
      </c>
      <c r="CO195" s="71">
        <v>3565</v>
      </c>
    </row>
    <row r="196" spans="1:93">
      <c r="A196"/>
      <c r="B196" s="19"/>
      <c r="H196"/>
      <c r="J196"/>
      <c r="K196"/>
      <c r="L196"/>
      <c r="M196"/>
      <c r="N196"/>
      <c r="O196" s="58" t="s">
        <v>2364</v>
      </c>
      <c r="P196" s="57">
        <v>3.8</v>
      </c>
      <c r="BB196" s="109"/>
      <c r="BC196" s="110"/>
      <c r="CN196" s="18">
        <v>1</v>
      </c>
      <c r="CO196" s="18">
        <v>3565</v>
      </c>
    </row>
    <row r="197" spans="1:93" ht="15.75">
      <c r="A197"/>
      <c r="B197" s="19"/>
      <c r="H197"/>
      <c r="J197"/>
      <c r="K197"/>
      <c r="L197"/>
      <c r="M197"/>
      <c r="N197"/>
      <c r="O197" s="58" t="s">
        <v>13150</v>
      </c>
      <c r="P197" s="57">
        <v>3.8</v>
      </c>
      <c r="BB197" s="109"/>
      <c r="BC197" s="110"/>
      <c r="CN197" s="71">
        <v>1</v>
      </c>
      <c r="CO197" s="71">
        <v>5451</v>
      </c>
    </row>
    <row r="198" spans="1:93">
      <c r="A198"/>
      <c r="B198" s="19"/>
      <c r="H198"/>
      <c r="J198"/>
      <c r="K198"/>
      <c r="L198"/>
      <c r="M198"/>
      <c r="N198"/>
      <c r="O198" s="58" t="s">
        <v>13034</v>
      </c>
      <c r="P198" s="57">
        <v>3.8</v>
      </c>
      <c r="BB198" s="109"/>
      <c r="BC198" s="110"/>
      <c r="CN198" s="18">
        <v>1</v>
      </c>
      <c r="CO198" s="18">
        <v>5451</v>
      </c>
    </row>
    <row r="199" spans="1:93" ht="15.75">
      <c r="A199"/>
      <c r="B199" s="19"/>
      <c r="H199"/>
      <c r="J199"/>
      <c r="K199"/>
      <c r="L199"/>
      <c r="M199"/>
      <c r="N199"/>
      <c r="O199" s="58" t="s">
        <v>3313</v>
      </c>
      <c r="P199" s="57">
        <v>3.8</v>
      </c>
      <c r="BB199" s="109"/>
      <c r="BC199" s="110"/>
      <c r="CN199" s="71">
        <v>1</v>
      </c>
      <c r="CO199" s="71">
        <v>5451</v>
      </c>
    </row>
    <row r="200" spans="1:93">
      <c r="A200"/>
      <c r="B200" s="19"/>
      <c r="H200"/>
      <c r="J200"/>
      <c r="K200"/>
      <c r="L200"/>
      <c r="M200"/>
      <c r="N200"/>
      <c r="O200" s="58" t="s">
        <v>13123</v>
      </c>
      <c r="P200" s="57">
        <v>3.7333333333333329</v>
      </c>
      <c r="BB200" s="109"/>
      <c r="BC200" s="110"/>
      <c r="CN200" s="18">
        <v>1</v>
      </c>
      <c r="CO200" s="18">
        <v>5451</v>
      </c>
    </row>
    <row r="201" spans="1:93" ht="15.75">
      <c r="A201"/>
      <c r="B201" s="19"/>
      <c r="H201"/>
      <c r="J201"/>
      <c r="K201"/>
      <c r="L201"/>
      <c r="M201"/>
      <c r="N201"/>
      <c r="O201" s="58" t="s">
        <v>13119</v>
      </c>
      <c r="P201" s="57">
        <v>3.7</v>
      </c>
      <c r="BB201" s="109"/>
      <c r="BC201" s="110"/>
      <c r="CN201" s="71">
        <v>1</v>
      </c>
      <c r="CO201" s="71">
        <v>426973</v>
      </c>
    </row>
    <row r="202" spans="1:93">
      <c r="A202"/>
      <c r="B202" s="19"/>
      <c r="H202"/>
      <c r="J202"/>
      <c r="K202"/>
      <c r="L202"/>
      <c r="M202"/>
      <c r="N202"/>
      <c r="O202" s="58" t="s">
        <v>13103</v>
      </c>
      <c r="P202" s="57">
        <v>3.7</v>
      </c>
      <c r="BB202" s="109"/>
      <c r="BC202" s="110"/>
      <c r="CN202" s="18">
        <v>1</v>
      </c>
      <c r="CO202" s="18">
        <v>426973</v>
      </c>
    </row>
    <row r="203" spans="1:93" ht="15.75">
      <c r="A203"/>
      <c r="B203" s="19"/>
      <c r="H203"/>
      <c r="J203"/>
      <c r="K203"/>
      <c r="L203"/>
      <c r="M203"/>
      <c r="N203"/>
      <c r="O203" s="58" t="s">
        <v>4982</v>
      </c>
      <c r="P203" s="57">
        <v>3.7</v>
      </c>
      <c r="BB203" s="109"/>
      <c r="BC203" s="110"/>
      <c r="CN203" s="71">
        <v>1</v>
      </c>
      <c r="CO203" s="71">
        <v>5873</v>
      </c>
    </row>
    <row r="204" spans="1:93">
      <c r="A204"/>
      <c r="B204" s="19"/>
      <c r="H204"/>
      <c r="J204"/>
      <c r="K204"/>
      <c r="L204"/>
      <c r="M204"/>
      <c r="N204"/>
      <c r="O204" s="58" t="s">
        <v>13097</v>
      </c>
      <c r="P204" s="57">
        <v>3.6714285714285717</v>
      </c>
      <c r="BB204" s="109"/>
      <c r="BC204" s="110"/>
      <c r="CN204" s="18">
        <v>1</v>
      </c>
      <c r="CO204" s="18">
        <v>5873</v>
      </c>
    </row>
    <row r="205" spans="1:93" ht="15.75">
      <c r="A205"/>
      <c r="B205" s="19"/>
      <c r="H205"/>
      <c r="J205"/>
      <c r="K205"/>
      <c r="L205"/>
      <c r="M205"/>
      <c r="N205"/>
      <c r="O205" s="58" t="s">
        <v>13039</v>
      </c>
      <c r="P205" s="57">
        <v>3.6666666666666665</v>
      </c>
      <c r="BB205" s="109"/>
      <c r="BC205" s="110"/>
      <c r="CN205" s="71">
        <v>1</v>
      </c>
      <c r="CO205" s="71">
        <v>35877</v>
      </c>
    </row>
    <row r="206" spans="1:93">
      <c r="A206"/>
      <c r="B206" s="19"/>
      <c r="H206"/>
      <c r="J206"/>
      <c r="K206"/>
      <c r="L206"/>
      <c r="M206"/>
      <c r="N206"/>
      <c r="O206" s="58" t="s">
        <v>13114</v>
      </c>
      <c r="P206" s="57">
        <v>3.65</v>
      </c>
      <c r="BB206" s="109"/>
      <c r="BC206" s="110"/>
      <c r="CN206" s="18">
        <v>1</v>
      </c>
      <c r="CO206" s="18">
        <v>35877</v>
      </c>
    </row>
    <row r="207" spans="1:93" ht="15.75">
      <c r="A207"/>
      <c r="B207" s="19"/>
      <c r="H207"/>
      <c r="J207"/>
      <c r="K207"/>
      <c r="L207"/>
      <c r="M207"/>
      <c r="N207"/>
      <c r="O207" s="58" t="s">
        <v>13101</v>
      </c>
      <c r="P207" s="57">
        <v>3.6</v>
      </c>
      <c r="BB207" s="109"/>
      <c r="BC207" s="110"/>
      <c r="CN207" s="71">
        <v>1</v>
      </c>
      <c r="CO207" s="71">
        <v>780</v>
      </c>
    </row>
    <row r="208" spans="1:93">
      <c r="A208"/>
      <c r="B208" s="19"/>
      <c r="H208"/>
      <c r="J208"/>
      <c r="K208"/>
      <c r="L208"/>
      <c r="M208"/>
      <c r="N208"/>
      <c r="O208" s="58" t="s">
        <v>13043</v>
      </c>
      <c r="P208" s="57">
        <v>3.5999999999999996</v>
      </c>
      <c r="BB208" s="109"/>
      <c r="BC208" s="110"/>
      <c r="CN208" s="18">
        <v>1</v>
      </c>
      <c r="CO208" s="18">
        <v>780</v>
      </c>
    </row>
    <row r="209" spans="1:93" ht="15.75">
      <c r="A209"/>
      <c r="B209" s="19"/>
      <c r="H209"/>
      <c r="J209"/>
      <c r="K209"/>
      <c r="L209"/>
      <c r="M209"/>
      <c r="N209"/>
      <c r="O209" s="58" t="s">
        <v>13023</v>
      </c>
      <c r="P209" s="57">
        <v>3.5999999999999996</v>
      </c>
      <c r="BB209" s="109"/>
      <c r="BC209" s="110"/>
      <c r="CN209" s="71">
        <v>1</v>
      </c>
      <c r="CO209" s="71">
        <v>92595</v>
      </c>
    </row>
    <row r="210" spans="1:93">
      <c r="A210"/>
      <c r="B210" s="19"/>
      <c r="H210"/>
      <c r="J210"/>
      <c r="K210"/>
      <c r="L210"/>
      <c r="M210"/>
      <c r="N210"/>
      <c r="O210" s="58" t="s">
        <v>13041</v>
      </c>
      <c r="P210" s="57">
        <v>3.5</v>
      </c>
      <c r="BB210" s="109"/>
      <c r="BC210" s="110"/>
      <c r="CN210" s="18">
        <v>1</v>
      </c>
      <c r="CO210" s="18">
        <v>92595</v>
      </c>
    </row>
    <row r="211" spans="1:93" ht="15.75">
      <c r="A211"/>
      <c r="B211" s="19"/>
      <c r="H211"/>
      <c r="M211"/>
      <c r="N211"/>
      <c r="O211" s="58" t="s">
        <v>2729</v>
      </c>
      <c r="P211" s="57">
        <v>3.5</v>
      </c>
      <c r="BB211" s="109"/>
      <c r="BC211" s="110"/>
      <c r="CN211" s="71">
        <v>1</v>
      </c>
      <c r="CO211" s="71">
        <v>92595</v>
      </c>
    </row>
    <row r="212" spans="1:93">
      <c r="A212"/>
      <c r="B212" s="19"/>
      <c r="H212"/>
      <c r="M212"/>
      <c r="N212"/>
      <c r="O212" s="58" t="s">
        <v>13092</v>
      </c>
      <c r="P212" s="57">
        <v>3.4499999999999997</v>
      </c>
      <c r="BB212" s="109"/>
      <c r="BC212" s="110"/>
      <c r="CN212" s="18">
        <v>1</v>
      </c>
      <c r="CO212" s="18">
        <v>92595</v>
      </c>
    </row>
    <row r="213" spans="1:93" ht="15.75">
      <c r="A213"/>
      <c r="B213" s="19"/>
      <c r="H213"/>
      <c r="M213"/>
      <c r="N213"/>
      <c r="O213" s="58" t="s">
        <v>13010</v>
      </c>
      <c r="P213" s="57">
        <v>3.4</v>
      </c>
      <c r="BB213" s="109"/>
      <c r="BC213" s="110"/>
      <c r="CN213" s="71">
        <v>1</v>
      </c>
      <c r="CO213" s="71">
        <v>42301</v>
      </c>
    </row>
    <row r="214" spans="1:93">
      <c r="A214"/>
      <c r="B214" s="19"/>
      <c r="H214"/>
      <c r="M214"/>
      <c r="N214"/>
      <c r="O214" s="58" t="s">
        <v>13104</v>
      </c>
      <c r="P214" s="57">
        <v>3.3</v>
      </c>
      <c r="BB214" s="109"/>
      <c r="BC214" s="110"/>
      <c r="CN214" s="18">
        <v>1</v>
      </c>
      <c r="CO214" s="18">
        <v>42301</v>
      </c>
    </row>
    <row r="215" spans="1:93" ht="15.75">
      <c r="A215"/>
      <c r="B215" s="19"/>
      <c r="H215"/>
      <c r="M215"/>
      <c r="N215"/>
      <c r="O215" s="58" t="s">
        <v>12939</v>
      </c>
      <c r="P215" s="57">
        <v>4.088823094004451</v>
      </c>
      <c r="BB215" s="109"/>
      <c r="BC215" s="110"/>
      <c r="CN215" s="71">
        <v>1</v>
      </c>
      <c r="CO215" s="71">
        <v>8188</v>
      </c>
    </row>
    <row r="216" spans="1:93">
      <c r="A216"/>
      <c r="B216" s="19"/>
      <c r="H216"/>
      <c r="BB216" s="109"/>
      <c r="BC216" s="110"/>
      <c r="CN216" s="18">
        <v>1</v>
      </c>
      <c r="CO216" s="18">
        <v>8188</v>
      </c>
    </row>
    <row r="217" spans="1:93" ht="15.75">
      <c r="A217"/>
      <c r="B217" s="19"/>
      <c r="BB217" s="109"/>
      <c r="BC217" s="110"/>
      <c r="CN217" s="71">
        <v>1</v>
      </c>
      <c r="CO217" s="71">
        <v>5492</v>
      </c>
    </row>
    <row r="218" spans="1:93">
      <c r="A218"/>
      <c r="B218" s="19"/>
      <c r="BB218" s="109"/>
      <c r="BC218" s="110"/>
      <c r="CN218" s="18">
        <v>1</v>
      </c>
      <c r="CO218" s="18">
        <v>5492</v>
      </c>
    </row>
    <row r="219" spans="1:93" ht="15.75">
      <c r="A219"/>
      <c r="B219" s="19"/>
      <c r="BB219" s="109"/>
      <c r="BC219" s="110"/>
      <c r="CN219" s="71">
        <v>1</v>
      </c>
      <c r="CO219" s="71">
        <v>13552</v>
      </c>
    </row>
    <row r="220" spans="1:93">
      <c r="A220"/>
      <c r="B220" s="19"/>
      <c r="BB220" s="109"/>
      <c r="BC220" s="110"/>
      <c r="CN220" s="18">
        <v>1</v>
      </c>
      <c r="CO220" s="18">
        <v>13552</v>
      </c>
    </row>
    <row r="221" spans="1:93" ht="15.75">
      <c r="A221"/>
      <c r="B221" s="19"/>
      <c r="BB221" s="109"/>
      <c r="BC221" s="110"/>
      <c r="CN221" s="71">
        <v>1</v>
      </c>
      <c r="CO221" s="71">
        <v>74976</v>
      </c>
    </row>
    <row r="222" spans="1:93">
      <c r="A222"/>
      <c r="B222" s="19"/>
      <c r="BB222" s="109"/>
      <c r="BC222" s="110"/>
      <c r="CN222" s="18">
        <v>1</v>
      </c>
      <c r="CO222" s="18">
        <v>74976</v>
      </c>
    </row>
    <row r="223" spans="1:93" ht="15.75">
      <c r="A223"/>
      <c r="B223" s="19"/>
      <c r="BB223" s="109"/>
      <c r="BC223" s="110"/>
      <c r="CN223" s="71">
        <v>1</v>
      </c>
      <c r="CO223" s="71">
        <v>107687</v>
      </c>
    </row>
    <row r="224" spans="1:93">
      <c r="A224"/>
      <c r="B224" s="19"/>
      <c r="BB224" s="109"/>
      <c r="BC224" s="110"/>
      <c r="CN224" s="18">
        <v>1</v>
      </c>
      <c r="CO224" s="18">
        <v>107687</v>
      </c>
    </row>
    <row r="225" spans="1:93" ht="15.75">
      <c r="A225"/>
      <c r="B225" s="19"/>
      <c r="BB225" s="109"/>
      <c r="BC225" s="110"/>
      <c r="CN225" s="71">
        <v>1</v>
      </c>
      <c r="CO225" s="71">
        <v>74977</v>
      </c>
    </row>
    <row r="226" spans="1:93">
      <c r="A226"/>
      <c r="B226" s="19"/>
      <c r="BB226" s="109"/>
      <c r="BC226" s="110"/>
      <c r="CN226" s="18">
        <v>1</v>
      </c>
      <c r="CO226" s="18">
        <v>74977</v>
      </c>
    </row>
    <row r="227" spans="1:93" ht="15.75">
      <c r="A227"/>
      <c r="B227" s="19"/>
      <c r="BB227" s="109"/>
      <c r="BC227" s="110"/>
      <c r="CN227" s="71">
        <v>1</v>
      </c>
      <c r="CO227" s="71">
        <v>13552</v>
      </c>
    </row>
    <row r="228" spans="1:93">
      <c r="A228"/>
      <c r="B228" s="19"/>
      <c r="BB228" s="109"/>
      <c r="BC228" s="110"/>
      <c r="CN228" s="18">
        <v>1</v>
      </c>
      <c r="CO228" s="18">
        <v>13552</v>
      </c>
    </row>
    <row r="229" spans="1:93" ht="15.75">
      <c r="A229"/>
      <c r="B229" s="19"/>
      <c r="BB229" s="109"/>
      <c r="BC229" s="110"/>
      <c r="CN229" s="71">
        <v>1</v>
      </c>
      <c r="CO229" s="71">
        <v>13552</v>
      </c>
    </row>
    <row r="230" spans="1:93">
      <c r="A230"/>
      <c r="B230" s="19"/>
      <c r="BB230" s="109"/>
      <c r="BC230" s="110"/>
      <c r="CN230" s="18">
        <v>1</v>
      </c>
      <c r="CO230" s="18">
        <v>13552</v>
      </c>
    </row>
    <row r="231" spans="1:93" ht="15.75">
      <c r="A231"/>
      <c r="B231" s="19"/>
      <c r="BB231" s="109"/>
      <c r="BC231" s="110"/>
      <c r="CN231" s="71">
        <v>1</v>
      </c>
      <c r="CO231" s="71">
        <v>14896</v>
      </c>
    </row>
    <row r="232" spans="1:93">
      <c r="A232"/>
      <c r="B232" s="19"/>
      <c r="BB232" s="109"/>
      <c r="BC232" s="110"/>
      <c r="CN232" s="18">
        <v>1</v>
      </c>
      <c r="CO232" s="18">
        <v>14896</v>
      </c>
    </row>
    <row r="233" spans="1:93" ht="15.75">
      <c r="A233"/>
      <c r="B233" s="19"/>
      <c r="BB233" s="109"/>
      <c r="BC233" s="110"/>
      <c r="CN233" s="71">
        <v>1</v>
      </c>
      <c r="CO233" s="71">
        <v>29746</v>
      </c>
    </row>
    <row r="234" spans="1:93">
      <c r="A234"/>
      <c r="B234" s="19"/>
      <c r="BB234" s="109"/>
      <c r="BC234" s="110"/>
      <c r="CN234" s="18">
        <v>1</v>
      </c>
      <c r="CO234" s="18">
        <v>29746</v>
      </c>
    </row>
    <row r="235" spans="1:93" ht="15.75">
      <c r="A235"/>
      <c r="B235" s="19"/>
      <c r="BB235" s="109"/>
      <c r="BC235" s="110"/>
      <c r="CN235" s="71">
        <v>1</v>
      </c>
      <c r="CO235" s="71">
        <v>29746</v>
      </c>
    </row>
    <row r="236" spans="1:93">
      <c r="A236"/>
      <c r="B236" s="19"/>
      <c r="BB236" s="109"/>
      <c r="BC236" s="110"/>
      <c r="CN236" s="18">
        <v>1</v>
      </c>
      <c r="CO236" s="18">
        <v>29746</v>
      </c>
    </row>
    <row r="237" spans="1:93" ht="15.75">
      <c r="A237"/>
      <c r="B237" s="19"/>
      <c r="BB237" s="109"/>
      <c r="BC237" s="110"/>
      <c r="CN237" s="71">
        <v>1</v>
      </c>
      <c r="CO237" s="71">
        <v>7222</v>
      </c>
    </row>
    <row r="238" spans="1:93">
      <c r="A238"/>
      <c r="B238" s="19"/>
      <c r="BB238" s="109"/>
      <c r="BC238" s="110"/>
      <c r="CN238" s="18">
        <v>1</v>
      </c>
      <c r="CO238" s="18">
        <v>7222</v>
      </c>
    </row>
    <row r="239" spans="1:93" ht="15.75">
      <c r="A239"/>
      <c r="B239" s="19"/>
      <c r="BB239" s="109"/>
      <c r="BC239" s="110"/>
      <c r="CN239" s="71">
        <v>1</v>
      </c>
      <c r="CO239" s="71">
        <v>7222</v>
      </c>
    </row>
    <row r="240" spans="1:93">
      <c r="A240"/>
      <c r="B240" s="19"/>
      <c r="BB240" s="109"/>
      <c r="BC240" s="110"/>
      <c r="CN240" s="18">
        <v>1</v>
      </c>
      <c r="CO240" s="18">
        <v>7222</v>
      </c>
    </row>
    <row r="241" spans="1:93" ht="15.75">
      <c r="A241"/>
      <c r="B241" s="19"/>
      <c r="BB241" s="109"/>
      <c r="BC241" s="110"/>
      <c r="CN241" s="71">
        <v>1</v>
      </c>
      <c r="CO241" s="71">
        <v>602</v>
      </c>
    </row>
    <row r="242" spans="1:93">
      <c r="A242"/>
      <c r="B242" s="19"/>
      <c r="BB242" s="109"/>
      <c r="BC242" s="110"/>
      <c r="CN242" s="18">
        <v>1</v>
      </c>
      <c r="CO242" s="18">
        <v>602</v>
      </c>
    </row>
    <row r="243" spans="1:93" ht="15.75">
      <c r="A243"/>
      <c r="B243" s="19"/>
      <c r="BB243" s="109"/>
      <c r="BC243" s="110"/>
      <c r="CN243" s="71">
        <v>1</v>
      </c>
      <c r="CO243" s="71">
        <v>18678</v>
      </c>
    </row>
    <row r="244" spans="1:93">
      <c r="A244"/>
      <c r="B244" s="19"/>
      <c r="BB244" s="109"/>
      <c r="BC244" s="110"/>
      <c r="CN244" s="18">
        <v>1</v>
      </c>
      <c r="CO244" s="18">
        <v>18678</v>
      </c>
    </row>
    <row r="245" spans="1:93" ht="15.75">
      <c r="A245"/>
      <c r="B245" s="19"/>
      <c r="BB245" s="109"/>
      <c r="BC245" s="110"/>
      <c r="CN245" s="71">
        <v>1</v>
      </c>
      <c r="CO245" s="71">
        <v>3156</v>
      </c>
    </row>
    <row r="246" spans="1:93">
      <c r="A246"/>
      <c r="B246" s="19"/>
      <c r="BB246" s="109"/>
      <c r="BC246" s="110"/>
      <c r="CN246" s="18">
        <v>1</v>
      </c>
      <c r="CO246" s="18">
        <v>3156</v>
      </c>
    </row>
    <row r="247" spans="1:93" ht="15.75">
      <c r="A247"/>
      <c r="B247" s="19"/>
      <c r="BB247" s="109"/>
      <c r="BC247" s="110"/>
      <c r="CN247" s="71">
        <v>1</v>
      </c>
      <c r="CO247" s="71">
        <v>1423</v>
      </c>
    </row>
    <row r="248" spans="1:93">
      <c r="A248"/>
      <c r="B248" s="19"/>
      <c r="BB248" s="109"/>
      <c r="BC248" s="110"/>
      <c r="CN248" s="18">
        <v>1</v>
      </c>
      <c r="CO248" s="18">
        <v>1423</v>
      </c>
    </row>
    <row r="249" spans="1:93" ht="15.75">
      <c r="A249"/>
      <c r="B249" s="19"/>
      <c r="BB249" s="109"/>
      <c r="BC249" s="110"/>
      <c r="CN249" s="71">
        <v>1</v>
      </c>
      <c r="CO249" s="71">
        <v>1423</v>
      </c>
    </row>
    <row r="250" spans="1:93">
      <c r="A250"/>
      <c r="B250" s="19"/>
      <c r="BB250" s="109"/>
      <c r="BC250" s="110"/>
      <c r="CN250" s="18">
        <v>1</v>
      </c>
      <c r="CO250" s="18">
        <v>1423</v>
      </c>
    </row>
    <row r="251" spans="1:93" ht="15.75">
      <c r="A251"/>
      <c r="B251" s="19"/>
      <c r="BB251" s="109"/>
      <c r="BC251" s="110"/>
      <c r="CN251" s="71">
        <v>1</v>
      </c>
      <c r="CO251" s="71">
        <v>1423</v>
      </c>
    </row>
    <row r="252" spans="1:93">
      <c r="A252"/>
      <c r="B252" s="19"/>
      <c r="BB252" s="109"/>
      <c r="BC252" s="110"/>
      <c r="CN252" s="18">
        <v>1</v>
      </c>
      <c r="CO252" s="18">
        <v>1423</v>
      </c>
    </row>
    <row r="253" spans="1:93" ht="15.75">
      <c r="A253"/>
      <c r="B253" s="19"/>
      <c r="BB253" s="109"/>
      <c r="BC253" s="110"/>
      <c r="CN253" s="71">
        <v>1</v>
      </c>
      <c r="CO253" s="71">
        <v>1934</v>
      </c>
    </row>
    <row r="254" spans="1:93">
      <c r="A254"/>
      <c r="B254" s="19"/>
      <c r="BB254" s="109"/>
      <c r="BC254" s="110"/>
      <c r="CN254" s="18">
        <v>1</v>
      </c>
      <c r="CO254" s="18">
        <v>1934</v>
      </c>
    </row>
    <row r="255" spans="1:93" ht="15.75">
      <c r="A255"/>
      <c r="B255" s="19"/>
      <c r="BB255" s="109"/>
      <c r="BC255" s="110"/>
      <c r="CN255" s="71">
        <v>1</v>
      </c>
      <c r="CO255" s="71">
        <v>57</v>
      </c>
    </row>
    <row r="256" spans="1:93">
      <c r="A256"/>
      <c r="B256" s="19"/>
      <c r="BB256" s="109"/>
      <c r="BC256" s="110"/>
      <c r="CN256" s="18">
        <v>1</v>
      </c>
      <c r="CO256" s="18">
        <v>57</v>
      </c>
    </row>
    <row r="257" spans="1:93" ht="15.75">
      <c r="A257"/>
      <c r="B257" s="19"/>
      <c r="BB257" s="109"/>
      <c r="BC257" s="110"/>
      <c r="CN257" s="71">
        <v>1</v>
      </c>
      <c r="CO257" s="71">
        <v>919</v>
      </c>
    </row>
    <row r="258" spans="1:93">
      <c r="A258"/>
      <c r="B258" s="19"/>
      <c r="BB258" s="109"/>
      <c r="BC258" s="110"/>
      <c r="CN258" s="18">
        <v>1</v>
      </c>
      <c r="CO258" s="18">
        <v>919</v>
      </c>
    </row>
    <row r="259" spans="1:93" ht="15.75">
      <c r="A259"/>
      <c r="B259" s="19"/>
      <c r="BB259" s="109"/>
      <c r="BC259" s="110"/>
      <c r="CN259" s="71">
        <v>1</v>
      </c>
      <c r="CO259" s="71">
        <v>1786</v>
      </c>
    </row>
    <row r="260" spans="1:93">
      <c r="A260"/>
      <c r="B260" s="19"/>
      <c r="BB260" s="109"/>
      <c r="BC260" s="110"/>
      <c r="CN260" s="18">
        <v>1</v>
      </c>
      <c r="CO260" s="18">
        <v>1786</v>
      </c>
    </row>
    <row r="261" spans="1:93" ht="15.75">
      <c r="A261"/>
      <c r="B261" s="19"/>
      <c r="BB261" s="109"/>
      <c r="BC261" s="110"/>
      <c r="CN261" s="71">
        <v>1</v>
      </c>
      <c r="CO261" s="71">
        <v>2766</v>
      </c>
    </row>
    <row r="262" spans="1:93">
      <c r="A262"/>
      <c r="B262" s="19"/>
      <c r="BB262" s="109"/>
      <c r="BC262" s="110"/>
      <c r="CN262" s="18">
        <v>1</v>
      </c>
      <c r="CO262" s="18">
        <v>2766</v>
      </c>
    </row>
    <row r="263" spans="1:93" ht="15.75">
      <c r="A263"/>
      <c r="B263" s="19"/>
      <c r="BB263" s="109"/>
      <c r="BC263" s="110"/>
      <c r="CN263" s="71">
        <v>1</v>
      </c>
      <c r="CO263" s="71">
        <v>314</v>
      </c>
    </row>
    <row r="264" spans="1:93">
      <c r="A264"/>
      <c r="B264" s="19"/>
      <c r="BB264" s="109"/>
      <c r="BC264" s="110"/>
      <c r="CN264" s="18">
        <v>1</v>
      </c>
      <c r="CO264" s="18">
        <v>314</v>
      </c>
    </row>
    <row r="265" spans="1:93" ht="15.75">
      <c r="A265"/>
      <c r="B265" s="19"/>
      <c r="BB265" s="109"/>
      <c r="BC265" s="110"/>
      <c r="CN265" s="71">
        <v>1</v>
      </c>
      <c r="CO265" s="71">
        <v>43994</v>
      </c>
    </row>
    <row r="266" spans="1:93">
      <c r="A266"/>
      <c r="B266" s="19"/>
      <c r="BB266" s="109"/>
      <c r="BC266" s="110"/>
      <c r="CN266" s="18">
        <v>1</v>
      </c>
      <c r="CO266" s="18">
        <v>43994</v>
      </c>
    </row>
    <row r="267" spans="1:93" ht="15.75">
      <c r="A267"/>
      <c r="B267" s="19"/>
      <c r="BB267" s="109"/>
      <c r="BC267" s="110"/>
      <c r="CN267" s="71">
        <v>1</v>
      </c>
      <c r="CO267" s="71">
        <v>43994</v>
      </c>
    </row>
    <row r="268" spans="1:93">
      <c r="A268"/>
      <c r="B268" s="19"/>
      <c r="BB268" s="109"/>
      <c r="BC268" s="110"/>
      <c r="CN268" s="18">
        <v>1</v>
      </c>
      <c r="CO268" s="18">
        <v>43994</v>
      </c>
    </row>
    <row r="269" spans="1:93" ht="15.75">
      <c r="A269"/>
      <c r="B269" s="19"/>
      <c r="BB269" s="109"/>
      <c r="BC269" s="110"/>
      <c r="CN269" s="71">
        <v>1</v>
      </c>
      <c r="CO269" s="71">
        <v>43994</v>
      </c>
    </row>
    <row r="270" spans="1:93">
      <c r="A270"/>
      <c r="B270" s="19"/>
      <c r="BB270" s="109"/>
      <c r="BC270" s="110"/>
      <c r="CN270" s="18">
        <v>1</v>
      </c>
      <c r="CO270" s="18">
        <v>43994</v>
      </c>
    </row>
    <row r="271" spans="1:93" ht="15.75">
      <c r="A271"/>
      <c r="B271" s="19"/>
      <c r="BB271" s="109"/>
      <c r="BC271" s="110"/>
      <c r="CN271" s="71">
        <v>1</v>
      </c>
      <c r="CO271" s="71">
        <v>3065</v>
      </c>
    </row>
    <row r="272" spans="1:93">
      <c r="A272"/>
      <c r="B272" s="19"/>
      <c r="BB272" s="109"/>
      <c r="BC272" s="110"/>
      <c r="CN272" s="18">
        <v>1</v>
      </c>
      <c r="CO272" s="18">
        <v>3065</v>
      </c>
    </row>
    <row r="273" spans="1:93" ht="15.75">
      <c r="A273"/>
      <c r="B273" s="19"/>
      <c r="BB273" s="109"/>
      <c r="BC273" s="110"/>
      <c r="CN273" s="71">
        <v>1</v>
      </c>
      <c r="CO273" s="71">
        <v>3231</v>
      </c>
    </row>
    <row r="274" spans="1:93">
      <c r="A274"/>
      <c r="B274" s="19"/>
      <c r="BB274" s="109"/>
      <c r="BC274" s="110"/>
      <c r="CN274" s="18">
        <v>1</v>
      </c>
      <c r="CO274" s="18">
        <v>3231</v>
      </c>
    </row>
    <row r="275" spans="1:93" ht="15.75">
      <c r="A275"/>
      <c r="B275" s="19"/>
      <c r="BB275" s="109"/>
      <c r="BC275" s="110"/>
      <c r="CN275" s="71">
        <v>1</v>
      </c>
      <c r="CO275" s="71">
        <v>1454</v>
      </c>
    </row>
    <row r="276" spans="1:93">
      <c r="A276"/>
      <c r="B276" s="19"/>
      <c r="BB276" s="109"/>
      <c r="BC276" s="110"/>
      <c r="CN276" s="18">
        <v>1</v>
      </c>
      <c r="CO276" s="18">
        <v>1454</v>
      </c>
    </row>
    <row r="277" spans="1:93" ht="15.75">
      <c r="A277"/>
      <c r="B277" s="19"/>
      <c r="BB277" s="109"/>
      <c r="BC277" s="110"/>
      <c r="CN277" s="71">
        <v>1</v>
      </c>
      <c r="CO277" s="71">
        <v>2646</v>
      </c>
    </row>
    <row r="278" spans="1:93">
      <c r="A278"/>
      <c r="B278" s="19"/>
      <c r="BB278" s="109"/>
      <c r="BC278" s="110"/>
      <c r="CN278" s="18">
        <v>1</v>
      </c>
      <c r="CO278" s="18">
        <v>2646</v>
      </c>
    </row>
    <row r="279" spans="1:93" ht="15.75">
      <c r="A279"/>
      <c r="B279" s="19"/>
      <c r="BB279" s="109"/>
      <c r="BC279" s="110"/>
      <c r="CN279" s="71">
        <v>1</v>
      </c>
      <c r="CO279" s="71">
        <v>93</v>
      </c>
    </row>
    <row r="280" spans="1:93">
      <c r="A280"/>
      <c r="B280" s="19"/>
      <c r="BB280" s="109"/>
      <c r="BC280" s="110"/>
      <c r="CN280" s="18">
        <v>1</v>
      </c>
      <c r="CO280" s="18">
        <v>93</v>
      </c>
    </row>
    <row r="281" spans="1:93" ht="15.75">
      <c r="A281"/>
      <c r="B281" s="19"/>
      <c r="BB281" s="109"/>
      <c r="BC281" s="110"/>
      <c r="CN281" s="71">
        <v>1</v>
      </c>
      <c r="CO281" s="71">
        <v>8537</v>
      </c>
    </row>
    <row r="282" spans="1:93">
      <c r="A282"/>
      <c r="B282" s="19"/>
      <c r="BB282" s="109"/>
      <c r="BC282" s="110"/>
      <c r="CN282" s="18">
        <v>1</v>
      </c>
      <c r="CO282" s="18">
        <v>8537</v>
      </c>
    </row>
    <row r="283" spans="1:93" ht="15.75">
      <c r="A283"/>
      <c r="B283" s="19"/>
      <c r="BB283" s="109"/>
      <c r="BC283" s="110"/>
      <c r="CN283" s="71">
        <v>1</v>
      </c>
      <c r="CO283" s="71">
        <v>11957</v>
      </c>
    </row>
    <row r="284" spans="1:93">
      <c r="A284"/>
      <c r="B284" s="19"/>
      <c r="BB284" s="109"/>
      <c r="BC284" s="110"/>
      <c r="CN284" s="18">
        <v>1</v>
      </c>
      <c r="CO284" s="18">
        <v>11957</v>
      </c>
    </row>
    <row r="285" spans="1:93" ht="15.75">
      <c r="A285"/>
      <c r="B285" s="19"/>
      <c r="BB285" s="109"/>
      <c r="BC285" s="110"/>
      <c r="CN285" s="71">
        <v>1</v>
      </c>
      <c r="CO285" s="71">
        <v>15783</v>
      </c>
    </row>
    <row r="286" spans="1:93">
      <c r="A286"/>
      <c r="B286" s="19"/>
      <c r="BB286" s="109"/>
      <c r="BC286" s="110"/>
      <c r="CN286" s="18">
        <v>1</v>
      </c>
      <c r="CO286" s="18">
        <v>15783</v>
      </c>
    </row>
    <row r="287" spans="1:93" ht="15.75">
      <c r="A287"/>
      <c r="B287" s="19"/>
      <c r="BB287" s="109"/>
      <c r="BC287" s="110"/>
      <c r="CN287" s="71">
        <v>1</v>
      </c>
      <c r="CO287" s="71">
        <v>5036</v>
      </c>
    </row>
    <row r="288" spans="1:93">
      <c r="A288"/>
      <c r="B288" s="19"/>
      <c r="BB288" s="109"/>
      <c r="BC288" s="110"/>
      <c r="CN288" s="18">
        <v>1</v>
      </c>
      <c r="CO288" s="18">
        <v>5036</v>
      </c>
    </row>
    <row r="289" spans="1:93" ht="15.75">
      <c r="A289"/>
      <c r="B289" s="19"/>
      <c r="BB289" s="109"/>
      <c r="BC289" s="110"/>
      <c r="CN289" s="71">
        <v>1</v>
      </c>
      <c r="CO289" s="71">
        <v>287</v>
      </c>
    </row>
    <row r="290" spans="1:93">
      <c r="A290"/>
      <c r="B290" s="19"/>
      <c r="BB290" s="109"/>
      <c r="BC290" s="110"/>
      <c r="CN290" s="18">
        <v>1</v>
      </c>
      <c r="CO290" s="18">
        <v>287</v>
      </c>
    </row>
    <row r="291" spans="1:93" ht="15.75">
      <c r="A291"/>
      <c r="B291" s="19"/>
      <c r="BB291" s="109"/>
      <c r="BC291" s="110"/>
      <c r="CN291" s="71">
        <v>1</v>
      </c>
      <c r="CO291" s="71">
        <v>124</v>
      </c>
    </row>
    <row r="292" spans="1:93">
      <c r="A292"/>
      <c r="B292" s="19"/>
      <c r="BB292" s="109"/>
      <c r="BC292" s="110"/>
      <c r="CN292" s="18">
        <v>1</v>
      </c>
      <c r="CO292" s="18">
        <v>124</v>
      </c>
    </row>
    <row r="293" spans="1:93" ht="15.75">
      <c r="A293"/>
      <c r="B293" s="19"/>
      <c r="BB293" s="109"/>
      <c r="BC293" s="110"/>
      <c r="CN293" s="71">
        <v>1</v>
      </c>
      <c r="CO293" s="71">
        <v>11206</v>
      </c>
    </row>
    <row r="294" spans="1:93">
      <c r="A294"/>
      <c r="B294" s="19"/>
      <c r="BB294" s="109"/>
      <c r="BC294" s="110"/>
      <c r="CN294" s="18">
        <v>1</v>
      </c>
      <c r="CO294" s="18">
        <v>11206</v>
      </c>
    </row>
    <row r="295" spans="1:93" ht="15.75">
      <c r="A295"/>
      <c r="B295" s="19"/>
      <c r="BB295" s="109"/>
      <c r="BC295" s="110"/>
      <c r="CN295" s="71">
        <v>1</v>
      </c>
      <c r="CO295" s="71">
        <v>18497</v>
      </c>
    </row>
    <row r="296" spans="1:93">
      <c r="A296"/>
      <c r="B296" s="19"/>
      <c r="BB296" s="109"/>
      <c r="BC296" s="110"/>
      <c r="CN296" s="18">
        <v>1</v>
      </c>
      <c r="CO296" s="18">
        <v>18497</v>
      </c>
    </row>
    <row r="297" spans="1:93" ht="15.75">
      <c r="A297"/>
      <c r="B297" s="19"/>
      <c r="BB297" s="109"/>
      <c r="BC297" s="110"/>
      <c r="CN297" s="71">
        <v>1</v>
      </c>
      <c r="CO297" s="71">
        <v>7689</v>
      </c>
    </row>
    <row r="298" spans="1:93">
      <c r="A298"/>
      <c r="B298" s="19"/>
      <c r="BB298" s="109"/>
      <c r="BC298" s="110"/>
      <c r="CN298" s="18">
        <v>1</v>
      </c>
      <c r="CO298" s="18">
        <v>7689</v>
      </c>
    </row>
    <row r="299" spans="1:93" ht="15.75">
      <c r="A299"/>
      <c r="B299" s="19"/>
      <c r="BB299" s="109"/>
      <c r="BC299" s="110"/>
      <c r="CN299" s="71">
        <v>1</v>
      </c>
      <c r="CO299" s="71">
        <v>708</v>
      </c>
    </row>
    <row r="300" spans="1:93">
      <c r="A300"/>
      <c r="B300" s="19"/>
      <c r="BB300" s="109"/>
      <c r="BC300" s="110"/>
      <c r="CN300" s="18">
        <v>1</v>
      </c>
      <c r="CO300" s="18">
        <v>708</v>
      </c>
    </row>
    <row r="301" spans="1:93" ht="15.75">
      <c r="A301"/>
      <c r="B301" s="19"/>
      <c r="BB301" s="109"/>
      <c r="BC301" s="110"/>
      <c r="CN301" s="71">
        <v>1</v>
      </c>
      <c r="CO301" s="71">
        <v>425</v>
      </c>
    </row>
    <row r="302" spans="1:93">
      <c r="A302"/>
      <c r="B302" s="19"/>
      <c r="BB302" s="109"/>
      <c r="BC302" s="110"/>
      <c r="CN302" s="18">
        <v>1</v>
      </c>
      <c r="CO302" s="18">
        <v>425</v>
      </c>
    </row>
    <row r="303" spans="1:93" ht="15.75">
      <c r="A303"/>
      <c r="B303" s="19"/>
      <c r="BB303" s="109"/>
      <c r="BC303" s="110"/>
      <c r="CN303" s="71">
        <v>1</v>
      </c>
      <c r="CO303" s="71">
        <v>4584</v>
      </c>
    </row>
    <row r="304" spans="1:93">
      <c r="A304"/>
      <c r="B304" s="19"/>
      <c r="BB304" s="109"/>
      <c r="BC304" s="110"/>
      <c r="CN304" s="18">
        <v>1</v>
      </c>
      <c r="CO304" s="18">
        <v>4584</v>
      </c>
    </row>
    <row r="305" spans="1:93" ht="15.75">
      <c r="A305"/>
      <c r="B305" s="19"/>
      <c r="BB305" s="109"/>
      <c r="BC305" s="110"/>
      <c r="CN305" s="71">
        <v>1</v>
      </c>
      <c r="CO305" s="71">
        <v>28629</v>
      </c>
    </row>
    <row r="306" spans="1:93">
      <c r="A306"/>
      <c r="B306" s="19"/>
      <c r="BB306" s="109"/>
      <c r="BC306" s="110"/>
      <c r="CN306" s="18">
        <v>1</v>
      </c>
      <c r="CO306" s="18">
        <v>28629</v>
      </c>
    </row>
    <row r="307" spans="1:93" ht="15.75">
      <c r="A307"/>
      <c r="B307" s="19"/>
      <c r="BB307" s="109"/>
      <c r="BC307" s="110"/>
      <c r="CN307" s="71">
        <v>1</v>
      </c>
      <c r="CO307" s="71">
        <v>37</v>
      </c>
    </row>
    <row r="308" spans="1:93">
      <c r="A308"/>
      <c r="B308" s="19"/>
      <c r="BB308" s="109"/>
      <c r="BC308" s="110"/>
      <c r="CN308" s="18">
        <v>1</v>
      </c>
      <c r="CO308" s="18">
        <v>37</v>
      </c>
    </row>
    <row r="309" spans="1:93" ht="15.75">
      <c r="A309"/>
      <c r="B309" s="19"/>
      <c r="BB309" s="109"/>
      <c r="BC309" s="110"/>
      <c r="CN309" s="71">
        <v>1</v>
      </c>
      <c r="CO309" s="71">
        <v>9331</v>
      </c>
    </row>
    <row r="310" spans="1:93">
      <c r="A310"/>
      <c r="B310" s="19"/>
      <c r="BB310" s="109"/>
      <c r="BC310" s="110"/>
      <c r="CN310" s="18">
        <v>1</v>
      </c>
      <c r="CO310" s="18">
        <v>9331</v>
      </c>
    </row>
    <row r="311" spans="1:93" ht="15.75">
      <c r="A311"/>
      <c r="B311" s="19"/>
      <c r="BB311" s="109"/>
      <c r="BC311" s="110"/>
      <c r="CN311" s="71">
        <v>1</v>
      </c>
      <c r="CO311" s="71">
        <v>787</v>
      </c>
    </row>
    <row r="312" spans="1:93">
      <c r="A312"/>
      <c r="B312" s="19"/>
      <c r="BB312" s="109"/>
      <c r="BC312" s="110"/>
      <c r="CN312" s="18">
        <v>1</v>
      </c>
      <c r="CO312" s="18">
        <v>787</v>
      </c>
    </row>
    <row r="313" spans="1:93" ht="15.75">
      <c r="A313"/>
      <c r="B313" s="19"/>
      <c r="BB313" s="109"/>
      <c r="BC313" s="110"/>
      <c r="CN313" s="71">
        <v>1</v>
      </c>
      <c r="CO313" s="71">
        <v>9772</v>
      </c>
    </row>
    <row r="314" spans="1:93">
      <c r="A314"/>
      <c r="B314" s="19"/>
      <c r="BB314" s="109"/>
      <c r="BC314" s="110"/>
      <c r="CN314" s="18">
        <v>1</v>
      </c>
      <c r="CO314" s="18">
        <v>9772</v>
      </c>
    </row>
    <row r="315" spans="1:93" ht="15.75">
      <c r="A315"/>
      <c r="B315" s="19"/>
      <c r="BB315" s="109"/>
      <c r="BC315" s="110"/>
      <c r="CN315" s="71">
        <v>1</v>
      </c>
      <c r="CO315" s="71">
        <v>5355</v>
      </c>
    </row>
    <row r="316" spans="1:93">
      <c r="A316"/>
      <c r="B316" s="19"/>
      <c r="BB316" s="109"/>
      <c r="BC316" s="110"/>
      <c r="CN316" s="18">
        <v>1</v>
      </c>
      <c r="CO316" s="18">
        <v>5355</v>
      </c>
    </row>
    <row r="317" spans="1:93" ht="15.75">
      <c r="A317"/>
      <c r="B317" s="19"/>
      <c r="BB317" s="109"/>
      <c r="BC317" s="110"/>
      <c r="CN317" s="71">
        <v>1</v>
      </c>
      <c r="CO317" s="71">
        <v>3036</v>
      </c>
    </row>
    <row r="318" spans="1:93">
      <c r="A318"/>
      <c r="B318" s="19"/>
      <c r="BB318" s="109"/>
      <c r="BC318" s="110"/>
      <c r="CN318" s="18">
        <v>1</v>
      </c>
      <c r="CO318" s="18">
        <v>3036</v>
      </c>
    </row>
    <row r="319" spans="1:93" ht="15.75">
      <c r="A319"/>
      <c r="B319" s="19"/>
      <c r="BB319" s="109"/>
      <c r="BC319" s="110"/>
      <c r="CN319" s="71">
        <v>1</v>
      </c>
      <c r="CO319" s="71">
        <v>23316</v>
      </c>
    </row>
    <row r="320" spans="1:93">
      <c r="A320"/>
      <c r="B320" s="19"/>
      <c r="BB320" s="109"/>
      <c r="BC320" s="110"/>
      <c r="CN320" s="18">
        <v>1</v>
      </c>
      <c r="CO320" s="18">
        <v>23316</v>
      </c>
    </row>
    <row r="321" spans="1:93" ht="15.75">
      <c r="A321"/>
      <c r="B321" s="19"/>
      <c r="BB321" s="109"/>
      <c r="BC321" s="110"/>
      <c r="CN321" s="71">
        <v>1</v>
      </c>
      <c r="CO321" s="71">
        <v>46647</v>
      </c>
    </row>
    <row r="322" spans="1:93">
      <c r="A322"/>
      <c r="B322" s="19"/>
      <c r="BB322" s="109"/>
      <c r="BC322" s="110"/>
      <c r="CN322" s="18">
        <v>1</v>
      </c>
      <c r="CO322" s="18">
        <v>46647</v>
      </c>
    </row>
    <row r="323" spans="1:93" ht="15.75">
      <c r="A323"/>
      <c r="B323" s="19"/>
      <c r="BB323" s="109"/>
      <c r="BC323" s="110"/>
      <c r="CN323" s="71">
        <v>1</v>
      </c>
      <c r="CO323" s="71">
        <v>9349</v>
      </c>
    </row>
    <row r="324" spans="1:93">
      <c r="A324"/>
      <c r="B324" s="19"/>
      <c r="BB324" s="109"/>
      <c r="BC324" s="110"/>
      <c r="CN324" s="18">
        <v>1</v>
      </c>
      <c r="CO324" s="18">
        <v>9349</v>
      </c>
    </row>
    <row r="325" spans="1:93" ht="15.75">
      <c r="A325"/>
      <c r="B325" s="19"/>
      <c r="BB325" s="109"/>
      <c r="BC325" s="110"/>
      <c r="CN325" s="71">
        <v>1</v>
      </c>
      <c r="CO325" s="71">
        <v>6531</v>
      </c>
    </row>
    <row r="326" spans="1:93">
      <c r="A326"/>
      <c r="B326" s="19"/>
      <c r="BB326" s="109"/>
      <c r="BC326" s="110"/>
      <c r="CN326" s="18">
        <v>1</v>
      </c>
      <c r="CO326" s="18">
        <v>6531</v>
      </c>
    </row>
    <row r="327" spans="1:93" ht="15.75">
      <c r="A327"/>
      <c r="B327" s="19"/>
      <c r="BB327" s="109"/>
      <c r="BC327" s="110"/>
      <c r="CN327" s="71">
        <v>1</v>
      </c>
      <c r="CO327" s="71">
        <v>36017</v>
      </c>
    </row>
    <row r="328" spans="1:93">
      <c r="A328"/>
      <c r="B328" s="19"/>
      <c r="BB328" s="109"/>
      <c r="BC328" s="110"/>
      <c r="CN328" s="18">
        <v>1</v>
      </c>
      <c r="CO328" s="18">
        <v>36017</v>
      </c>
    </row>
    <row r="329" spans="1:93" ht="15.75">
      <c r="A329"/>
      <c r="B329" s="19"/>
      <c r="BB329" s="109"/>
      <c r="BC329" s="110"/>
      <c r="CN329" s="71">
        <v>1</v>
      </c>
      <c r="CO329" s="71">
        <v>3584</v>
      </c>
    </row>
    <row r="330" spans="1:93">
      <c r="A330"/>
      <c r="B330" s="19"/>
      <c r="BB330" s="109"/>
      <c r="BC330" s="110"/>
      <c r="CN330" s="18">
        <v>1</v>
      </c>
      <c r="CO330" s="18">
        <v>3584</v>
      </c>
    </row>
    <row r="331" spans="1:93" ht="15.75">
      <c r="A331"/>
      <c r="B331" s="19"/>
      <c r="BB331" s="109"/>
      <c r="BC331" s="110"/>
      <c r="CN331" s="71">
        <v>1</v>
      </c>
      <c r="CO331" s="71">
        <v>24247</v>
      </c>
    </row>
    <row r="332" spans="1:93">
      <c r="A332"/>
      <c r="B332" s="19"/>
      <c r="BB332" s="109"/>
      <c r="BC332" s="110"/>
      <c r="CN332" s="18">
        <v>1</v>
      </c>
      <c r="CO332" s="18">
        <v>24247</v>
      </c>
    </row>
    <row r="333" spans="1:93" ht="15.75">
      <c r="A333"/>
      <c r="B333" s="19"/>
      <c r="BB333" s="109"/>
      <c r="BC333" s="110"/>
      <c r="CN333" s="71">
        <v>1</v>
      </c>
      <c r="CO333" s="71">
        <v>468</v>
      </c>
    </row>
    <row r="334" spans="1:93">
      <c r="A334"/>
      <c r="B334" s="19"/>
      <c r="BB334" s="109"/>
      <c r="BC334" s="110"/>
      <c r="CN334" s="18">
        <v>1</v>
      </c>
      <c r="CO334" s="18">
        <v>468</v>
      </c>
    </row>
    <row r="335" spans="1:93" ht="15.75">
      <c r="A335"/>
      <c r="B335" s="19"/>
      <c r="BB335" s="109"/>
      <c r="BC335" s="110"/>
      <c r="CN335" s="71">
        <v>1</v>
      </c>
      <c r="CO335" s="71">
        <v>1716</v>
      </c>
    </row>
    <row r="336" spans="1:93">
      <c r="A336"/>
      <c r="B336" s="19"/>
      <c r="BB336" s="109"/>
      <c r="BC336" s="110"/>
      <c r="CN336" s="18">
        <v>1</v>
      </c>
      <c r="CO336" s="18">
        <v>1716</v>
      </c>
    </row>
    <row r="337" spans="1:93" ht="15.75">
      <c r="A337"/>
      <c r="B337" s="19"/>
      <c r="BB337" s="109"/>
      <c r="BC337" s="110"/>
      <c r="CN337" s="71">
        <v>1</v>
      </c>
      <c r="CO337" s="71">
        <v>2446</v>
      </c>
    </row>
    <row r="338" spans="1:93">
      <c r="A338"/>
      <c r="B338" s="19"/>
      <c r="BB338" s="109"/>
      <c r="BC338" s="110"/>
      <c r="CN338" s="18">
        <v>1</v>
      </c>
      <c r="CO338" s="18">
        <v>2446</v>
      </c>
    </row>
    <row r="339" spans="1:93" ht="15.75">
      <c r="A339"/>
      <c r="B339" s="19"/>
      <c r="BB339" s="109"/>
      <c r="BC339" s="110"/>
      <c r="CN339" s="71">
        <v>1</v>
      </c>
      <c r="CO339" s="71">
        <v>1772</v>
      </c>
    </row>
    <row r="340" spans="1:93">
      <c r="A340"/>
      <c r="B340" s="19"/>
      <c r="BB340" s="109"/>
      <c r="BC340" s="110"/>
      <c r="CN340" s="18">
        <v>1</v>
      </c>
      <c r="CO340" s="18">
        <v>1772</v>
      </c>
    </row>
    <row r="341" spans="1:93" ht="15.75">
      <c r="A341"/>
      <c r="B341" s="19"/>
      <c r="BB341" s="109"/>
      <c r="BC341" s="110"/>
      <c r="CN341" s="71">
        <v>1</v>
      </c>
      <c r="CO341" s="71">
        <v>6398</v>
      </c>
    </row>
    <row r="342" spans="1:93">
      <c r="A342"/>
      <c r="B342" s="19"/>
      <c r="BB342" s="109"/>
      <c r="BC342" s="110"/>
      <c r="CN342" s="18">
        <v>1</v>
      </c>
      <c r="CO342" s="18">
        <v>6398</v>
      </c>
    </row>
    <row r="343" spans="1:93" ht="15.75">
      <c r="A343"/>
      <c r="B343" s="19"/>
      <c r="BB343" s="109"/>
      <c r="BC343" s="110"/>
      <c r="CN343" s="71">
        <v>1</v>
      </c>
      <c r="CO343" s="71">
        <v>3233</v>
      </c>
    </row>
    <row r="344" spans="1:93">
      <c r="A344"/>
      <c r="B344" s="19"/>
      <c r="BB344" s="109"/>
      <c r="BC344" s="110"/>
      <c r="CN344" s="18">
        <v>1</v>
      </c>
      <c r="CO344" s="18">
        <v>3233</v>
      </c>
    </row>
    <row r="345" spans="1:93" ht="15.75">
      <c r="A345"/>
      <c r="B345" s="19"/>
      <c r="BB345" s="109"/>
      <c r="BC345" s="110"/>
      <c r="CN345" s="71">
        <v>1</v>
      </c>
      <c r="CO345" s="71">
        <v>959</v>
      </c>
    </row>
    <row r="346" spans="1:93">
      <c r="A346"/>
      <c r="B346" s="19"/>
      <c r="BB346" s="109"/>
      <c r="BC346" s="110"/>
      <c r="CN346" s="18">
        <v>1</v>
      </c>
      <c r="CO346" s="18">
        <v>959</v>
      </c>
    </row>
    <row r="347" spans="1:93" ht="15.75">
      <c r="A347"/>
      <c r="B347" s="19"/>
      <c r="BB347" s="109"/>
      <c r="BC347" s="110"/>
      <c r="CN347" s="71">
        <v>1</v>
      </c>
      <c r="CO347" s="71">
        <v>1017</v>
      </c>
    </row>
    <row r="348" spans="1:93">
      <c r="A348"/>
      <c r="B348" s="19"/>
      <c r="BB348" s="109"/>
      <c r="BC348" s="110"/>
      <c r="CN348" s="18">
        <v>1</v>
      </c>
      <c r="CO348" s="18">
        <v>1017</v>
      </c>
    </row>
    <row r="349" spans="1:93" ht="15.75">
      <c r="A349"/>
      <c r="B349" s="19"/>
      <c r="BB349" s="109"/>
      <c r="BC349" s="110"/>
      <c r="CN349" s="71">
        <v>1</v>
      </c>
      <c r="CO349" s="71">
        <v>4370</v>
      </c>
    </row>
    <row r="350" spans="1:93">
      <c r="A350"/>
      <c r="B350" s="19"/>
      <c r="BB350" s="109"/>
      <c r="BC350" s="110"/>
      <c r="CN350" s="18">
        <v>1</v>
      </c>
      <c r="CO350" s="18">
        <v>4370</v>
      </c>
    </row>
    <row r="351" spans="1:93" ht="15.75">
      <c r="A351"/>
      <c r="B351" s="19"/>
      <c r="BB351" s="109"/>
      <c r="BC351" s="110"/>
      <c r="CN351" s="71">
        <v>1</v>
      </c>
      <c r="CO351" s="71">
        <v>41349</v>
      </c>
    </row>
    <row r="352" spans="1:93">
      <c r="A352"/>
      <c r="B352" s="19"/>
      <c r="BB352" s="109"/>
      <c r="BC352" s="110"/>
      <c r="CN352" s="18">
        <v>1</v>
      </c>
      <c r="CO352" s="18">
        <v>41349</v>
      </c>
    </row>
    <row r="353" spans="1:93" ht="15.75">
      <c r="A353"/>
      <c r="B353" s="19"/>
      <c r="BB353" s="109"/>
      <c r="BC353" s="110"/>
      <c r="CN353" s="71">
        <v>1</v>
      </c>
      <c r="CO353" s="71">
        <v>4978</v>
      </c>
    </row>
    <row r="354" spans="1:93">
      <c r="A354"/>
      <c r="B354" s="19"/>
      <c r="BB354" s="109"/>
      <c r="BC354" s="110"/>
      <c r="CN354" s="18">
        <v>1</v>
      </c>
      <c r="CO354" s="18">
        <v>4978</v>
      </c>
    </row>
    <row r="355" spans="1:93" ht="15.75">
      <c r="A355"/>
      <c r="B355" s="19"/>
      <c r="BB355" s="109"/>
      <c r="BC355" s="110"/>
      <c r="CN355" s="71">
        <v>1</v>
      </c>
      <c r="CO355" s="71">
        <v>777</v>
      </c>
    </row>
    <row r="356" spans="1:93">
      <c r="A356"/>
      <c r="B356" s="19"/>
      <c r="BB356" s="109"/>
      <c r="BC356" s="110"/>
      <c r="CN356" s="18">
        <v>1</v>
      </c>
      <c r="CO356" s="18">
        <v>777</v>
      </c>
    </row>
    <row r="357" spans="1:93" ht="15.75">
      <c r="A357"/>
      <c r="B357" s="19"/>
      <c r="BB357" s="109"/>
      <c r="BC357" s="110"/>
      <c r="CN357" s="71">
        <v>1</v>
      </c>
      <c r="CO357" s="71">
        <v>2602</v>
      </c>
    </row>
    <row r="358" spans="1:93">
      <c r="A358"/>
      <c r="B358" s="19"/>
      <c r="BB358" s="109"/>
      <c r="BC358" s="110"/>
      <c r="CN358" s="18">
        <v>1</v>
      </c>
      <c r="CO358" s="18">
        <v>2602</v>
      </c>
    </row>
    <row r="359" spans="1:93" ht="15.75">
      <c r="A359"/>
      <c r="B359" s="19"/>
      <c r="BB359" s="109"/>
      <c r="BC359" s="110"/>
      <c r="CN359" s="71">
        <v>1</v>
      </c>
      <c r="CO359" s="71">
        <v>21783</v>
      </c>
    </row>
    <row r="360" spans="1:93">
      <c r="A360"/>
      <c r="B360" s="19"/>
      <c r="BB360" s="109"/>
      <c r="BC360" s="110"/>
      <c r="CN360" s="18">
        <v>1</v>
      </c>
      <c r="CO360" s="18">
        <v>21783</v>
      </c>
    </row>
    <row r="361" spans="1:93" ht="15.75">
      <c r="A361"/>
      <c r="B361" s="19"/>
      <c r="BB361" s="109"/>
      <c r="BC361" s="110"/>
      <c r="CN361" s="71">
        <v>1</v>
      </c>
      <c r="CO361" s="71">
        <v>3366</v>
      </c>
    </row>
    <row r="362" spans="1:93">
      <c r="A362"/>
      <c r="B362" s="19"/>
      <c r="BB362" s="109"/>
      <c r="BC362" s="110"/>
      <c r="CN362" s="18">
        <v>1</v>
      </c>
      <c r="CO362" s="18">
        <v>3366</v>
      </c>
    </row>
    <row r="363" spans="1:93" ht="15.75">
      <c r="A363"/>
      <c r="B363" s="19"/>
      <c r="BB363" s="109"/>
      <c r="BC363" s="110"/>
      <c r="CN363" s="71">
        <v>1</v>
      </c>
      <c r="CO363" s="71">
        <v>2116</v>
      </c>
    </row>
    <row r="364" spans="1:93">
      <c r="A364"/>
      <c r="B364" s="19"/>
      <c r="BB364" s="109"/>
      <c r="BC364" s="110"/>
      <c r="CN364" s="18">
        <v>1</v>
      </c>
      <c r="CO364" s="18">
        <v>2116</v>
      </c>
    </row>
    <row r="365" spans="1:93" ht="15.75">
      <c r="A365"/>
      <c r="B365" s="19"/>
      <c r="BB365" s="109"/>
      <c r="BC365" s="110"/>
      <c r="CN365" s="71">
        <v>1</v>
      </c>
      <c r="CO365" s="71">
        <v>2031</v>
      </c>
    </row>
    <row r="366" spans="1:93">
      <c r="A366"/>
      <c r="B366" s="19"/>
      <c r="BB366" s="109"/>
      <c r="BC366" s="110"/>
      <c r="CN366" s="18">
        <v>1</v>
      </c>
      <c r="CO366" s="18">
        <v>2031</v>
      </c>
    </row>
    <row r="367" spans="1:93" ht="15.75">
      <c r="A367"/>
      <c r="B367" s="19"/>
      <c r="BB367" s="109"/>
      <c r="BC367" s="110"/>
      <c r="CN367" s="71">
        <v>1</v>
      </c>
      <c r="CO367" s="71">
        <v>1951</v>
      </c>
    </row>
    <row r="368" spans="1:93">
      <c r="A368"/>
      <c r="B368" s="19"/>
      <c r="BB368" s="109"/>
      <c r="BC368" s="110"/>
      <c r="CN368" s="18">
        <v>1</v>
      </c>
      <c r="CO368" s="18">
        <v>1951</v>
      </c>
    </row>
    <row r="369" spans="1:93" ht="15.75">
      <c r="A369"/>
      <c r="B369" s="19"/>
      <c r="BB369" s="109"/>
      <c r="BC369" s="110"/>
      <c r="CN369" s="71">
        <v>1</v>
      </c>
      <c r="CO369" s="71">
        <v>1951</v>
      </c>
    </row>
    <row r="370" spans="1:93">
      <c r="A370"/>
      <c r="B370" s="19"/>
      <c r="BB370" s="109"/>
      <c r="BC370" s="110"/>
      <c r="CN370" s="18">
        <v>1</v>
      </c>
      <c r="CO370" s="18">
        <v>1951</v>
      </c>
    </row>
    <row r="371" spans="1:93" ht="15.75">
      <c r="A371"/>
      <c r="B371" s="19"/>
      <c r="BB371" s="109"/>
      <c r="BC371" s="110"/>
      <c r="CN371" s="71">
        <v>1</v>
      </c>
      <c r="CO371" s="71">
        <v>7318</v>
      </c>
    </row>
    <row r="372" spans="1:93">
      <c r="A372"/>
      <c r="B372" s="19"/>
      <c r="BB372" s="109"/>
      <c r="BC372" s="110"/>
      <c r="CN372" s="18">
        <v>1</v>
      </c>
      <c r="CO372" s="18">
        <v>7318</v>
      </c>
    </row>
    <row r="373" spans="1:93" ht="15.75">
      <c r="A373"/>
      <c r="B373" s="19"/>
      <c r="BB373" s="109"/>
      <c r="BC373" s="110"/>
      <c r="CN373" s="71">
        <v>1</v>
      </c>
      <c r="CO373" s="71">
        <v>7318</v>
      </c>
    </row>
    <row r="374" spans="1:93">
      <c r="A374"/>
      <c r="B374" s="19"/>
      <c r="BB374" s="109"/>
      <c r="BC374" s="110"/>
      <c r="CN374" s="18">
        <v>1</v>
      </c>
      <c r="CO374" s="18">
        <v>7318</v>
      </c>
    </row>
    <row r="375" spans="1:93" ht="15.75">
      <c r="A375"/>
      <c r="B375" s="19"/>
      <c r="BB375" s="109"/>
      <c r="BC375" s="110"/>
      <c r="CN375" s="71">
        <v>1</v>
      </c>
      <c r="CO375" s="71">
        <v>20668</v>
      </c>
    </row>
    <row r="376" spans="1:93">
      <c r="A376"/>
      <c r="B376" s="19"/>
      <c r="BB376" s="109"/>
      <c r="BC376" s="110"/>
      <c r="CN376" s="18">
        <v>1</v>
      </c>
      <c r="CO376" s="18">
        <v>20668</v>
      </c>
    </row>
    <row r="377" spans="1:93" ht="15.75">
      <c r="A377"/>
      <c r="B377" s="19"/>
      <c r="BB377" s="109"/>
      <c r="BC377" s="110"/>
      <c r="CN377" s="71">
        <v>1</v>
      </c>
      <c r="CO377" s="71">
        <v>577</v>
      </c>
    </row>
    <row r="378" spans="1:93">
      <c r="A378"/>
      <c r="B378" s="19"/>
      <c r="BB378" s="109"/>
      <c r="BC378" s="110"/>
      <c r="CN378" s="18">
        <v>1</v>
      </c>
      <c r="CO378" s="18">
        <v>577</v>
      </c>
    </row>
    <row r="379" spans="1:93" ht="15.75">
      <c r="A379"/>
      <c r="B379" s="19"/>
      <c r="BB379" s="109"/>
      <c r="BC379" s="110"/>
      <c r="CN379" s="71">
        <v>1</v>
      </c>
      <c r="CO379" s="71">
        <v>474</v>
      </c>
    </row>
    <row r="380" spans="1:93">
      <c r="A380"/>
      <c r="B380" s="19"/>
      <c r="BB380" s="109"/>
      <c r="BC380" s="110"/>
      <c r="CN380" s="18">
        <v>1</v>
      </c>
      <c r="CO380" s="18">
        <v>474</v>
      </c>
    </row>
    <row r="381" spans="1:93" ht="15.75">
      <c r="A381"/>
      <c r="B381" s="19"/>
      <c r="BB381" s="109"/>
      <c r="BC381" s="110"/>
      <c r="CN381" s="71">
        <v>1</v>
      </c>
      <c r="CO381" s="71">
        <v>390</v>
      </c>
    </row>
    <row r="382" spans="1:93">
      <c r="A382"/>
      <c r="B382" s="19"/>
      <c r="BB382" s="109"/>
      <c r="BC382" s="110"/>
      <c r="CN382" s="18">
        <v>1</v>
      </c>
      <c r="CO382" s="18">
        <v>390</v>
      </c>
    </row>
    <row r="383" spans="1:93" ht="15.75">
      <c r="A383"/>
      <c r="B383" s="19"/>
      <c r="BB383" s="109"/>
      <c r="BC383" s="110"/>
      <c r="CN383" s="71">
        <v>1</v>
      </c>
      <c r="CO383" s="71">
        <v>1462</v>
      </c>
    </row>
    <row r="384" spans="1:93">
      <c r="A384"/>
      <c r="B384" s="19"/>
      <c r="BB384" s="109"/>
      <c r="BC384" s="110"/>
      <c r="CN384" s="18">
        <v>1</v>
      </c>
      <c r="CO384" s="18">
        <v>1462</v>
      </c>
    </row>
    <row r="385" spans="1:93" ht="15.75">
      <c r="A385"/>
      <c r="B385" s="19"/>
      <c r="BB385" s="109"/>
      <c r="BC385" s="110"/>
      <c r="CN385" s="71">
        <v>1</v>
      </c>
      <c r="CO385" s="71">
        <v>1899</v>
      </c>
    </row>
    <row r="386" spans="1:93">
      <c r="A386"/>
      <c r="B386" s="19"/>
      <c r="BB386" s="109"/>
      <c r="BC386" s="110"/>
      <c r="CN386" s="18">
        <v>1</v>
      </c>
      <c r="CO386" s="18">
        <v>1899</v>
      </c>
    </row>
    <row r="387" spans="1:93" ht="15.75">
      <c r="A387"/>
      <c r="B387" s="19"/>
      <c r="BB387" s="109"/>
      <c r="BC387" s="110"/>
      <c r="CN387" s="71">
        <v>1</v>
      </c>
      <c r="CO387" s="71">
        <v>1393</v>
      </c>
    </row>
    <row r="388" spans="1:93">
      <c r="A388"/>
      <c r="B388" s="19"/>
      <c r="BB388" s="109"/>
      <c r="BC388" s="110"/>
      <c r="CN388" s="18">
        <v>1</v>
      </c>
      <c r="CO388" s="18">
        <v>1393</v>
      </c>
    </row>
    <row r="389" spans="1:93" ht="15.75">
      <c r="A389"/>
      <c r="B389" s="19"/>
      <c r="BB389" s="109"/>
      <c r="BC389" s="110"/>
      <c r="CN389" s="71">
        <v>1</v>
      </c>
      <c r="CO389" s="71">
        <v>30023</v>
      </c>
    </row>
    <row r="390" spans="1:93">
      <c r="A390"/>
      <c r="B390" s="19"/>
      <c r="BB390" s="109"/>
      <c r="BC390" s="110"/>
      <c r="CN390" s="18">
        <v>1</v>
      </c>
      <c r="CO390" s="18">
        <v>30023</v>
      </c>
    </row>
    <row r="391" spans="1:93" ht="15.75">
      <c r="A391"/>
      <c r="B391" s="19"/>
      <c r="BB391" s="109"/>
      <c r="BC391" s="110"/>
      <c r="CN391" s="71">
        <v>1</v>
      </c>
      <c r="CO391" s="71">
        <v>30023</v>
      </c>
    </row>
    <row r="392" spans="1:93">
      <c r="A392"/>
      <c r="B392" s="19"/>
      <c r="BB392" s="109"/>
      <c r="BC392" s="110"/>
      <c r="CN392" s="18">
        <v>1</v>
      </c>
      <c r="CO392" s="18">
        <v>30023</v>
      </c>
    </row>
    <row r="393" spans="1:93" ht="15.75">
      <c r="A393"/>
      <c r="B393" s="19"/>
      <c r="BB393" s="109"/>
      <c r="BC393" s="110"/>
      <c r="CN393" s="71">
        <v>1</v>
      </c>
      <c r="CO393" s="71">
        <v>44054</v>
      </c>
    </row>
    <row r="394" spans="1:93">
      <c r="A394"/>
      <c r="B394" s="19"/>
      <c r="BB394" s="109"/>
      <c r="BC394" s="110"/>
      <c r="CN394" s="18">
        <v>1</v>
      </c>
      <c r="CO394" s="18">
        <v>44054</v>
      </c>
    </row>
    <row r="395" spans="1:93" ht="15.75">
      <c r="A395"/>
      <c r="B395" s="19"/>
      <c r="BB395" s="109"/>
      <c r="BC395" s="110"/>
      <c r="CN395" s="71">
        <v>1</v>
      </c>
      <c r="CO395" s="71">
        <v>28791</v>
      </c>
    </row>
    <row r="396" spans="1:93">
      <c r="A396"/>
      <c r="B396" s="19"/>
      <c r="BB396" s="109"/>
      <c r="BC396" s="110"/>
      <c r="CN396" s="18">
        <v>1</v>
      </c>
      <c r="CO396" s="18">
        <v>28791</v>
      </c>
    </row>
    <row r="397" spans="1:93" ht="15.75">
      <c r="A397"/>
      <c r="B397" s="19"/>
      <c r="BB397" s="109"/>
      <c r="BC397" s="110"/>
      <c r="CN397" s="71">
        <v>1</v>
      </c>
      <c r="CO397" s="71">
        <v>28791</v>
      </c>
    </row>
    <row r="398" spans="1:93">
      <c r="A398"/>
      <c r="B398" s="19"/>
      <c r="BB398" s="109"/>
      <c r="BC398" s="110"/>
      <c r="CN398" s="18">
        <v>1</v>
      </c>
      <c r="CO398" s="18">
        <v>28791</v>
      </c>
    </row>
    <row r="399" spans="1:93" ht="15.75">
      <c r="A399"/>
      <c r="B399" s="19"/>
      <c r="BB399" s="109"/>
      <c r="BC399" s="110"/>
      <c r="CN399" s="71">
        <v>1</v>
      </c>
      <c r="CO399" s="71">
        <v>20850</v>
      </c>
    </row>
    <row r="400" spans="1:93">
      <c r="A400"/>
      <c r="B400" s="19"/>
      <c r="BB400" s="109"/>
      <c r="BC400" s="110"/>
      <c r="CN400" s="18">
        <v>1</v>
      </c>
      <c r="CO400" s="18">
        <v>20850</v>
      </c>
    </row>
    <row r="401" spans="1:93" ht="15.75">
      <c r="A401"/>
      <c r="B401" s="19"/>
      <c r="BB401" s="109"/>
      <c r="BC401" s="110"/>
      <c r="CN401" s="71">
        <v>1</v>
      </c>
      <c r="CO401" s="71">
        <v>180998</v>
      </c>
    </row>
    <row r="402" spans="1:93">
      <c r="A402"/>
      <c r="B402" s="19"/>
      <c r="BB402" s="109"/>
      <c r="BC402" s="110"/>
      <c r="CN402" s="18">
        <v>1</v>
      </c>
      <c r="CO402" s="18">
        <v>180998</v>
      </c>
    </row>
    <row r="403" spans="1:93" ht="15.75">
      <c r="A403"/>
      <c r="B403" s="19"/>
      <c r="BB403" s="109"/>
      <c r="BC403" s="110"/>
      <c r="CN403" s="71">
        <v>1</v>
      </c>
      <c r="CO403" s="71">
        <v>136954</v>
      </c>
    </row>
    <row r="404" spans="1:93">
      <c r="A404"/>
      <c r="B404" s="19"/>
      <c r="BB404" s="109"/>
      <c r="BC404" s="110"/>
      <c r="CN404" s="18">
        <v>1</v>
      </c>
      <c r="CO404" s="18">
        <v>136954</v>
      </c>
    </row>
    <row r="405" spans="1:93" ht="15.75">
      <c r="A405"/>
      <c r="B405" s="19"/>
      <c r="BB405" s="109"/>
      <c r="BC405" s="110"/>
      <c r="CN405" s="71">
        <v>1</v>
      </c>
      <c r="CO405" s="71">
        <v>47521</v>
      </c>
    </row>
    <row r="406" spans="1:93">
      <c r="A406"/>
      <c r="B406" s="19"/>
      <c r="BB406" s="109"/>
      <c r="BC406" s="110"/>
      <c r="CN406" s="18">
        <v>1</v>
      </c>
      <c r="CO406" s="18">
        <v>47521</v>
      </c>
    </row>
    <row r="407" spans="1:93" ht="15.75">
      <c r="A407"/>
      <c r="B407" s="19"/>
      <c r="BB407" s="109"/>
      <c r="BC407" s="110"/>
      <c r="CN407" s="71">
        <v>1</v>
      </c>
      <c r="CO407" s="71">
        <v>11015</v>
      </c>
    </row>
    <row r="408" spans="1:93">
      <c r="A408"/>
      <c r="B408" s="19"/>
      <c r="BB408" s="109"/>
      <c r="BC408" s="110"/>
      <c r="CN408" s="18">
        <v>1</v>
      </c>
      <c r="CO408" s="18">
        <v>11015</v>
      </c>
    </row>
    <row r="409" spans="1:93" ht="15.75">
      <c r="A409"/>
      <c r="B409" s="19"/>
      <c r="BB409" s="109"/>
      <c r="BC409" s="110"/>
      <c r="CN409" s="71">
        <v>1</v>
      </c>
      <c r="CO409" s="71">
        <v>676</v>
      </c>
    </row>
    <row r="410" spans="1:93">
      <c r="A410"/>
      <c r="B410" s="19"/>
      <c r="BB410" s="109"/>
      <c r="BC410" s="110"/>
      <c r="CN410" s="18">
        <v>1</v>
      </c>
      <c r="CO410" s="18">
        <v>676</v>
      </c>
    </row>
    <row r="411" spans="1:93" ht="15.75">
      <c r="A411"/>
      <c r="B411" s="19"/>
      <c r="BB411" s="109"/>
      <c r="BC411" s="110"/>
      <c r="CN411" s="71">
        <v>1</v>
      </c>
      <c r="CO411" s="71">
        <v>363713</v>
      </c>
    </row>
    <row r="412" spans="1:93">
      <c r="A412"/>
      <c r="B412" s="19"/>
      <c r="BB412" s="109"/>
      <c r="BC412" s="110"/>
      <c r="CN412" s="18">
        <v>1</v>
      </c>
      <c r="CO412" s="18">
        <v>363713</v>
      </c>
    </row>
    <row r="413" spans="1:93" ht="15.75">
      <c r="A413"/>
      <c r="B413" s="19"/>
      <c r="BB413" s="109"/>
      <c r="BC413" s="110"/>
      <c r="CN413" s="71">
        <v>1</v>
      </c>
      <c r="CO413" s="71">
        <v>363713</v>
      </c>
    </row>
    <row r="414" spans="1:93">
      <c r="A414"/>
      <c r="B414" s="19"/>
      <c r="BB414" s="109"/>
      <c r="BC414" s="110"/>
      <c r="CN414" s="18">
        <v>1</v>
      </c>
      <c r="CO414" s="18">
        <v>363713</v>
      </c>
    </row>
    <row r="415" spans="1:93" ht="15.75">
      <c r="A415"/>
      <c r="B415" s="19"/>
      <c r="BB415" s="109"/>
      <c r="BC415" s="110"/>
      <c r="CN415" s="71">
        <v>1</v>
      </c>
      <c r="CO415" s="71">
        <v>363711</v>
      </c>
    </row>
    <row r="416" spans="1:93">
      <c r="A416"/>
      <c r="B416" s="19"/>
      <c r="BB416" s="109"/>
      <c r="BC416" s="110"/>
      <c r="CN416" s="18">
        <v>1</v>
      </c>
      <c r="CO416" s="18">
        <v>363711</v>
      </c>
    </row>
    <row r="417" spans="1:93" ht="15.75">
      <c r="A417"/>
      <c r="B417" s="19"/>
      <c r="BB417" s="109"/>
      <c r="BC417" s="110"/>
      <c r="CN417" s="71">
        <v>1</v>
      </c>
      <c r="CO417" s="71">
        <v>76042</v>
      </c>
    </row>
    <row r="418" spans="1:93">
      <c r="A418"/>
      <c r="B418" s="19"/>
      <c r="BB418" s="109"/>
      <c r="BC418" s="110"/>
      <c r="CN418" s="18">
        <v>1</v>
      </c>
      <c r="CO418" s="18">
        <v>76042</v>
      </c>
    </row>
    <row r="419" spans="1:93" ht="15.75">
      <c r="A419"/>
      <c r="B419" s="19"/>
      <c r="BB419" s="109"/>
      <c r="BC419" s="110"/>
      <c r="CN419" s="71">
        <v>1</v>
      </c>
      <c r="CO419" s="71">
        <v>206</v>
      </c>
    </row>
    <row r="420" spans="1:93">
      <c r="A420"/>
      <c r="B420" s="19"/>
      <c r="BB420" s="109"/>
      <c r="BC420" s="110"/>
      <c r="CN420" s="18">
        <v>1</v>
      </c>
      <c r="CO420" s="18">
        <v>206</v>
      </c>
    </row>
    <row r="421" spans="1:93" ht="15.75">
      <c r="A421"/>
      <c r="B421" s="19"/>
      <c r="BB421" s="109"/>
      <c r="BC421" s="110"/>
      <c r="CN421" s="71">
        <v>1</v>
      </c>
      <c r="CO421" s="71">
        <v>91770</v>
      </c>
    </row>
    <row r="422" spans="1:93">
      <c r="A422"/>
      <c r="B422" s="19"/>
      <c r="BB422" s="109"/>
      <c r="BC422" s="110"/>
      <c r="CN422" s="18">
        <v>1</v>
      </c>
      <c r="CO422" s="18">
        <v>91770</v>
      </c>
    </row>
    <row r="423" spans="1:93" ht="15.75">
      <c r="A423"/>
      <c r="B423" s="19"/>
      <c r="BB423" s="109"/>
      <c r="BC423" s="110"/>
      <c r="CN423" s="71">
        <v>1</v>
      </c>
      <c r="CO423" s="71">
        <v>273189</v>
      </c>
    </row>
    <row r="424" spans="1:93">
      <c r="A424"/>
      <c r="B424" s="19"/>
      <c r="BB424" s="109"/>
      <c r="BC424" s="110"/>
      <c r="CN424" s="18">
        <v>1</v>
      </c>
      <c r="CO424" s="18">
        <v>273189</v>
      </c>
    </row>
    <row r="425" spans="1:93" ht="15.75">
      <c r="A425"/>
      <c r="B425" s="19"/>
      <c r="BB425" s="109"/>
      <c r="BC425" s="110"/>
      <c r="CN425" s="71">
        <v>1</v>
      </c>
      <c r="CO425" s="71">
        <v>161679</v>
      </c>
    </row>
    <row r="426" spans="1:93">
      <c r="A426"/>
      <c r="B426" s="19"/>
      <c r="BB426" s="109"/>
      <c r="BC426" s="110"/>
      <c r="CN426" s="18">
        <v>1</v>
      </c>
      <c r="CO426" s="18">
        <v>161679</v>
      </c>
    </row>
    <row r="427" spans="1:93" ht="15.75">
      <c r="A427"/>
      <c r="B427" s="19"/>
      <c r="BB427" s="109"/>
      <c r="BC427" s="110"/>
      <c r="CN427" s="71">
        <v>1</v>
      </c>
      <c r="CO427" s="71">
        <v>161677</v>
      </c>
    </row>
    <row r="428" spans="1:93">
      <c r="A428"/>
      <c r="B428" s="19"/>
      <c r="BB428" s="109"/>
      <c r="BC428" s="110"/>
      <c r="CN428" s="18">
        <v>1</v>
      </c>
      <c r="CO428" s="18">
        <v>161677</v>
      </c>
    </row>
    <row r="429" spans="1:93" ht="15.75">
      <c r="A429"/>
      <c r="B429" s="19"/>
      <c r="BB429" s="109"/>
      <c r="BC429" s="110"/>
      <c r="CN429" s="71">
        <v>1</v>
      </c>
      <c r="CO429" s="71">
        <v>91188</v>
      </c>
    </row>
    <row r="430" spans="1:93">
      <c r="A430"/>
      <c r="B430" s="19"/>
      <c r="BB430" s="109"/>
      <c r="BC430" s="110"/>
      <c r="CN430" s="18">
        <v>1</v>
      </c>
      <c r="CO430" s="18">
        <v>91188</v>
      </c>
    </row>
    <row r="431" spans="1:93" ht="15.75">
      <c r="A431"/>
      <c r="B431" s="19"/>
      <c r="BB431" s="109"/>
      <c r="BC431" s="110"/>
      <c r="CN431" s="71">
        <v>1</v>
      </c>
      <c r="CO431" s="71">
        <v>94363</v>
      </c>
    </row>
    <row r="432" spans="1:93">
      <c r="A432"/>
      <c r="B432" s="19"/>
      <c r="BB432" s="109"/>
      <c r="BC432" s="110"/>
      <c r="CN432" s="18">
        <v>1</v>
      </c>
      <c r="CO432" s="18">
        <v>94363</v>
      </c>
    </row>
    <row r="433" spans="1:93" ht="15.75">
      <c r="A433"/>
      <c r="B433" s="19"/>
      <c r="BB433" s="109"/>
      <c r="BC433" s="110"/>
      <c r="CN433" s="71">
        <v>1</v>
      </c>
      <c r="CO433" s="71">
        <v>94363</v>
      </c>
    </row>
    <row r="434" spans="1:93">
      <c r="A434"/>
      <c r="B434" s="19"/>
      <c r="BB434" s="109"/>
      <c r="BC434" s="110"/>
      <c r="CN434" s="18">
        <v>1</v>
      </c>
      <c r="CO434" s="18">
        <v>94363</v>
      </c>
    </row>
    <row r="435" spans="1:93" ht="15.75">
      <c r="A435"/>
      <c r="B435" s="19"/>
      <c r="BB435" s="109"/>
      <c r="BC435" s="110"/>
      <c r="CN435" s="71">
        <v>1</v>
      </c>
      <c r="CO435" s="71">
        <v>38221</v>
      </c>
    </row>
    <row r="436" spans="1:93">
      <c r="A436"/>
      <c r="B436" s="19"/>
      <c r="BB436" s="109"/>
      <c r="BC436" s="110"/>
      <c r="CN436" s="18">
        <v>1</v>
      </c>
      <c r="CO436" s="18">
        <v>38221</v>
      </c>
    </row>
    <row r="437" spans="1:93" ht="15.75">
      <c r="A437"/>
      <c r="B437" s="19"/>
      <c r="BB437" s="109"/>
      <c r="BC437" s="110"/>
      <c r="CN437" s="71">
        <v>1</v>
      </c>
      <c r="CO437" s="71">
        <v>26880</v>
      </c>
    </row>
    <row r="438" spans="1:93">
      <c r="A438"/>
      <c r="B438" s="19"/>
      <c r="BB438" s="109"/>
      <c r="BC438" s="110"/>
      <c r="CN438" s="18">
        <v>1</v>
      </c>
      <c r="CO438" s="18">
        <v>26880</v>
      </c>
    </row>
    <row r="439" spans="1:93" ht="15.75">
      <c r="A439"/>
      <c r="B439" s="19"/>
      <c r="BB439" s="109"/>
      <c r="BC439" s="110"/>
      <c r="CN439" s="71">
        <v>1</v>
      </c>
      <c r="CO439" s="71">
        <v>20850</v>
      </c>
    </row>
    <row r="440" spans="1:93">
      <c r="A440"/>
      <c r="B440" s="19"/>
      <c r="BB440" s="109"/>
      <c r="BC440" s="110"/>
      <c r="CN440" s="18">
        <v>1</v>
      </c>
      <c r="CO440" s="18">
        <v>20850</v>
      </c>
    </row>
    <row r="441" spans="1:93" ht="15.75">
      <c r="A441"/>
      <c r="B441" s="19"/>
      <c r="BB441" s="109"/>
      <c r="BC441" s="110"/>
      <c r="CN441" s="71">
        <v>1</v>
      </c>
      <c r="CO441" s="71">
        <v>5626</v>
      </c>
    </row>
    <row r="442" spans="1:93">
      <c r="A442"/>
      <c r="B442" s="19"/>
      <c r="BB442" s="109"/>
      <c r="BC442" s="110"/>
      <c r="CN442" s="18">
        <v>1</v>
      </c>
      <c r="CO442" s="18">
        <v>5626</v>
      </c>
    </row>
    <row r="443" spans="1:93" ht="15.75">
      <c r="A443"/>
      <c r="B443" s="19"/>
      <c r="BB443" s="109"/>
      <c r="BC443" s="110"/>
      <c r="CN443" s="71">
        <v>1</v>
      </c>
      <c r="CO443" s="71">
        <v>6736</v>
      </c>
    </row>
    <row r="444" spans="1:93">
      <c r="A444"/>
      <c r="B444" s="19"/>
      <c r="BB444" s="109"/>
      <c r="BC444" s="110"/>
      <c r="CN444" s="18">
        <v>1</v>
      </c>
      <c r="CO444" s="18">
        <v>6736</v>
      </c>
    </row>
    <row r="445" spans="1:93" ht="15.75">
      <c r="A445"/>
      <c r="B445" s="19"/>
      <c r="BB445" s="109"/>
      <c r="BC445" s="110"/>
      <c r="CN445" s="71">
        <v>1</v>
      </c>
      <c r="CO445" s="71">
        <v>356</v>
      </c>
    </row>
    <row r="446" spans="1:93">
      <c r="A446"/>
      <c r="B446" s="19"/>
      <c r="BB446" s="109"/>
      <c r="BC446" s="110"/>
      <c r="CN446" s="18">
        <v>1</v>
      </c>
      <c r="CO446" s="18">
        <v>356</v>
      </c>
    </row>
    <row r="447" spans="1:93" ht="15.75">
      <c r="A447"/>
      <c r="B447" s="19"/>
      <c r="BB447" s="109"/>
      <c r="BC447" s="110"/>
      <c r="CN447" s="71">
        <v>1</v>
      </c>
      <c r="CO447" s="71">
        <v>15188</v>
      </c>
    </row>
    <row r="448" spans="1:93">
      <c r="A448"/>
      <c r="B448" s="19"/>
      <c r="BB448" s="109"/>
      <c r="BC448" s="110"/>
      <c r="CN448" s="18">
        <v>1</v>
      </c>
      <c r="CO448" s="18">
        <v>15188</v>
      </c>
    </row>
    <row r="449" spans="1:93" ht="15.75">
      <c r="A449"/>
      <c r="B449" s="19"/>
      <c r="BB449" s="109"/>
      <c r="BC449" s="110"/>
      <c r="CN449" s="71">
        <v>1</v>
      </c>
      <c r="CO449" s="71">
        <v>154</v>
      </c>
    </row>
    <row r="450" spans="1:93">
      <c r="A450"/>
      <c r="B450" s="19"/>
      <c r="BB450" s="109"/>
      <c r="BC450" s="110"/>
      <c r="CN450" s="18">
        <v>1</v>
      </c>
      <c r="CO450" s="18">
        <v>154</v>
      </c>
    </row>
    <row r="451" spans="1:93" ht="15.75">
      <c r="A451"/>
      <c r="B451" s="19"/>
      <c r="BB451" s="109"/>
      <c r="BC451" s="110"/>
      <c r="CN451" s="71">
        <v>1</v>
      </c>
      <c r="CO451" s="71">
        <v>154</v>
      </c>
    </row>
    <row r="452" spans="1:93">
      <c r="A452"/>
      <c r="B452" s="19"/>
      <c r="BB452" s="109"/>
      <c r="BC452" s="110"/>
      <c r="CN452" s="18">
        <v>1</v>
      </c>
      <c r="CO452" s="18">
        <v>154</v>
      </c>
    </row>
    <row r="453" spans="1:93" ht="15.75">
      <c r="A453"/>
      <c r="B453" s="19"/>
      <c r="BB453" s="109"/>
      <c r="BC453" s="110"/>
      <c r="CN453" s="71">
        <v>1</v>
      </c>
      <c r="CO453" s="71">
        <v>141841</v>
      </c>
    </row>
    <row r="454" spans="1:93">
      <c r="A454"/>
      <c r="B454" s="19"/>
      <c r="BB454" s="109"/>
      <c r="BC454" s="110"/>
      <c r="CN454" s="18">
        <v>1</v>
      </c>
      <c r="CO454" s="18">
        <v>141841</v>
      </c>
    </row>
    <row r="455" spans="1:93" ht="15.75">
      <c r="A455"/>
      <c r="B455" s="19"/>
      <c r="BB455" s="109"/>
      <c r="BC455" s="110"/>
      <c r="CN455" s="71">
        <v>1</v>
      </c>
      <c r="CO455" s="71">
        <v>109864</v>
      </c>
    </row>
    <row r="456" spans="1:93">
      <c r="A456"/>
      <c r="B456" s="19"/>
      <c r="BB456" s="109"/>
      <c r="BC456" s="110"/>
      <c r="CN456" s="18">
        <v>1</v>
      </c>
      <c r="CO456" s="18">
        <v>109864</v>
      </c>
    </row>
    <row r="457" spans="1:93" ht="15.75">
      <c r="A457"/>
      <c r="B457" s="19"/>
      <c r="BB457" s="109"/>
      <c r="BC457" s="110"/>
      <c r="CN457" s="71">
        <v>1</v>
      </c>
      <c r="CO457" s="71">
        <v>33584</v>
      </c>
    </row>
    <row r="458" spans="1:93">
      <c r="A458"/>
      <c r="B458" s="19"/>
      <c r="BB458" s="109"/>
      <c r="BC458" s="110"/>
      <c r="CN458" s="18">
        <v>1</v>
      </c>
      <c r="CO458" s="18">
        <v>33584</v>
      </c>
    </row>
    <row r="459" spans="1:93" ht="15.75">
      <c r="A459"/>
      <c r="B459" s="19"/>
      <c r="BB459" s="109"/>
      <c r="BC459" s="110"/>
      <c r="CN459" s="71">
        <v>1</v>
      </c>
      <c r="CO459" s="71">
        <v>97175</v>
      </c>
    </row>
    <row r="460" spans="1:93">
      <c r="A460"/>
      <c r="B460" s="19"/>
      <c r="BB460" s="109"/>
      <c r="BC460" s="110"/>
      <c r="CN460" s="18">
        <v>1</v>
      </c>
      <c r="CO460" s="18">
        <v>97175</v>
      </c>
    </row>
    <row r="461" spans="1:93" ht="15.75">
      <c r="A461"/>
      <c r="B461" s="19"/>
      <c r="BB461" s="109"/>
      <c r="BC461" s="110"/>
      <c r="CN461" s="71">
        <v>1</v>
      </c>
      <c r="CO461" s="71">
        <v>107151</v>
      </c>
    </row>
    <row r="462" spans="1:93">
      <c r="A462"/>
      <c r="B462" s="19"/>
      <c r="BB462" s="109"/>
      <c r="BC462" s="110"/>
      <c r="CN462" s="18">
        <v>1</v>
      </c>
      <c r="CO462" s="18">
        <v>107151</v>
      </c>
    </row>
    <row r="463" spans="1:93" ht="15.75">
      <c r="A463"/>
      <c r="B463" s="19"/>
      <c r="BB463" s="109"/>
      <c r="BC463" s="110"/>
      <c r="CN463" s="71">
        <v>1</v>
      </c>
      <c r="CO463" s="71">
        <v>55192</v>
      </c>
    </row>
    <row r="464" spans="1:93">
      <c r="A464"/>
      <c r="B464" s="19"/>
      <c r="BB464" s="109"/>
      <c r="BC464" s="110"/>
      <c r="CN464" s="18">
        <v>1</v>
      </c>
      <c r="CO464" s="18">
        <v>55192</v>
      </c>
    </row>
    <row r="465" spans="1:93" ht="15.75">
      <c r="A465"/>
      <c r="B465" s="19"/>
      <c r="BB465" s="109"/>
      <c r="BC465" s="110"/>
      <c r="CN465" s="71">
        <v>1</v>
      </c>
      <c r="CO465" s="71">
        <v>94363</v>
      </c>
    </row>
    <row r="466" spans="1:93">
      <c r="A466"/>
      <c r="B466" s="19"/>
      <c r="BB466" s="109"/>
      <c r="BC466" s="110"/>
      <c r="CN466" s="18">
        <v>1</v>
      </c>
      <c r="CO466" s="18">
        <v>94363</v>
      </c>
    </row>
    <row r="467" spans="1:93" ht="15.75">
      <c r="A467"/>
      <c r="B467" s="19"/>
      <c r="BB467" s="109"/>
      <c r="BC467" s="110"/>
      <c r="CN467" s="71">
        <v>1</v>
      </c>
      <c r="CO467" s="71">
        <v>94363</v>
      </c>
    </row>
    <row r="468" spans="1:93">
      <c r="A468"/>
      <c r="B468" s="19"/>
      <c r="BB468" s="109"/>
      <c r="BC468" s="110"/>
      <c r="CN468" s="18">
        <v>1</v>
      </c>
      <c r="CO468" s="18">
        <v>94363</v>
      </c>
    </row>
    <row r="469" spans="1:93" ht="15.75">
      <c r="A469"/>
      <c r="B469" s="19"/>
      <c r="BB469" s="109"/>
      <c r="BC469" s="110"/>
      <c r="CN469" s="71">
        <v>1</v>
      </c>
      <c r="CO469" s="71">
        <v>18331</v>
      </c>
    </row>
    <row r="470" spans="1:93">
      <c r="A470"/>
      <c r="B470" s="19"/>
      <c r="BB470" s="109"/>
      <c r="BC470" s="110"/>
      <c r="CN470" s="18">
        <v>1</v>
      </c>
      <c r="CO470" s="18">
        <v>18331</v>
      </c>
    </row>
    <row r="471" spans="1:93" ht="15.75">
      <c r="A471"/>
      <c r="B471" s="19"/>
      <c r="BB471" s="109"/>
      <c r="BC471" s="110"/>
      <c r="CN471" s="71">
        <v>1</v>
      </c>
      <c r="CO471" s="71">
        <v>2908</v>
      </c>
    </row>
    <row r="472" spans="1:93">
      <c r="A472"/>
      <c r="B472" s="19"/>
      <c r="BB472" s="109"/>
      <c r="BC472" s="110"/>
      <c r="CN472" s="18">
        <v>1</v>
      </c>
      <c r="CO472" s="18">
        <v>2908</v>
      </c>
    </row>
    <row r="473" spans="1:93" ht="15.75">
      <c r="A473"/>
      <c r="B473" s="19"/>
      <c r="BB473" s="109"/>
      <c r="BC473" s="110"/>
      <c r="CN473" s="71">
        <v>1</v>
      </c>
      <c r="CO473" s="71">
        <v>41226</v>
      </c>
    </row>
    <row r="474" spans="1:93">
      <c r="A474"/>
      <c r="B474" s="19"/>
      <c r="BB474" s="109"/>
      <c r="BC474" s="110"/>
      <c r="CN474" s="18">
        <v>1</v>
      </c>
      <c r="CO474" s="18">
        <v>41226</v>
      </c>
    </row>
    <row r="475" spans="1:93" ht="15.75">
      <c r="A475"/>
      <c r="B475" s="19"/>
      <c r="BB475" s="109"/>
      <c r="BC475" s="110"/>
      <c r="CN475" s="71">
        <v>1</v>
      </c>
      <c r="CO475" s="71">
        <v>13045</v>
      </c>
    </row>
    <row r="476" spans="1:93">
      <c r="A476"/>
      <c r="B476" s="19"/>
      <c r="BB476" s="109"/>
      <c r="BC476" s="110"/>
      <c r="CN476" s="18">
        <v>1</v>
      </c>
      <c r="CO476" s="18">
        <v>13045</v>
      </c>
    </row>
    <row r="477" spans="1:93" ht="15.75">
      <c r="A477"/>
      <c r="B477" s="19"/>
      <c r="BB477" s="109"/>
      <c r="BC477" s="110"/>
      <c r="CN477" s="71">
        <v>1</v>
      </c>
      <c r="CO477" s="71">
        <v>1780</v>
      </c>
    </row>
    <row r="478" spans="1:93">
      <c r="A478"/>
      <c r="B478" s="19"/>
      <c r="BB478" s="109"/>
      <c r="BC478" s="110"/>
      <c r="CN478" s="18">
        <v>1</v>
      </c>
      <c r="CO478" s="18">
        <v>1780</v>
      </c>
    </row>
    <row r="479" spans="1:93" ht="15.75">
      <c r="A479"/>
      <c r="B479" s="19"/>
      <c r="BB479" s="109"/>
      <c r="BC479" s="110"/>
      <c r="CN479" s="71">
        <v>1</v>
      </c>
      <c r="CO479" s="71">
        <v>1780</v>
      </c>
    </row>
    <row r="480" spans="1:93">
      <c r="A480"/>
      <c r="B480" s="19"/>
      <c r="BB480" s="109"/>
      <c r="BC480" s="110"/>
      <c r="CN480" s="18">
        <v>1</v>
      </c>
      <c r="CO480" s="18">
        <v>1780</v>
      </c>
    </row>
    <row r="481" spans="1:93" ht="15.75">
      <c r="A481"/>
      <c r="B481" s="19"/>
      <c r="BB481" s="109"/>
      <c r="BC481" s="110"/>
      <c r="CN481" s="71">
        <v>1</v>
      </c>
      <c r="CO481" s="71">
        <v>20850</v>
      </c>
    </row>
    <row r="482" spans="1:93">
      <c r="A482"/>
      <c r="B482" s="19"/>
      <c r="BB482" s="109"/>
      <c r="BC482" s="110"/>
      <c r="CN482" s="18">
        <v>1</v>
      </c>
      <c r="CO482" s="18">
        <v>20850</v>
      </c>
    </row>
    <row r="483" spans="1:93" ht="15.75">
      <c r="A483"/>
      <c r="B483" s="19"/>
      <c r="BB483" s="109"/>
      <c r="BC483" s="110"/>
      <c r="CN483" s="71">
        <v>1</v>
      </c>
      <c r="CO483" s="71">
        <v>17831</v>
      </c>
    </row>
    <row r="484" spans="1:93">
      <c r="A484"/>
      <c r="B484" s="19"/>
      <c r="BB484" s="109"/>
      <c r="BC484" s="110"/>
      <c r="CN484" s="18">
        <v>1</v>
      </c>
      <c r="CO484" s="18">
        <v>17831</v>
      </c>
    </row>
    <row r="485" spans="1:93" ht="15.75">
      <c r="A485"/>
      <c r="B485" s="19"/>
      <c r="BB485" s="109"/>
      <c r="BC485" s="110"/>
      <c r="CN485" s="71">
        <v>1</v>
      </c>
      <c r="CO485" s="71">
        <v>17831</v>
      </c>
    </row>
    <row r="486" spans="1:93">
      <c r="A486"/>
      <c r="B486" s="19"/>
      <c r="BB486" s="109"/>
      <c r="BC486" s="110"/>
      <c r="CN486" s="18">
        <v>1</v>
      </c>
      <c r="CO486" s="18">
        <v>17831</v>
      </c>
    </row>
    <row r="487" spans="1:93" ht="15.75">
      <c r="A487"/>
      <c r="B487" s="19"/>
      <c r="BB487" s="109"/>
      <c r="BC487" s="110"/>
      <c r="CN487" s="71">
        <v>1</v>
      </c>
      <c r="CO487" s="71">
        <v>17833</v>
      </c>
    </row>
    <row r="488" spans="1:93">
      <c r="A488"/>
      <c r="B488" s="19"/>
      <c r="BB488" s="109"/>
      <c r="BC488" s="110"/>
      <c r="CN488" s="18">
        <v>1</v>
      </c>
      <c r="CO488" s="18">
        <v>17833</v>
      </c>
    </row>
    <row r="489" spans="1:93" ht="15.75">
      <c r="A489"/>
      <c r="B489" s="19"/>
      <c r="BB489" s="109"/>
      <c r="BC489" s="110"/>
      <c r="CN489" s="71">
        <v>1</v>
      </c>
      <c r="CO489" s="71">
        <v>17831</v>
      </c>
    </row>
    <row r="490" spans="1:93">
      <c r="A490"/>
      <c r="B490" s="19"/>
      <c r="BB490" s="109"/>
      <c r="BC490" s="110"/>
      <c r="CN490" s="18">
        <v>1</v>
      </c>
      <c r="CO490" s="18">
        <v>17831</v>
      </c>
    </row>
    <row r="491" spans="1:93" ht="15.75">
      <c r="A491"/>
      <c r="B491" s="19"/>
      <c r="BB491" s="109"/>
      <c r="BC491" s="110"/>
      <c r="CN491" s="71">
        <v>1</v>
      </c>
      <c r="CO491" s="71">
        <v>21796</v>
      </c>
    </row>
    <row r="492" spans="1:93">
      <c r="A492"/>
      <c r="B492" s="19"/>
      <c r="BB492" s="109"/>
      <c r="BC492" s="110"/>
      <c r="CN492" s="18">
        <v>1</v>
      </c>
      <c r="CO492" s="18">
        <v>21796</v>
      </c>
    </row>
    <row r="493" spans="1:93" ht="15.75">
      <c r="A493"/>
      <c r="B493" s="19"/>
      <c r="BB493" s="109"/>
      <c r="BC493" s="110"/>
      <c r="CN493" s="71">
        <v>1</v>
      </c>
      <c r="CO493" s="71">
        <v>21796</v>
      </c>
    </row>
    <row r="494" spans="1:93">
      <c r="A494"/>
      <c r="B494" s="19"/>
      <c r="BB494" s="109"/>
      <c r="BC494" s="110"/>
      <c r="CN494" s="18">
        <v>1</v>
      </c>
      <c r="CO494" s="18">
        <v>21796</v>
      </c>
    </row>
    <row r="495" spans="1:93" ht="15.75">
      <c r="A495"/>
      <c r="B495" s="19"/>
      <c r="BB495" s="109"/>
      <c r="BC495" s="110"/>
      <c r="CN495" s="71">
        <v>1</v>
      </c>
      <c r="CO495" s="71">
        <v>21796</v>
      </c>
    </row>
    <row r="496" spans="1:93">
      <c r="A496"/>
      <c r="B496" s="19"/>
      <c r="BB496" s="109"/>
      <c r="BC496" s="110"/>
      <c r="CN496" s="18">
        <v>1</v>
      </c>
      <c r="CO496" s="18">
        <v>21796</v>
      </c>
    </row>
    <row r="497" spans="1:93" ht="15.75">
      <c r="A497"/>
      <c r="B497" s="19"/>
      <c r="BB497" s="109"/>
      <c r="BC497" s="110"/>
      <c r="CN497" s="71">
        <v>1</v>
      </c>
      <c r="CO497" s="71">
        <v>69622</v>
      </c>
    </row>
    <row r="498" spans="1:93">
      <c r="A498"/>
      <c r="B498" s="19"/>
      <c r="BB498" s="109"/>
      <c r="BC498" s="110"/>
      <c r="CN498" s="18">
        <v>1</v>
      </c>
      <c r="CO498" s="18">
        <v>69622</v>
      </c>
    </row>
    <row r="499" spans="1:93" ht="15.75">
      <c r="A499"/>
      <c r="B499" s="19"/>
      <c r="BB499" s="109"/>
      <c r="BC499" s="110"/>
      <c r="CN499" s="71">
        <v>1</v>
      </c>
      <c r="CO499" s="71">
        <v>48449</v>
      </c>
    </row>
    <row r="500" spans="1:93">
      <c r="A500"/>
      <c r="B500" s="19"/>
      <c r="BB500" s="109"/>
      <c r="BC500" s="110"/>
      <c r="CN500" s="18">
        <v>1</v>
      </c>
      <c r="CO500" s="18">
        <v>48449</v>
      </c>
    </row>
    <row r="501" spans="1:93" ht="15.75">
      <c r="A501"/>
      <c r="B501" s="19"/>
      <c r="BB501" s="109"/>
      <c r="BC501" s="110"/>
      <c r="CN501" s="71">
        <v>1</v>
      </c>
      <c r="CO501" s="71">
        <v>7946</v>
      </c>
    </row>
    <row r="502" spans="1:93">
      <c r="A502"/>
      <c r="B502" s="19"/>
      <c r="BB502" s="109"/>
      <c r="BC502" s="110"/>
      <c r="CN502" s="18">
        <v>1</v>
      </c>
      <c r="CO502" s="18">
        <v>7946</v>
      </c>
    </row>
    <row r="503" spans="1:93" ht="15.75">
      <c r="A503"/>
      <c r="B503" s="19"/>
      <c r="BB503" s="109"/>
      <c r="BC503" s="110"/>
      <c r="CN503" s="71">
        <v>1</v>
      </c>
      <c r="CO503" s="71">
        <v>461</v>
      </c>
    </row>
    <row r="504" spans="1:93">
      <c r="A504"/>
      <c r="B504" s="19"/>
      <c r="BB504" s="109"/>
      <c r="BC504" s="110"/>
      <c r="CN504" s="18">
        <v>1</v>
      </c>
      <c r="CO504" s="18">
        <v>461</v>
      </c>
    </row>
    <row r="505" spans="1:93" ht="15.75">
      <c r="A505"/>
      <c r="B505" s="19"/>
      <c r="BB505" s="109"/>
      <c r="BC505" s="110"/>
      <c r="CN505" s="71">
        <v>1</v>
      </c>
      <c r="CO505" s="71">
        <v>6987</v>
      </c>
    </row>
    <row r="506" spans="1:93">
      <c r="A506"/>
      <c r="B506" s="19"/>
      <c r="BB506" s="109"/>
      <c r="BC506" s="110"/>
      <c r="CN506" s="18">
        <v>1</v>
      </c>
      <c r="CO506" s="18">
        <v>6987</v>
      </c>
    </row>
    <row r="507" spans="1:93" ht="15.75">
      <c r="A507"/>
      <c r="B507" s="19"/>
      <c r="BB507" s="109"/>
      <c r="BC507" s="110"/>
      <c r="CN507" s="71">
        <v>1</v>
      </c>
      <c r="CO507" s="71">
        <v>2377</v>
      </c>
    </row>
    <row r="508" spans="1:93">
      <c r="A508"/>
      <c r="B508" s="19"/>
      <c r="BB508" s="109"/>
      <c r="BC508" s="110"/>
      <c r="CN508" s="18">
        <v>1</v>
      </c>
      <c r="CO508" s="18">
        <v>2377</v>
      </c>
    </row>
    <row r="509" spans="1:93" ht="15.75">
      <c r="A509"/>
      <c r="B509" s="19"/>
      <c r="BB509" s="109"/>
      <c r="BC509" s="110"/>
      <c r="CN509" s="71">
        <v>1</v>
      </c>
      <c r="CO509" s="71">
        <v>1527</v>
      </c>
    </row>
    <row r="510" spans="1:93">
      <c r="A510"/>
      <c r="B510" s="19"/>
      <c r="BB510" s="109"/>
      <c r="BC510" s="110"/>
      <c r="CN510" s="18">
        <v>1</v>
      </c>
      <c r="CO510" s="18">
        <v>1527</v>
      </c>
    </row>
    <row r="511" spans="1:93" ht="15.75">
      <c r="A511"/>
      <c r="B511" s="19"/>
      <c r="BB511" s="109"/>
      <c r="BC511" s="110"/>
      <c r="CN511" s="71">
        <v>1</v>
      </c>
      <c r="CO511" s="71">
        <v>79</v>
      </c>
    </row>
    <row r="512" spans="1:93">
      <c r="A512"/>
      <c r="B512" s="19"/>
      <c r="BB512" s="109"/>
      <c r="BC512" s="110"/>
      <c r="CN512" s="18">
        <v>1</v>
      </c>
      <c r="CO512" s="18">
        <v>79</v>
      </c>
    </row>
    <row r="513" spans="1:93" ht="15.75">
      <c r="A513"/>
      <c r="B513" s="19"/>
      <c r="BB513" s="109"/>
      <c r="BC513" s="110"/>
      <c r="CN513" s="71">
        <v>1</v>
      </c>
      <c r="CO513" s="71">
        <v>11499</v>
      </c>
    </row>
    <row r="514" spans="1:93">
      <c r="A514"/>
      <c r="B514" s="19"/>
      <c r="BB514" s="109"/>
      <c r="BC514" s="110"/>
      <c r="CN514" s="18">
        <v>1</v>
      </c>
      <c r="CO514" s="18">
        <v>11499</v>
      </c>
    </row>
    <row r="515" spans="1:93" ht="15.75">
      <c r="A515"/>
      <c r="B515" s="19"/>
      <c r="BB515" s="109"/>
      <c r="BC515" s="110"/>
      <c r="CN515" s="71">
        <v>1</v>
      </c>
      <c r="CO515" s="71">
        <v>28324</v>
      </c>
    </row>
    <row r="516" spans="1:93">
      <c r="A516"/>
      <c r="B516" s="19"/>
      <c r="BB516" s="109"/>
      <c r="BC516" s="110"/>
      <c r="CN516" s="18">
        <v>1</v>
      </c>
      <c r="CO516" s="18">
        <v>28324</v>
      </c>
    </row>
    <row r="517" spans="1:93" ht="15.75">
      <c r="A517"/>
      <c r="B517" s="19"/>
      <c r="BB517" s="109"/>
      <c r="BC517" s="110"/>
      <c r="CN517" s="71">
        <v>1</v>
      </c>
      <c r="CO517" s="71">
        <v>12966</v>
      </c>
    </row>
    <row r="518" spans="1:93">
      <c r="A518"/>
      <c r="B518" s="19"/>
      <c r="BB518" s="109"/>
      <c r="BC518" s="110"/>
      <c r="CN518" s="18">
        <v>1</v>
      </c>
      <c r="CO518" s="18">
        <v>12966</v>
      </c>
    </row>
    <row r="519" spans="1:93" ht="15.75">
      <c r="A519"/>
      <c r="B519" s="19"/>
      <c r="BB519" s="109"/>
      <c r="BC519" s="110"/>
      <c r="CN519" s="71">
        <v>1</v>
      </c>
      <c r="CO519" s="71">
        <v>9504</v>
      </c>
    </row>
    <row r="520" spans="1:93">
      <c r="A520"/>
      <c r="B520" s="19"/>
      <c r="BB520" s="109"/>
      <c r="BC520" s="110"/>
      <c r="CN520" s="18">
        <v>1</v>
      </c>
      <c r="CO520" s="18">
        <v>9504</v>
      </c>
    </row>
    <row r="521" spans="1:93" ht="15.75">
      <c r="A521"/>
      <c r="B521" s="19"/>
      <c r="BB521" s="109"/>
      <c r="BC521" s="110"/>
      <c r="CN521" s="71">
        <v>1</v>
      </c>
      <c r="CO521" s="71">
        <v>13049</v>
      </c>
    </row>
    <row r="522" spans="1:93">
      <c r="A522"/>
      <c r="B522" s="19"/>
      <c r="BB522" s="109"/>
      <c r="BC522" s="110"/>
      <c r="CN522" s="18">
        <v>1</v>
      </c>
      <c r="CO522" s="18">
        <v>13049</v>
      </c>
    </row>
    <row r="523" spans="1:93" ht="15.75">
      <c r="A523"/>
      <c r="B523" s="19"/>
      <c r="BB523" s="109"/>
      <c r="BC523" s="110"/>
      <c r="CN523" s="71">
        <v>1</v>
      </c>
      <c r="CO523" s="71">
        <v>1173</v>
      </c>
    </row>
    <row r="524" spans="1:93">
      <c r="A524"/>
      <c r="B524" s="19"/>
      <c r="BB524" s="109"/>
      <c r="BC524" s="110"/>
      <c r="CN524" s="18">
        <v>1</v>
      </c>
      <c r="CO524" s="18">
        <v>1173</v>
      </c>
    </row>
    <row r="525" spans="1:93" ht="15.75">
      <c r="A525"/>
      <c r="B525" s="19"/>
      <c r="BB525" s="109"/>
      <c r="BC525" s="110"/>
      <c r="CN525" s="71">
        <v>1</v>
      </c>
      <c r="CO525" s="71">
        <v>77027</v>
      </c>
    </row>
    <row r="526" spans="1:93">
      <c r="A526"/>
      <c r="B526" s="19"/>
      <c r="BB526" s="109"/>
      <c r="BC526" s="110"/>
      <c r="CN526" s="18">
        <v>1</v>
      </c>
      <c r="CO526" s="18">
        <v>77027</v>
      </c>
    </row>
    <row r="527" spans="1:93" ht="15.75">
      <c r="A527"/>
      <c r="B527" s="19"/>
      <c r="BB527" s="109"/>
      <c r="BC527" s="110"/>
      <c r="CN527" s="71">
        <v>1</v>
      </c>
      <c r="CO527" s="71">
        <v>3390</v>
      </c>
    </row>
    <row r="528" spans="1:93">
      <c r="A528"/>
      <c r="B528" s="19"/>
      <c r="BB528" s="109"/>
      <c r="BC528" s="110"/>
      <c r="CN528" s="18">
        <v>1</v>
      </c>
      <c r="CO528" s="18">
        <v>3390</v>
      </c>
    </row>
    <row r="529" spans="1:93" ht="15.75">
      <c r="A529"/>
      <c r="B529" s="19"/>
      <c r="BB529" s="109"/>
      <c r="BC529" s="110"/>
      <c r="CN529" s="71">
        <v>1</v>
      </c>
      <c r="CO529" s="71">
        <v>1986</v>
      </c>
    </row>
    <row r="530" spans="1:93">
      <c r="A530"/>
      <c r="B530" s="19"/>
      <c r="BB530" s="109"/>
      <c r="BC530" s="110"/>
      <c r="CN530" s="18">
        <v>1</v>
      </c>
      <c r="CO530" s="18">
        <v>1986</v>
      </c>
    </row>
    <row r="531" spans="1:93" ht="15.75">
      <c r="A531"/>
      <c r="B531" s="19"/>
      <c r="BB531" s="109"/>
      <c r="BC531" s="110"/>
      <c r="CN531" s="71">
        <v>1</v>
      </c>
      <c r="CO531" s="71">
        <v>103052</v>
      </c>
    </row>
    <row r="532" spans="1:93">
      <c r="A532"/>
      <c r="B532" s="19"/>
      <c r="BB532" s="109"/>
      <c r="BC532" s="110"/>
      <c r="CN532" s="18">
        <v>1</v>
      </c>
      <c r="CO532" s="18">
        <v>103052</v>
      </c>
    </row>
    <row r="533" spans="1:93" ht="15.75">
      <c r="A533"/>
      <c r="B533" s="19"/>
      <c r="BB533" s="109"/>
      <c r="BC533" s="110"/>
      <c r="CN533" s="71">
        <v>1</v>
      </c>
      <c r="CO533" s="71">
        <v>25910</v>
      </c>
    </row>
    <row r="534" spans="1:93">
      <c r="A534"/>
      <c r="B534" s="19"/>
      <c r="BB534" s="109"/>
      <c r="BC534" s="110"/>
      <c r="CN534" s="18">
        <v>1</v>
      </c>
      <c r="CO534" s="18">
        <v>25910</v>
      </c>
    </row>
    <row r="535" spans="1:93" ht="15.75">
      <c r="A535"/>
      <c r="B535" s="19"/>
      <c r="BB535" s="109"/>
      <c r="BC535" s="110"/>
      <c r="CN535" s="71">
        <v>1</v>
      </c>
      <c r="CO535" s="71">
        <v>14961</v>
      </c>
    </row>
    <row r="536" spans="1:93">
      <c r="A536"/>
      <c r="B536" s="19"/>
      <c r="BB536" s="109"/>
      <c r="BC536" s="110"/>
      <c r="CN536" s="18">
        <v>1</v>
      </c>
      <c r="CO536" s="18">
        <v>14961</v>
      </c>
    </row>
    <row r="537" spans="1:93" ht="15.75">
      <c r="A537"/>
      <c r="B537" s="19"/>
      <c r="BB537" s="109"/>
      <c r="BC537" s="110"/>
      <c r="CN537" s="71">
        <v>1</v>
      </c>
      <c r="CO537" s="71">
        <v>68664</v>
      </c>
    </row>
    <row r="538" spans="1:93">
      <c r="A538"/>
      <c r="B538" s="19"/>
      <c r="BB538" s="109"/>
      <c r="BC538" s="110"/>
      <c r="CN538" s="18">
        <v>1</v>
      </c>
      <c r="CO538" s="18">
        <v>68664</v>
      </c>
    </row>
    <row r="539" spans="1:93" ht="15.75">
      <c r="A539"/>
      <c r="B539" s="19"/>
      <c r="BB539" s="109"/>
      <c r="BC539" s="110"/>
      <c r="CN539" s="71">
        <v>1</v>
      </c>
      <c r="CO539" s="71">
        <v>7758</v>
      </c>
    </row>
    <row r="540" spans="1:93">
      <c r="A540"/>
      <c r="B540" s="19"/>
      <c r="BB540" s="109"/>
      <c r="BC540" s="110"/>
      <c r="CN540" s="18">
        <v>1</v>
      </c>
      <c r="CO540" s="18">
        <v>7758</v>
      </c>
    </row>
    <row r="541" spans="1:93" ht="15.75">
      <c r="A541"/>
      <c r="B541" s="19"/>
      <c r="BB541" s="109"/>
      <c r="BC541" s="110"/>
      <c r="CN541" s="71">
        <v>1</v>
      </c>
      <c r="CO541" s="71">
        <v>1558</v>
      </c>
    </row>
    <row r="542" spans="1:93">
      <c r="A542"/>
      <c r="B542" s="19"/>
      <c r="BB542" s="109"/>
      <c r="BC542" s="110"/>
      <c r="CN542" s="18">
        <v>1</v>
      </c>
      <c r="CO542" s="18">
        <v>1558</v>
      </c>
    </row>
    <row r="543" spans="1:93" ht="15.75">
      <c r="A543"/>
      <c r="B543" s="19"/>
      <c r="BB543" s="109"/>
      <c r="BC543" s="110"/>
      <c r="CN543" s="71">
        <v>1</v>
      </c>
      <c r="CO543" s="71">
        <v>2206</v>
      </c>
    </row>
    <row r="544" spans="1:93">
      <c r="A544"/>
      <c r="B544" s="19"/>
      <c r="BB544" s="109"/>
      <c r="BC544" s="110"/>
      <c r="CN544" s="18">
        <v>1</v>
      </c>
      <c r="CO544" s="18">
        <v>2206</v>
      </c>
    </row>
    <row r="545" spans="1:93" ht="15.75">
      <c r="A545"/>
      <c r="B545" s="19"/>
      <c r="BB545" s="109"/>
      <c r="BC545" s="110"/>
      <c r="CN545" s="71">
        <v>1</v>
      </c>
      <c r="CO545" s="71">
        <v>388</v>
      </c>
    </row>
    <row r="546" spans="1:93">
      <c r="A546"/>
      <c r="B546" s="19"/>
      <c r="BB546" s="109"/>
      <c r="BC546" s="110"/>
      <c r="CN546" s="18">
        <v>1</v>
      </c>
      <c r="CO546" s="18">
        <v>388</v>
      </c>
    </row>
    <row r="547" spans="1:93" ht="15.75">
      <c r="A547"/>
      <c r="B547" s="19"/>
      <c r="BB547" s="109"/>
      <c r="BC547" s="110"/>
      <c r="CN547" s="71">
        <v>1</v>
      </c>
      <c r="CO547" s="71">
        <v>1367</v>
      </c>
    </row>
    <row r="548" spans="1:93">
      <c r="A548"/>
      <c r="B548" s="19"/>
      <c r="BB548" s="109"/>
      <c r="BC548" s="110"/>
      <c r="CN548" s="18">
        <v>1</v>
      </c>
      <c r="CO548" s="18">
        <v>1367</v>
      </c>
    </row>
    <row r="549" spans="1:93" ht="15.75">
      <c r="A549"/>
      <c r="B549" s="19"/>
      <c r="BB549" s="109"/>
      <c r="BC549" s="110"/>
      <c r="CN549" s="71">
        <v>1</v>
      </c>
      <c r="CO549" s="71">
        <v>2162</v>
      </c>
    </row>
    <row r="550" spans="1:93">
      <c r="A550"/>
      <c r="B550" s="19"/>
      <c r="BB550" s="109"/>
      <c r="BC550" s="110"/>
      <c r="CN550" s="18">
        <v>1</v>
      </c>
      <c r="CO550" s="18">
        <v>2162</v>
      </c>
    </row>
    <row r="551" spans="1:93" ht="15.75">
      <c r="A551"/>
      <c r="B551" s="19"/>
      <c r="BB551" s="109"/>
      <c r="BC551" s="110"/>
      <c r="CN551" s="71">
        <v>1</v>
      </c>
      <c r="CO551" s="71">
        <v>604</v>
      </c>
    </row>
    <row r="552" spans="1:93">
      <c r="A552"/>
      <c r="B552" s="19"/>
      <c r="BB552" s="109"/>
      <c r="BC552" s="110"/>
      <c r="CN552" s="18">
        <v>1</v>
      </c>
      <c r="CO552" s="18">
        <v>604</v>
      </c>
    </row>
    <row r="553" spans="1:93" ht="15.75">
      <c r="A553"/>
      <c r="B553" s="19"/>
      <c r="BB553" s="109"/>
      <c r="BC553" s="110"/>
      <c r="CN553" s="71">
        <v>1</v>
      </c>
      <c r="CO553" s="71">
        <v>35693</v>
      </c>
    </row>
    <row r="554" spans="1:93">
      <c r="A554"/>
      <c r="B554" s="19"/>
      <c r="BB554" s="109"/>
      <c r="BC554" s="110"/>
      <c r="CN554" s="18">
        <v>1</v>
      </c>
      <c r="CO554" s="18">
        <v>35693</v>
      </c>
    </row>
    <row r="555" spans="1:93" ht="15.75">
      <c r="A555"/>
      <c r="B555" s="19"/>
      <c r="BB555" s="109"/>
      <c r="BC555" s="110"/>
      <c r="CN555" s="71">
        <v>1</v>
      </c>
      <c r="CO555" s="71">
        <v>11004</v>
      </c>
    </row>
    <row r="556" spans="1:93">
      <c r="A556"/>
      <c r="B556" s="19"/>
      <c r="BB556" s="109"/>
      <c r="BC556" s="110"/>
      <c r="CN556" s="18">
        <v>1</v>
      </c>
      <c r="CO556" s="18">
        <v>11004</v>
      </c>
    </row>
    <row r="557" spans="1:93" ht="15.75">
      <c r="A557"/>
      <c r="B557" s="19"/>
      <c r="BB557" s="109"/>
      <c r="BC557" s="110"/>
      <c r="CN557" s="71">
        <v>1</v>
      </c>
      <c r="CO557" s="71">
        <v>25340</v>
      </c>
    </row>
    <row r="558" spans="1:93">
      <c r="A558"/>
      <c r="B558" s="19"/>
      <c r="BB558" s="109"/>
      <c r="BC558" s="110"/>
      <c r="CN558" s="18">
        <v>1</v>
      </c>
      <c r="CO558" s="18">
        <v>25340</v>
      </c>
    </row>
    <row r="559" spans="1:93" ht="15.75">
      <c r="A559"/>
      <c r="B559" s="19"/>
      <c r="BB559" s="109"/>
      <c r="BC559" s="110"/>
      <c r="CN559" s="71">
        <v>1</v>
      </c>
      <c r="CO559" s="71">
        <v>20869</v>
      </c>
    </row>
    <row r="560" spans="1:93">
      <c r="A560"/>
      <c r="B560" s="19"/>
      <c r="BB560" s="109"/>
      <c r="BC560" s="110"/>
      <c r="CN560" s="18">
        <v>1</v>
      </c>
      <c r="CO560" s="18">
        <v>20869</v>
      </c>
    </row>
    <row r="561" spans="1:93" ht="15.75">
      <c r="A561"/>
      <c r="B561" s="19"/>
      <c r="BB561" s="109"/>
      <c r="BC561" s="110"/>
      <c r="CN561" s="71">
        <v>1</v>
      </c>
      <c r="CO561" s="71">
        <v>12837</v>
      </c>
    </row>
    <row r="562" spans="1:93">
      <c r="A562"/>
      <c r="B562" s="19"/>
      <c r="BB562" s="109"/>
      <c r="BC562" s="110"/>
      <c r="CN562" s="18">
        <v>1</v>
      </c>
      <c r="CO562" s="18">
        <v>12837</v>
      </c>
    </row>
    <row r="563" spans="1:93" ht="15.75">
      <c r="A563"/>
      <c r="B563" s="19"/>
      <c r="BB563" s="109"/>
      <c r="BC563" s="110"/>
      <c r="CN563" s="71">
        <v>1</v>
      </c>
      <c r="CO563" s="71">
        <v>6</v>
      </c>
    </row>
    <row r="564" spans="1:93">
      <c r="A564"/>
      <c r="B564" s="19"/>
      <c r="BB564" s="109"/>
      <c r="BC564" s="110"/>
      <c r="CN564" s="18">
        <v>1</v>
      </c>
      <c r="CO564" s="18">
        <v>6</v>
      </c>
    </row>
    <row r="565" spans="1:93" ht="15.75">
      <c r="A565"/>
      <c r="B565" s="19"/>
      <c r="BB565" s="109"/>
      <c r="BC565" s="110"/>
      <c r="CN565" s="71">
        <v>1</v>
      </c>
      <c r="CO565" s="71">
        <v>4296</v>
      </c>
    </row>
    <row r="566" spans="1:93">
      <c r="A566"/>
      <c r="B566" s="19"/>
      <c r="BB566" s="109"/>
      <c r="BC566" s="110"/>
      <c r="CN566" s="18">
        <v>1</v>
      </c>
      <c r="CO566" s="18">
        <v>4296</v>
      </c>
    </row>
    <row r="567" spans="1:93" ht="15.75">
      <c r="A567"/>
      <c r="B567" s="19"/>
      <c r="BB567" s="109"/>
      <c r="BC567" s="110"/>
      <c r="CN567" s="71">
        <v>1</v>
      </c>
      <c r="CO567" s="71">
        <v>74</v>
      </c>
    </row>
    <row r="568" spans="1:93">
      <c r="A568"/>
      <c r="B568" s="19"/>
      <c r="BB568" s="109"/>
      <c r="BC568" s="110"/>
      <c r="CN568" s="18">
        <v>1</v>
      </c>
      <c r="CO568" s="18">
        <v>74</v>
      </c>
    </row>
    <row r="569" spans="1:93" ht="15.75">
      <c r="A569"/>
      <c r="B569" s="19"/>
      <c r="BB569" s="109"/>
      <c r="BC569" s="110"/>
      <c r="CN569" s="71">
        <v>1</v>
      </c>
      <c r="CO569" s="71">
        <v>1065</v>
      </c>
    </row>
    <row r="570" spans="1:93">
      <c r="A570"/>
      <c r="B570" s="19"/>
      <c r="BB570" s="109"/>
      <c r="BC570" s="110"/>
      <c r="CN570" s="18">
        <v>1</v>
      </c>
      <c r="CO570" s="18">
        <v>1065</v>
      </c>
    </row>
    <row r="571" spans="1:93" ht="15.75">
      <c r="A571"/>
      <c r="B571" s="19"/>
      <c r="BB571" s="109"/>
      <c r="BC571" s="110"/>
      <c r="CN571" s="71">
        <v>1</v>
      </c>
      <c r="CO571" s="71">
        <v>407</v>
      </c>
    </row>
    <row r="572" spans="1:93">
      <c r="A572"/>
      <c r="B572" s="19"/>
      <c r="BB572" s="109"/>
      <c r="BC572" s="110"/>
      <c r="CN572" s="18">
        <v>1</v>
      </c>
      <c r="CO572" s="18">
        <v>407</v>
      </c>
    </row>
    <row r="573" spans="1:93" ht="15.75">
      <c r="A573"/>
      <c r="B573" s="19"/>
      <c r="BB573" s="109"/>
      <c r="BC573" s="110"/>
      <c r="CN573" s="71">
        <v>1</v>
      </c>
      <c r="CO573" s="71">
        <v>20457</v>
      </c>
    </row>
    <row r="574" spans="1:93">
      <c r="A574"/>
      <c r="B574" s="19"/>
      <c r="BB574" s="109"/>
      <c r="BC574" s="110"/>
      <c r="CN574" s="18">
        <v>1</v>
      </c>
      <c r="CO574" s="18">
        <v>20457</v>
      </c>
    </row>
    <row r="575" spans="1:93" ht="15.75">
      <c r="A575"/>
      <c r="B575" s="19"/>
      <c r="BB575" s="109"/>
      <c r="BC575" s="110"/>
      <c r="CN575" s="71">
        <v>1</v>
      </c>
      <c r="CO575" s="71">
        <v>5882</v>
      </c>
    </row>
    <row r="576" spans="1:93">
      <c r="A576"/>
      <c r="B576" s="19"/>
      <c r="BB576" s="109"/>
      <c r="BC576" s="110"/>
      <c r="CN576" s="18">
        <v>1</v>
      </c>
      <c r="CO576" s="18">
        <v>5882</v>
      </c>
    </row>
    <row r="577" spans="1:93" ht="15.75">
      <c r="A577"/>
      <c r="B577" s="19"/>
      <c r="BB577" s="109"/>
      <c r="BC577" s="110"/>
      <c r="CN577" s="71">
        <v>1</v>
      </c>
      <c r="CO577" s="71">
        <v>10170</v>
      </c>
    </row>
    <row r="578" spans="1:93">
      <c r="A578"/>
      <c r="B578" s="19"/>
      <c r="BB578" s="109"/>
      <c r="BC578" s="110"/>
      <c r="CN578" s="18">
        <v>1</v>
      </c>
      <c r="CO578" s="18">
        <v>10170</v>
      </c>
    </row>
    <row r="579" spans="1:93" ht="15.75">
      <c r="A579"/>
      <c r="B579" s="19"/>
      <c r="BB579" s="109"/>
      <c r="BC579" s="110"/>
      <c r="CN579" s="71">
        <v>1</v>
      </c>
      <c r="CO579" s="71">
        <v>9427</v>
      </c>
    </row>
    <row r="580" spans="1:93">
      <c r="A580"/>
      <c r="B580" s="19"/>
      <c r="BB580" s="109"/>
      <c r="BC580" s="110"/>
      <c r="CN580" s="18">
        <v>1</v>
      </c>
      <c r="CO580" s="18">
        <v>9427</v>
      </c>
    </row>
    <row r="581" spans="1:93" ht="15.75">
      <c r="A581"/>
      <c r="B581" s="19"/>
      <c r="BB581" s="109"/>
      <c r="BC581" s="110"/>
      <c r="CN581" s="71">
        <v>1</v>
      </c>
      <c r="CO581" s="71">
        <v>4798</v>
      </c>
    </row>
    <row r="582" spans="1:93">
      <c r="A582"/>
      <c r="B582" s="19"/>
      <c r="BB582" s="109"/>
      <c r="BC582" s="110"/>
      <c r="CN582" s="18">
        <v>1</v>
      </c>
      <c r="CO582" s="18">
        <v>4798</v>
      </c>
    </row>
    <row r="583" spans="1:93" ht="15.75">
      <c r="A583"/>
      <c r="B583" s="19"/>
      <c r="BB583" s="109"/>
      <c r="BC583" s="110"/>
      <c r="CN583" s="71">
        <v>1</v>
      </c>
      <c r="CO583" s="71">
        <v>2591</v>
      </c>
    </row>
    <row r="584" spans="1:93">
      <c r="A584"/>
      <c r="B584" s="19"/>
      <c r="BB584" s="109"/>
      <c r="BC584" s="110"/>
      <c r="CN584" s="18">
        <v>1</v>
      </c>
      <c r="CO584" s="18">
        <v>2591</v>
      </c>
    </row>
    <row r="585" spans="1:93" ht="15.75">
      <c r="A585"/>
      <c r="B585" s="19"/>
      <c r="BB585" s="109"/>
      <c r="BC585" s="110"/>
      <c r="CN585" s="71">
        <v>1</v>
      </c>
      <c r="CO585" s="71">
        <v>2569</v>
      </c>
    </row>
    <row r="586" spans="1:93">
      <c r="A586"/>
      <c r="B586" s="19"/>
      <c r="BB586" s="109"/>
      <c r="BC586" s="110"/>
      <c r="CN586" s="18">
        <v>1</v>
      </c>
      <c r="CO586" s="18">
        <v>2569</v>
      </c>
    </row>
    <row r="587" spans="1:93" ht="15.75">
      <c r="A587"/>
      <c r="B587" s="19"/>
      <c r="BB587" s="109"/>
      <c r="BC587" s="110"/>
      <c r="CN587" s="71">
        <v>1</v>
      </c>
      <c r="CO587" s="71">
        <v>57</v>
      </c>
    </row>
    <row r="588" spans="1:93">
      <c r="A588"/>
      <c r="B588" s="19"/>
      <c r="BB588" s="109"/>
      <c r="BC588" s="110"/>
      <c r="CN588" s="18">
        <v>1</v>
      </c>
      <c r="CO588" s="18">
        <v>57</v>
      </c>
    </row>
    <row r="589" spans="1:93" ht="15.75">
      <c r="A589"/>
      <c r="B589" s="19"/>
      <c r="BB589" s="109"/>
      <c r="BC589" s="110"/>
      <c r="CN589" s="71">
        <v>1</v>
      </c>
      <c r="CO589" s="71">
        <v>313</v>
      </c>
    </row>
    <row r="590" spans="1:93">
      <c r="A590"/>
      <c r="B590" s="19"/>
      <c r="BB590" s="109"/>
      <c r="BC590" s="110"/>
      <c r="CN590" s="18">
        <v>1</v>
      </c>
      <c r="CO590" s="18">
        <v>313</v>
      </c>
    </row>
    <row r="591" spans="1:93" ht="15.75">
      <c r="A591"/>
      <c r="B591" s="19"/>
      <c r="BB591" s="109"/>
      <c r="BC591" s="110"/>
      <c r="CN591" s="71">
        <v>1</v>
      </c>
      <c r="CO591" s="71">
        <v>3652</v>
      </c>
    </row>
    <row r="592" spans="1:93">
      <c r="A592"/>
      <c r="B592" s="19"/>
      <c r="BB592" s="109"/>
      <c r="BC592" s="110"/>
      <c r="CN592" s="18">
        <v>1</v>
      </c>
      <c r="CO592" s="18">
        <v>3652</v>
      </c>
    </row>
    <row r="593" spans="1:93" ht="15.75">
      <c r="A593"/>
      <c r="B593" s="19"/>
      <c r="BB593" s="109"/>
      <c r="BC593" s="110"/>
      <c r="CN593" s="71">
        <v>1</v>
      </c>
      <c r="CO593" s="71">
        <v>8280</v>
      </c>
    </row>
    <row r="594" spans="1:93">
      <c r="A594"/>
      <c r="B594" s="19"/>
      <c r="BB594" s="109"/>
      <c r="BC594" s="110"/>
      <c r="CN594" s="18">
        <v>1</v>
      </c>
      <c r="CO594" s="18">
        <v>8280</v>
      </c>
    </row>
    <row r="595" spans="1:93" ht="15.75">
      <c r="A595"/>
      <c r="B595" s="19"/>
      <c r="BB595" s="109"/>
      <c r="BC595" s="110"/>
      <c r="CN595" s="71">
        <v>1</v>
      </c>
      <c r="CO595" s="71">
        <v>12185</v>
      </c>
    </row>
    <row r="596" spans="1:93">
      <c r="A596"/>
      <c r="B596" s="19"/>
      <c r="BB596" s="109"/>
      <c r="BC596" s="110"/>
      <c r="CN596" s="18">
        <v>1</v>
      </c>
      <c r="CO596" s="18">
        <v>12185</v>
      </c>
    </row>
    <row r="597" spans="1:93" ht="15.75">
      <c r="A597"/>
      <c r="B597" s="19"/>
      <c r="BB597" s="109"/>
      <c r="BC597" s="110"/>
      <c r="CN597" s="71">
        <v>1</v>
      </c>
      <c r="CO597" s="71">
        <v>1236</v>
      </c>
    </row>
    <row r="598" spans="1:93">
      <c r="A598"/>
      <c r="B598" s="19"/>
      <c r="BB598" s="109"/>
      <c r="BC598" s="110"/>
      <c r="CN598" s="18">
        <v>1</v>
      </c>
      <c r="CO598" s="18">
        <v>1236</v>
      </c>
    </row>
    <row r="599" spans="1:93" ht="15.75">
      <c r="A599"/>
      <c r="B599" s="19"/>
      <c r="BB599" s="109"/>
      <c r="BC599" s="110"/>
      <c r="CN599" s="71">
        <v>1</v>
      </c>
      <c r="CO599" s="71">
        <v>1161</v>
      </c>
    </row>
    <row r="600" spans="1:93">
      <c r="A600"/>
      <c r="B600" s="19"/>
      <c r="BB600" s="109"/>
      <c r="BC600" s="110"/>
      <c r="CN600" s="18">
        <v>1</v>
      </c>
      <c r="CO600" s="18">
        <v>1161</v>
      </c>
    </row>
    <row r="601" spans="1:93" ht="15.75">
      <c r="A601"/>
      <c r="B601" s="19"/>
      <c r="BB601" s="109"/>
      <c r="BC601" s="110"/>
      <c r="CN601" s="71">
        <v>1</v>
      </c>
      <c r="CO601" s="71">
        <v>3739</v>
      </c>
    </row>
    <row r="602" spans="1:93">
      <c r="A602"/>
      <c r="B602" s="19"/>
      <c r="BB602" s="109"/>
      <c r="BC602" s="110"/>
      <c r="CN602" s="18">
        <v>1</v>
      </c>
      <c r="CO602" s="18">
        <v>3739</v>
      </c>
    </row>
    <row r="603" spans="1:93" ht="15.75">
      <c r="A603"/>
      <c r="B603" s="19"/>
      <c r="BB603" s="109"/>
      <c r="BC603" s="110"/>
      <c r="CN603" s="71">
        <v>1</v>
      </c>
      <c r="CO603" s="71">
        <v>7333</v>
      </c>
    </row>
    <row r="604" spans="1:93">
      <c r="A604"/>
      <c r="B604" s="19"/>
      <c r="BB604" s="109"/>
      <c r="BC604" s="110"/>
      <c r="CN604" s="18">
        <v>1</v>
      </c>
      <c r="CO604" s="18">
        <v>7333</v>
      </c>
    </row>
    <row r="605" spans="1:93" ht="15.75">
      <c r="A605"/>
      <c r="B605" s="19"/>
      <c r="BB605" s="109"/>
      <c r="BC605" s="110"/>
      <c r="CN605" s="71">
        <v>1</v>
      </c>
      <c r="CO605" s="71">
        <v>12179</v>
      </c>
    </row>
    <row r="606" spans="1:93">
      <c r="A606"/>
      <c r="B606" s="19"/>
      <c r="BB606" s="109"/>
      <c r="BC606" s="110"/>
      <c r="CN606" s="18">
        <v>1</v>
      </c>
      <c r="CO606" s="18">
        <v>12179</v>
      </c>
    </row>
    <row r="607" spans="1:93" ht="15.75">
      <c r="A607"/>
      <c r="B607" s="19"/>
      <c r="BB607" s="109"/>
      <c r="BC607" s="110"/>
      <c r="CN607" s="71">
        <v>1</v>
      </c>
      <c r="CO607" s="71">
        <v>5760</v>
      </c>
    </row>
    <row r="608" spans="1:93">
      <c r="A608"/>
      <c r="B608" s="19"/>
      <c r="BB608" s="109"/>
      <c r="BC608" s="110"/>
      <c r="CN608" s="18">
        <v>1</v>
      </c>
      <c r="CO608" s="18">
        <v>5760</v>
      </c>
    </row>
    <row r="609" spans="1:93" ht="15.75">
      <c r="A609"/>
      <c r="B609" s="19"/>
      <c r="BB609" s="109"/>
      <c r="BC609" s="110"/>
      <c r="CN609" s="71">
        <v>1</v>
      </c>
      <c r="CO609" s="71">
        <v>4426</v>
      </c>
    </row>
    <row r="610" spans="1:93">
      <c r="A610"/>
      <c r="B610" s="19"/>
      <c r="BB610" s="109"/>
      <c r="BC610" s="110"/>
      <c r="CN610" s="18">
        <v>1</v>
      </c>
      <c r="CO610" s="18">
        <v>4426</v>
      </c>
    </row>
    <row r="611" spans="1:93" ht="15.75">
      <c r="A611"/>
      <c r="B611" s="19"/>
      <c r="BB611" s="109"/>
      <c r="BC611" s="110"/>
      <c r="CN611" s="71">
        <v>1</v>
      </c>
      <c r="CO611" s="71">
        <v>8610</v>
      </c>
    </row>
    <row r="612" spans="1:93">
      <c r="A612"/>
      <c r="B612" s="19"/>
      <c r="BB612" s="109"/>
      <c r="BC612" s="110"/>
      <c r="CN612" s="18">
        <v>1</v>
      </c>
      <c r="CO612" s="18">
        <v>8610</v>
      </c>
    </row>
    <row r="613" spans="1:93" ht="15.75">
      <c r="A613"/>
      <c r="B613" s="19"/>
      <c r="BB613" s="109"/>
      <c r="BC613" s="110"/>
      <c r="CN613" s="71">
        <v>1</v>
      </c>
      <c r="CO613" s="71">
        <v>210</v>
      </c>
    </row>
    <row r="614" spans="1:93">
      <c r="A614"/>
      <c r="B614" s="19"/>
      <c r="BB614" s="109"/>
      <c r="BC614" s="110"/>
      <c r="CN614" s="18">
        <v>1</v>
      </c>
      <c r="CO614" s="18">
        <v>210</v>
      </c>
    </row>
    <row r="615" spans="1:93" ht="15.75">
      <c r="A615"/>
      <c r="B615" s="19"/>
      <c r="BB615" s="109"/>
      <c r="BC615" s="110"/>
      <c r="CN615" s="71">
        <v>1</v>
      </c>
      <c r="CO615" s="71">
        <v>7274</v>
      </c>
    </row>
    <row r="616" spans="1:93">
      <c r="A616"/>
      <c r="B616" s="19"/>
      <c r="BB616" s="109"/>
      <c r="BC616" s="110"/>
      <c r="CN616" s="18">
        <v>1</v>
      </c>
      <c r="CO616" s="18">
        <v>7274</v>
      </c>
    </row>
    <row r="617" spans="1:93" ht="15.75">
      <c r="A617"/>
      <c r="B617" s="19"/>
      <c r="BB617" s="109"/>
      <c r="BC617" s="110"/>
      <c r="CN617" s="71">
        <v>1</v>
      </c>
      <c r="CO617" s="71">
        <v>314</v>
      </c>
    </row>
    <row r="618" spans="1:93">
      <c r="A618"/>
      <c r="B618" s="19"/>
      <c r="BB618" s="109"/>
      <c r="BC618" s="110"/>
      <c r="CN618" s="18">
        <v>1</v>
      </c>
      <c r="CO618" s="18">
        <v>314</v>
      </c>
    </row>
    <row r="619" spans="1:93" ht="15.75">
      <c r="A619"/>
      <c r="B619" s="19"/>
      <c r="BB619" s="109"/>
      <c r="BC619" s="110"/>
      <c r="CN619" s="71">
        <v>1</v>
      </c>
      <c r="CO619" s="71">
        <v>3858</v>
      </c>
    </row>
    <row r="620" spans="1:93">
      <c r="A620"/>
      <c r="B620" s="19"/>
      <c r="BB620" s="109"/>
      <c r="BC620" s="110"/>
      <c r="CN620" s="18">
        <v>1</v>
      </c>
      <c r="CO620" s="18">
        <v>3858</v>
      </c>
    </row>
    <row r="621" spans="1:93" ht="15.75">
      <c r="A621"/>
      <c r="B621" s="19"/>
      <c r="BB621" s="109"/>
      <c r="BC621" s="110"/>
      <c r="CN621" s="71">
        <v>1</v>
      </c>
      <c r="CO621" s="71">
        <v>6537</v>
      </c>
    </row>
    <row r="622" spans="1:93">
      <c r="A622"/>
      <c r="B622" s="19"/>
      <c r="BB622" s="109"/>
      <c r="BC622" s="110"/>
      <c r="CN622" s="18">
        <v>1</v>
      </c>
      <c r="CO622" s="18">
        <v>6537</v>
      </c>
    </row>
    <row r="623" spans="1:93" ht="15.75">
      <c r="A623"/>
      <c r="B623" s="19"/>
      <c r="BB623" s="109"/>
      <c r="BC623" s="110"/>
      <c r="CN623" s="71">
        <v>1</v>
      </c>
      <c r="CO623" s="71">
        <v>4951</v>
      </c>
    </row>
    <row r="624" spans="1:93">
      <c r="A624"/>
      <c r="B624" s="19"/>
      <c r="BB624" s="109"/>
      <c r="BC624" s="110"/>
      <c r="CN624" s="18">
        <v>1</v>
      </c>
      <c r="CO624" s="18">
        <v>4951</v>
      </c>
    </row>
    <row r="625" spans="1:93" ht="15.75">
      <c r="A625"/>
      <c r="B625" s="19"/>
      <c r="BB625" s="109"/>
      <c r="BC625" s="110"/>
      <c r="CN625" s="71">
        <v>1</v>
      </c>
      <c r="CO625" s="71">
        <v>1674</v>
      </c>
    </row>
    <row r="626" spans="1:93">
      <c r="A626"/>
      <c r="B626" s="19"/>
      <c r="BB626" s="109"/>
      <c r="BC626" s="110"/>
      <c r="CN626" s="18">
        <v>1</v>
      </c>
      <c r="CO626" s="18">
        <v>1674</v>
      </c>
    </row>
    <row r="627" spans="1:93" ht="15.75">
      <c r="A627"/>
      <c r="B627" s="19"/>
      <c r="BB627" s="109"/>
      <c r="BC627" s="110"/>
      <c r="CN627" s="71">
        <v>1</v>
      </c>
      <c r="CO627" s="71">
        <v>3182</v>
      </c>
    </row>
    <row r="628" spans="1:93">
      <c r="A628"/>
      <c r="B628" s="19"/>
      <c r="BB628" s="109"/>
      <c r="BC628" s="110"/>
      <c r="CN628" s="18">
        <v>1</v>
      </c>
      <c r="CO628" s="18">
        <v>3182</v>
      </c>
    </row>
    <row r="629" spans="1:93" ht="15.75">
      <c r="A629"/>
      <c r="B629" s="19"/>
      <c r="BB629" s="109"/>
      <c r="BC629" s="110"/>
      <c r="CN629" s="71">
        <v>1</v>
      </c>
      <c r="CO629" s="71">
        <v>10718</v>
      </c>
    </row>
    <row r="630" spans="1:93">
      <c r="A630"/>
      <c r="B630" s="19"/>
      <c r="BB630" s="109"/>
      <c r="BC630" s="110"/>
      <c r="CN630" s="18">
        <v>1</v>
      </c>
      <c r="CO630" s="18">
        <v>10718</v>
      </c>
    </row>
    <row r="631" spans="1:93" ht="15.75">
      <c r="A631"/>
      <c r="B631" s="19"/>
      <c r="BB631" s="109"/>
      <c r="BC631" s="110"/>
      <c r="CN631" s="71">
        <v>1</v>
      </c>
      <c r="CO631" s="71">
        <v>2628</v>
      </c>
    </row>
    <row r="632" spans="1:93">
      <c r="A632"/>
      <c r="B632" s="19"/>
      <c r="BB632" s="109"/>
      <c r="BC632" s="110"/>
      <c r="CN632" s="18">
        <v>1</v>
      </c>
      <c r="CO632" s="18">
        <v>2628</v>
      </c>
    </row>
    <row r="633" spans="1:93" ht="15.75">
      <c r="A633"/>
      <c r="B633" s="19"/>
      <c r="BB633" s="109"/>
      <c r="BC633" s="110"/>
      <c r="CN633" s="71">
        <v>1</v>
      </c>
      <c r="CO633" s="71">
        <v>5792</v>
      </c>
    </row>
    <row r="634" spans="1:93">
      <c r="A634"/>
      <c r="B634" s="19"/>
      <c r="BB634" s="109"/>
      <c r="BC634" s="110"/>
      <c r="CN634" s="18">
        <v>1</v>
      </c>
      <c r="CO634" s="18">
        <v>5792</v>
      </c>
    </row>
    <row r="635" spans="1:93" ht="15.75">
      <c r="A635"/>
      <c r="B635" s="19"/>
      <c r="BB635" s="109"/>
      <c r="BC635" s="110"/>
      <c r="CN635" s="71">
        <v>1</v>
      </c>
      <c r="CO635" s="71">
        <v>419</v>
      </c>
    </row>
    <row r="636" spans="1:93">
      <c r="A636"/>
      <c r="B636" s="19"/>
      <c r="BB636" s="109"/>
      <c r="BC636" s="110"/>
      <c r="CN636" s="18">
        <v>1</v>
      </c>
      <c r="CO636" s="18">
        <v>419</v>
      </c>
    </row>
    <row r="637" spans="1:93" ht="15.75">
      <c r="A637"/>
      <c r="B637" s="19"/>
      <c r="BB637" s="109"/>
      <c r="BC637" s="110"/>
      <c r="CN637" s="71">
        <v>1</v>
      </c>
      <c r="CO637" s="71">
        <v>8938</v>
      </c>
    </row>
    <row r="638" spans="1:93">
      <c r="A638"/>
      <c r="B638" s="19"/>
      <c r="BB638" s="109"/>
      <c r="BC638" s="110"/>
      <c r="CN638" s="18">
        <v>1</v>
      </c>
      <c r="CO638" s="18">
        <v>8938</v>
      </c>
    </row>
    <row r="639" spans="1:93" ht="15.75">
      <c r="A639"/>
      <c r="B639" s="19"/>
      <c r="BB639" s="109"/>
      <c r="BC639" s="110"/>
      <c r="CN639" s="71">
        <v>1</v>
      </c>
      <c r="CO639" s="71">
        <v>1269</v>
      </c>
    </row>
    <row r="640" spans="1:93">
      <c r="A640"/>
      <c r="B640" s="19"/>
      <c r="BB640" s="109"/>
      <c r="BC640" s="110"/>
      <c r="CN640" s="18">
        <v>1</v>
      </c>
      <c r="CO640" s="18">
        <v>1269</v>
      </c>
    </row>
    <row r="641" spans="1:93" ht="15.75">
      <c r="A641"/>
      <c r="B641" s="19"/>
      <c r="BB641" s="109"/>
      <c r="BC641" s="110"/>
      <c r="CN641" s="71">
        <v>1</v>
      </c>
      <c r="CO641" s="71">
        <v>8618</v>
      </c>
    </row>
    <row r="642" spans="1:93">
      <c r="A642"/>
      <c r="B642" s="19"/>
      <c r="BB642" s="109"/>
      <c r="BC642" s="110"/>
      <c r="CN642" s="18">
        <v>1</v>
      </c>
      <c r="CO642" s="18">
        <v>8618</v>
      </c>
    </row>
    <row r="643" spans="1:93" ht="15.75">
      <c r="A643"/>
      <c r="B643" s="19"/>
      <c r="BB643" s="109"/>
      <c r="BC643" s="110"/>
      <c r="CN643" s="71">
        <v>1</v>
      </c>
      <c r="CO643" s="71">
        <v>4428</v>
      </c>
    </row>
    <row r="644" spans="1:93">
      <c r="A644"/>
      <c r="B644" s="19"/>
      <c r="BB644" s="109"/>
      <c r="BC644" s="110"/>
      <c r="CN644" s="18">
        <v>1</v>
      </c>
      <c r="CO644" s="18">
        <v>4428</v>
      </c>
    </row>
    <row r="645" spans="1:93" ht="15.75">
      <c r="A645"/>
      <c r="B645" s="19"/>
      <c r="BB645" s="109"/>
      <c r="BC645" s="110"/>
      <c r="CN645" s="71">
        <v>1</v>
      </c>
      <c r="CO645" s="71">
        <v>9344</v>
      </c>
    </row>
    <row r="646" spans="1:93">
      <c r="A646"/>
      <c r="B646" s="19"/>
      <c r="BB646" s="109"/>
      <c r="BC646" s="110"/>
      <c r="CN646" s="18">
        <v>1</v>
      </c>
      <c r="CO646" s="18">
        <v>9344</v>
      </c>
    </row>
    <row r="647" spans="1:93" ht="15.75">
      <c r="A647"/>
      <c r="B647" s="19"/>
      <c r="BB647" s="109"/>
      <c r="BC647" s="110"/>
      <c r="CN647" s="71">
        <v>1</v>
      </c>
      <c r="CO647" s="71">
        <v>8866</v>
      </c>
    </row>
    <row r="648" spans="1:93">
      <c r="A648"/>
      <c r="B648" s="19"/>
      <c r="BB648" s="109"/>
      <c r="BC648" s="110"/>
      <c r="CN648" s="18">
        <v>1</v>
      </c>
      <c r="CO648" s="18">
        <v>8866</v>
      </c>
    </row>
    <row r="649" spans="1:93" ht="15.75">
      <c r="A649"/>
      <c r="B649" s="19"/>
      <c r="BB649" s="109"/>
      <c r="BC649" s="110"/>
      <c r="CN649" s="71">
        <v>1</v>
      </c>
      <c r="CO649" s="71">
        <v>839</v>
      </c>
    </row>
    <row r="650" spans="1:93">
      <c r="A650"/>
      <c r="B650" s="19"/>
      <c r="BB650" s="109"/>
      <c r="BC650" s="110"/>
      <c r="CN650" s="18">
        <v>1</v>
      </c>
      <c r="CO650" s="18">
        <v>839</v>
      </c>
    </row>
    <row r="651" spans="1:93" ht="15.75">
      <c r="A651"/>
      <c r="B651" s="19"/>
      <c r="BB651" s="109"/>
      <c r="BC651" s="110"/>
      <c r="CN651" s="71">
        <v>1</v>
      </c>
      <c r="CO651" s="71">
        <v>505</v>
      </c>
    </row>
    <row r="652" spans="1:93">
      <c r="A652"/>
      <c r="B652" s="19"/>
      <c r="BB652" s="109"/>
      <c r="BC652" s="110"/>
      <c r="CN652" s="18">
        <v>1</v>
      </c>
      <c r="CO652" s="18">
        <v>505</v>
      </c>
    </row>
    <row r="653" spans="1:93" ht="15.75">
      <c r="A653"/>
      <c r="B653" s="19"/>
      <c r="BB653" s="109"/>
      <c r="BC653" s="110"/>
      <c r="CN653" s="71">
        <v>1</v>
      </c>
      <c r="CO653" s="71">
        <v>3837</v>
      </c>
    </row>
    <row r="654" spans="1:93">
      <c r="A654"/>
      <c r="B654" s="19"/>
      <c r="BB654" s="109"/>
      <c r="BC654" s="110"/>
      <c r="CN654" s="18">
        <v>1</v>
      </c>
      <c r="CO654" s="18">
        <v>3837</v>
      </c>
    </row>
    <row r="655" spans="1:93" ht="15.75">
      <c r="A655"/>
      <c r="B655" s="19"/>
      <c r="BB655" s="109"/>
      <c r="BC655" s="110"/>
      <c r="CN655" s="71">
        <v>1</v>
      </c>
      <c r="CO655" s="71">
        <v>1880</v>
      </c>
    </row>
    <row r="656" spans="1:93">
      <c r="A656"/>
      <c r="B656" s="19"/>
      <c r="BB656" s="109"/>
      <c r="BC656" s="110"/>
      <c r="CN656" s="18">
        <v>1</v>
      </c>
      <c r="CO656" s="18">
        <v>1880</v>
      </c>
    </row>
    <row r="657" spans="1:93" ht="15.75">
      <c r="A657"/>
      <c r="B657" s="19"/>
      <c r="BB657" s="109"/>
      <c r="BC657" s="110"/>
      <c r="CN657" s="71">
        <v>1</v>
      </c>
      <c r="CO657" s="71">
        <v>1559</v>
      </c>
    </row>
    <row r="658" spans="1:93">
      <c r="A658"/>
      <c r="B658" s="19"/>
      <c r="BB658" s="109"/>
      <c r="BC658" s="110"/>
      <c r="CN658" s="18">
        <v>1</v>
      </c>
      <c r="CO658" s="18">
        <v>1559</v>
      </c>
    </row>
    <row r="659" spans="1:93" ht="15.75">
      <c r="A659"/>
      <c r="B659" s="19"/>
      <c r="BB659" s="109"/>
      <c r="BC659" s="110"/>
      <c r="CN659" s="71">
        <v>1</v>
      </c>
      <c r="CO659" s="71">
        <v>295</v>
      </c>
    </row>
    <row r="660" spans="1:93">
      <c r="A660"/>
      <c r="B660" s="19"/>
      <c r="BB660" s="109"/>
      <c r="BC660" s="110"/>
      <c r="CN660" s="18">
        <v>1</v>
      </c>
      <c r="CO660" s="18">
        <v>295</v>
      </c>
    </row>
    <row r="661" spans="1:93" ht="15.75">
      <c r="A661"/>
      <c r="B661" s="19"/>
      <c r="BB661" s="109"/>
      <c r="BC661" s="110"/>
      <c r="CN661" s="71">
        <v>1</v>
      </c>
      <c r="CO661" s="71">
        <v>6530</v>
      </c>
    </row>
    <row r="662" spans="1:93">
      <c r="A662"/>
      <c r="B662" s="19"/>
      <c r="BB662" s="109"/>
      <c r="BC662" s="110"/>
      <c r="CN662" s="18">
        <v>1</v>
      </c>
      <c r="CO662" s="18">
        <v>6530</v>
      </c>
    </row>
    <row r="663" spans="1:93" ht="15.75">
      <c r="A663"/>
      <c r="B663" s="19"/>
      <c r="BB663" s="109"/>
      <c r="BC663" s="110"/>
      <c r="CN663" s="71">
        <v>1</v>
      </c>
      <c r="CO663" s="71">
        <v>2581</v>
      </c>
    </row>
    <row r="664" spans="1:93">
      <c r="A664"/>
      <c r="B664" s="19"/>
      <c r="BB664" s="109"/>
      <c r="BC664" s="110"/>
      <c r="CN664" s="18">
        <v>1</v>
      </c>
      <c r="CO664" s="18">
        <v>2581</v>
      </c>
    </row>
    <row r="665" spans="1:93" ht="15.75">
      <c r="A665"/>
      <c r="B665" s="19"/>
      <c r="BB665" s="109"/>
      <c r="BC665" s="110"/>
      <c r="CN665" s="71">
        <v>1</v>
      </c>
      <c r="CO665" s="71">
        <v>10308</v>
      </c>
    </row>
    <row r="666" spans="1:93">
      <c r="A666"/>
      <c r="B666" s="19"/>
      <c r="BB666" s="109"/>
      <c r="BC666" s="110"/>
      <c r="CN666" s="18">
        <v>1</v>
      </c>
      <c r="CO666" s="18">
        <v>10308</v>
      </c>
    </row>
    <row r="667" spans="1:93" ht="15.75">
      <c r="A667"/>
      <c r="B667" s="19"/>
      <c r="BB667" s="109"/>
      <c r="BC667" s="110"/>
      <c r="CN667" s="71">
        <v>1</v>
      </c>
      <c r="CO667" s="71">
        <v>14391</v>
      </c>
    </row>
    <row r="668" spans="1:93">
      <c r="A668"/>
      <c r="B668" s="19"/>
      <c r="BB668" s="109"/>
      <c r="BC668" s="110"/>
      <c r="CN668" s="18">
        <v>1</v>
      </c>
      <c r="CO668" s="18">
        <v>14391</v>
      </c>
    </row>
    <row r="669" spans="1:93" ht="15.75">
      <c r="A669"/>
      <c r="B669" s="19"/>
      <c r="BB669" s="109"/>
      <c r="BC669" s="110"/>
      <c r="CN669" s="71">
        <v>1</v>
      </c>
      <c r="CO669" s="71">
        <v>3271</v>
      </c>
    </row>
    <row r="670" spans="1:93">
      <c r="A670"/>
      <c r="B670" s="19"/>
      <c r="BB670" s="109"/>
      <c r="BC670" s="110"/>
      <c r="CN670" s="18">
        <v>1</v>
      </c>
      <c r="CO670" s="18">
        <v>3271</v>
      </c>
    </row>
    <row r="671" spans="1:93" ht="15.75">
      <c r="A671"/>
      <c r="B671" s="19"/>
      <c r="BB671" s="109"/>
      <c r="BC671" s="110"/>
      <c r="CN671" s="71">
        <v>1</v>
      </c>
      <c r="CO671" s="71">
        <v>10324</v>
      </c>
    </row>
    <row r="672" spans="1:93">
      <c r="A672"/>
      <c r="B672" s="19"/>
      <c r="BB672" s="109"/>
      <c r="BC672" s="110"/>
      <c r="CN672" s="18">
        <v>1</v>
      </c>
      <c r="CO672" s="18">
        <v>10324</v>
      </c>
    </row>
    <row r="673" spans="1:93" ht="15.75">
      <c r="A673"/>
      <c r="B673" s="19"/>
      <c r="BB673" s="109"/>
      <c r="BC673" s="110"/>
      <c r="CN673" s="71">
        <v>1</v>
      </c>
      <c r="CO673" s="71">
        <v>898</v>
      </c>
    </row>
    <row r="674" spans="1:93">
      <c r="A674"/>
      <c r="B674" s="19"/>
      <c r="BB674" s="109"/>
      <c r="BC674" s="110"/>
      <c r="CN674" s="18">
        <v>1</v>
      </c>
      <c r="CO674" s="18">
        <v>898</v>
      </c>
    </row>
    <row r="675" spans="1:93" ht="15.75">
      <c r="A675"/>
      <c r="B675" s="19"/>
      <c r="BB675" s="109"/>
      <c r="BC675" s="110"/>
      <c r="CN675" s="71">
        <v>1</v>
      </c>
      <c r="CO675" s="71">
        <v>15382</v>
      </c>
    </row>
    <row r="676" spans="1:93">
      <c r="A676"/>
      <c r="B676" s="19"/>
      <c r="BB676" s="109"/>
      <c r="BC676" s="110"/>
      <c r="CN676" s="18">
        <v>1</v>
      </c>
      <c r="CO676" s="18">
        <v>15382</v>
      </c>
    </row>
    <row r="677" spans="1:93" ht="15.75">
      <c r="A677"/>
      <c r="B677" s="19"/>
      <c r="BB677" s="109"/>
      <c r="BC677" s="110"/>
      <c r="CN677" s="71">
        <v>1</v>
      </c>
      <c r="CO677" s="71">
        <v>13165</v>
      </c>
    </row>
    <row r="678" spans="1:93">
      <c r="A678"/>
      <c r="B678" s="19"/>
      <c r="BB678" s="109"/>
      <c r="BC678" s="110"/>
      <c r="CN678" s="18">
        <v>1</v>
      </c>
      <c r="CO678" s="18">
        <v>13165</v>
      </c>
    </row>
    <row r="679" spans="1:93" ht="15.75">
      <c r="A679"/>
      <c r="B679" s="19"/>
      <c r="BB679" s="109"/>
      <c r="BC679" s="110"/>
      <c r="CN679" s="71">
        <v>1</v>
      </c>
      <c r="CO679" s="71">
        <v>5059</v>
      </c>
    </row>
    <row r="680" spans="1:93">
      <c r="A680"/>
      <c r="B680" s="19"/>
      <c r="BB680" s="109"/>
      <c r="BC680" s="110"/>
      <c r="CN680" s="18">
        <v>1</v>
      </c>
      <c r="CO680" s="18">
        <v>5059</v>
      </c>
    </row>
    <row r="681" spans="1:93" ht="15.75">
      <c r="A681"/>
      <c r="B681" s="19"/>
      <c r="BB681" s="109"/>
      <c r="BC681" s="110"/>
      <c r="CN681" s="71">
        <v>1</v>
      </c>
      <c r="CO681" s="71">
        <v>237</v>
      </c>
    </row>
    <row r="682" spans="1:93">
      <c r="A682"/>
      <c r="B682" s="19"/>
      <c r="BB682" s="109"/>
      <c r="BC682" s="110"/>
      <c r="CN682" s="18">
        <v>1</v>
      </c>
      <c r="CO682" s="18">
        <v>237</v>
      </c>
    </row>
    <row r="683" spans="1:93" ht="15.75">
      <c r="A683"/>
      <c r="B683" s="19"/>
      <c r="BB683" s="109"/>
      <c r="BC683" s="110"/>
      <c r="CN683" s="71">
        <v>1</v>
      </c>
      <c r="CO683" s="71">
        <v>95</v>
      </c>
    </row>
    <row r="684" spans="1:93">
      <c r="A684"/>
      <c r="B684" s="19"/>
      <c r="BB684" s="109"/>
      <c r="BC684" s="110"/>
      <c r="CN684" s="18">
        <v>1</v>
      </c>
      <c r="CO684" s="18">
        <v>95</v>
      </c>
    </row>
    <row r="685" spans="1:93" ht="15.75">
      <c r="A685"/>
      <c r="B685" s="19"/>
      <c r="BB685" s="109"/>
      <c r="BC685" s="110"/>
      <c r="CN685" s="71">
        <v>1</v>
      </c>
      <c r="CO685" s="71">
        <v>63</v>
      </c>
    </row>
    <row r="686" spans="1:93">
      <c r="A686"/>
      <c r="B686" s="19"/>
      <c r="BB686" s="109"/>
      <c r="BC686" s="110"/>
      <c r="CN686" s="18">
        <v>1</v>
      </c>
      <c r="CO686" s="18">
        <v>63</v>
      </c>
    </row>
    <row r="687" spans="1:93" ht="15.75">
      <c r="A687"/>
      <c r="B687" s="19"/>
      <c r="BB687" s="109"/>
      <c r="BC687" s="110"/>
      <c r="CN687" s="71">
        <v>1</v>
      </c>
      <c r="CO687" s="71">
        <v>14947</v>
      </c>
    </row>
    <row r="688" spans="1:93">
      <c r="A688"/>
      <c r="B688" s="19"/>
      <c r="BB688" s="109"/>
      <c r="BC688" s="110"/>
      <c r="CN688" s="18">
        <v>1</v>
      </c>
      <c r="CO688" s="18">
        <v>14947</v>
      </c>
    </row>
    <row r="689" spans="1:93" ht="15.75">
      <c r="A689"/>
      <c r="B689" s="19"/>
      <c r="BB689" s="109"/>
      <c r="BC689" s="110"/>
      <c r="CN689" s="71">
        <v>1</v>
      </c>
      <c r="CO689" s="71">
        <v>7619</v>
      </c>
    </row>
    <row r="690" spans="1:93">
      <c r="A690"/>
      <c r="B690" s="19"/>
      <c r="BB690" s="109"/>
      <c r="BC690" s="110"/>
      <c r="CN690" s="18">
        <v>1</v>
      </c>
      <c r="CO690" s="18">
        <v>7619</v>
      </c>
    </row>
    <row r="691" spans="1:93" ht="15.75">
      <c r="A691"/>
      <c r="B691" s="19"/>
      <c r="BB691" s="109"/>
      <c r="BC691" s="110"/>
      <c r="CN691" s="71">
        <v>1</v>
      </c>
      <c r="CO691" s="71">
        <v>9019</v>
      </c>
    </row>
    <row r="692" spans="1:93">
      <c r="A692"/>
      <c r="B692" s="19"/>
      <c r="BB692" s="109"/>
      <c r="BC692" s="110"/>
      <c r="CN692" s="18">
        <v>1</v>
      </c>
      <c r="CO692" s="18">
        <v>9019</v>
      </c>
    </row>
    <row r="693" spans="1:93" ht="15.75">
      <c r="A693"/>
      <c r="B693" s="19"/>
      <c r="BB693" s="109"/>
      <c r="BC693" s="110"/>
      <c r="CN693" s="71">
        <v>1</v>
      </c>
      <c r="CO693" s="71">
        <v>5160</v>
      </c>
    </row>
    <row r="694" spans="1:93">
      <c r="A694"/>
      <c r="B694" s="19"/>
      <c r="BB694" s="109"/>
      <c r="BC694" s="110"/>
      <c r="CN694" s="18">
        <v>1</v>
      </c>
      <c r="CO694" s="18">
        <v>5160</v>
      </c>
    </row>
    <row r="695" spans="1:93" ht="15.75">
      <c r="A695"/>
      <c r="B695" s="19"/>
      <c r="BB695" s="109"/>
      <c r="BC695" s="110"/>
      <c r="CN695" s="71">
        <v>1</v>
      </c>
      <c r="CO695" s="71">
        <v>766</v>
      </c>
    </row>
    <row r="696" spans="1:93">
      <c r="A696"/>
      <c r="B696" s="19"/>
      <c r="BB696" s="109"/>
      <c r="BC696" s="110"/>
      <c r="CN696" s="18">
        <v>1</v>
      </c>
      <c r="CO696" s="18">
        <v>766</v>
      </c>
    </row>
    <row r="697" spans="1:93" ht="15.75">
      <c r="A697"/>
      <c r="B697" s="19"/>
      <c r="BB697" s="109"/>
      <c r="BC697" s="110"/>
      <c r="CN697" s="71">
        <v>1</v>
      </c>
      <c r="CO697" s="71">
        <v>92925</v>
      </c>
    </row>
    <row r="698" spans="1:93">
      <c r="A698"/>
      <c r="B698" s="19"/>
      <c r="BB698" s="109"/>
      <c r="BC698" s="110"/>
      <c r="CN698" s="18">
        <v>1</v>
      </c>
      <c r="CO698" s="18">
        <v>92925</v>
      </c>
    </row>
    <row r="699" spans="1:93" ht="15.75">
      <c r="A699"/>
      <c r="B699" s="19"/>
      <c r="BB699" s="109"/>
      <c r="BC699" s="110"/>
      <c r="CN699" s="71">
        <v>1</v>
      </c>
      <c r="CO699" s="71">
        <v>2515</v>
      </c>
    </row>
    <row r="700" spans="1:93">
      <c r="A700"/>
      <c r="B700" s="19"/>
      <c r="BB700" s="109"/>
      <c r="BC700" s="110"/>
      <c r="CN700" s="18">
        <v>1</v>
      </c>
      <c r="CO700" s="18">
        <v>2515</v>
      </c>
    </row>
    <row r="701" spans="1:93" ht="15.75">
      <c r="A701"/>
      <c r="B701" s="19"/>
      <c r="BB701" s="109"/>
      <c r="BC701" s="110"/>
      <c r="CN701" s="71">
        <v>1</v>
      </c>
      <c r="CO701" s="71">
        <v>26194</v>
      </c>
    </row>
    <row r="702" spans="1:93">
      <c r="A702"/>
      <c r="B702" s="19"/>
      <c r="BB702" s="109"/>
      <c r="BC702" s="110"/>
      <c r="CN702" s="18">
        <v>1</v>
      </c>
      <c r="CO702" s="18">
        <v>26194</v>
      </c>
    </row>
    <row r="703" spans="1:93" ht="15.75">
      <c r="A703"/>
      <c r="B703" s="19"/>
      <c r="BB703" s="109"/>
      <c r="BC703" s="110"/>
      <c r="CN703" s="71">
        <v>1</v>
      </c>
      <c r="CO703" s="71">
        <v>928</v>
      </c>
    </row>
    <row r="704" spans="1:93">
      <c r="A704"/>
      <c r="B704" s="19"/>
      <c r="BB704" s="109"/>
      <c r="BC704" s="110"/>
      <c r="CN704" s="18">
        <v>1</v>
      </c>
      <c r="CO704" s="18">
        <v>928</v>
      </c>
    </row>
    <row r="705" spans="1:93" ht="15.75">
      <c r="A705"/>
      <c r="B705" s="19"/>
      <c r="BB705" s="109"/>
      <c r="BC705" s="110"/>
      <c r="CN705" s="71">
        <v>1</v>
      </c>
      <c r="CO705" s="71">
        <v>638</v>
      </c>
    </row>
    <row r="706" spans="1:93">
      <c r="A706"/>
      <c r="B706" s="19"/>
      <c r="BB706" s="109"/>
      <c r="BC706" s="110"/>
      <c r="CN706" s="18">
        <v>1</v>
      </c>
      <c r="CO706" s="18">
        <v>638</v>
      </c>
    </row>
    <row r="707" spans="1:93" ht="15.75">
      <c r="A707"/>
      <c r="B707" s="19"/>
      <c r="BB707" s="109"/>
      <c r="BC707" s="110"/>
      <c r="CN707" s="71">
        <v>1</v>
      </c>
      <c r="CO707" s="71">
        <v>328</v>
      </c>
    </row>
    <row r="708" spans="1:93">
      <c r="A708"/>
      <c r="B708" s="19"/>
      <c r="BB708" s="109"/>
      <c r="BC708" s="110"/>
      <c r="CN708" s="18">
        <v>1</v>
      </c>
      <c r="CO708" s="18">
        <v>328</v>
      </c>
    </row>
    <row r="709" spans="1:93" ht="15.75">
      <c r="A709"/>
      <c r="B709" s="19"/>
      <c r="BB709" s="109"/>
      <c r="BC709" s="110"/>
      <c r="CN709" s="71">
        <v>1</v>
      </c>
      <c r="CO709" s="71">
        <v>897</v>
      </c>
    </row>
    <row r="710" spans="1:93">
      <c r="A710"/>
      <c r="B710" s="19"/>
      <c r="BB710" s="109"/>
      <c r="BC710" s="110"/>
      <c r="CN710" s="18">
        <v>1</v>
      </c>
      <c r="CO710" s="18">
        <v>897</v>
      </c>
    </row>
    <row r="711" spans="1:93" ht="15.75">
      <c r="A711"/>
      <c r="B711" s="19"/>
      <c r="BB711" s="109"/>
      <c r="BC711" s="110"/>
      <c r="CN711" s="71">
        <v>1</v>
      </c>
      <c r="CO711" s="71">
        <v>8656</v>
      </c>
    </row>
    <row r="712" spans="1:93">
      <c r="A712"/>
      <c r="B712" s="19"/>
      <c r="BB712" s="109"/>
      <c r="BC712" s="110"/>
      <c r="CN712" s="18">
        <v>1</v>
      </c>
      <c r="CO712" s="18">
        <v>8656</v>
      </c>
    </row>
    <row r="713" spans="1:93" ht="15.75">
      <c r="A713"/>
      <c r="B713" s="19"/>
      <c r="BB713" s="109"/>
      <c r="BC713" s="110"/>
      <c r="CN713" s="71">
        <v>1</v>
      </c>
      <c r="CO713" s="71">
        <v>513</v>
      </c>
    </row>
    <row r="714" spans="1:93">
      <c r="A714"/>
      <c r="B714" s="19"/>
      <c r="BB714" s="109"/>
      <c r="BC714" s="110"/>
      <c r="CN714" s="18">
        <v>1</v>
      </c>
      <c r="CO714" s="18">
        <v>513</v>
      </c>
    </row>
    <row r="715" spans="1:93" ht="15.75">
      <c r="A715"/>
      <c r="B715" s="19"/>
      <c r="BB715" s="109"/>
      <c r="BC715" s="110"/>
      <c r="CN715" s="71">
        <v>1</v>
      </c>
      <c r="CO715" s="71">
        <v>4145</v>
      </c>
    </row>
    <row r="716" spans="1:93">
      <c r="A716"/>
      <c r="B716" s="19"/>
      <c r="BB716" s="109"/>
      <c r="BC716" s="110"/>
      <c r="CN716" s="18">
        <v>1</v>
      </c>
      <c r="CO716" s="18">
        <v>4145</v>
      </c>
    </row>
    <row r="717" spans="1:93" ht="15.75">
      <c r="A717"/>
      <c r="B717" s="19"/>
      <c r="BB717" s="109"/>
      <c r="BC717" s="110"/>
      <c r="CN717" s="71">
        <v>1</v>
      </c>
      <c r="CO717" s="71">
        <v>28829</v>
      </c>
    </row>
    <row r="718" spans="1:93">
      <c r="A718"/>
      <c r="B718" s="19"/>
      <c r="BB718" s="109"/>
      <c r="BC718" s="110"/>
      <c r="CN718" s="18">
        <v>1</v>
      </c>
      <c r="CO718" s="18">
        <v>28829</v>
      </c>
    </row>
    <row r="719" spans="1:93" ht="15.75">
      <c r="A719"/>
      <c r="B719" s="19"/>
      <c r="BB719" s="109"/>
      <c r="BC719" s="110"/>
      <c r="CN719" s="71">
        <v>1</v>
      </c>
      <c r="CO719" s="71">
        <v>33176</v>
      </c>
    </row>
    <row r="720" spans="1:93">
      <c r="A720"/>
      <c r="B720" s="19"/>
      <c r="BB720" s="109"/>
      <c r="BC720" s="110"/>
      <c r="CN720" s="18">
        <v>1</v>
      </c>
      <c r="CO720" s="18">
        <v>33176</v>
      </c>
    </row>
    <row r="721" spans="1:93" ht="15.75">
      <c r="A721"/>
      <c r="B721" s="19"/>
      <c r="BB721" s="109"/>
      <c r="BC721" s="110"/>
      <c r="CN721" s="71">
        <v>1</v>
      </c>
      <c r="CO721" s="71">
        <v>33717</v>
      </c>
    </row>
    <row r="722" spans="1:93">
      <c r="A722"/>
      <c r="B722" s="19"/>
      <c r="BB722" s="109"/>
      <c r="BC722" s="110"/>
      <c r="CN722" s="18">
        <v>1</v>
      </c>
      <c r="CO722" s="18">
        <v>33717</v>
      </c>
    </row>
    <row r="723" spans="1:93" ht="15.75">
      <c r="A723"/>
      <c r="B723" s="19"/>
      <c r="BB723" s="109"/>
      <c r="BC723" s="110"/>
      <c r="CN723" s="71">
        <v>1</v>
      </c>
      <c r="CO723" s="71">
        <v>9275</v>
      </c>
    </row>
    <row r="724" spans="1:93">
      <c r="A724"/>
      <c r="B724" s="19"/>
      <c r="BB724" s="109"/>
      <c r="BC724" s="110"/>
      <c r="CN724" s="18">
        <v>1</v>
      </c>
      <c r="CO724" s="18">
        <v>9275</v>
      </c>
    </row>
    <row r="725" spans="1:93" ht="15.75">
      <c r="A725"/>
      <c r="B725" s="19"/>
      <c r="BB725" s="109"/>
      <c r="BC725" s="110"/>
      <c r="CN725" s="71">
        <v>1</v>
      </c>
      <c r="CO725" s="71">
        <v>1021</v>
      </c>
    </row>
    <row r="726" spans="1:93">
      <c r="A726"/>
      <c r="B726" s="19"/>
      <c r="BB726" s="109"/>
      <c r="BC726" s="110"/>
      <c r="CN726" s="18">
        <v>1</v>
      </c>
      <c r="CO726" s="18">
        <v>1021</v>
      </c>
    </row>
    <row r="727" spans="1:93" ht="15.75">
      <c r="A727"/>
      <c r="B727" s="19"/>
      <c r="BB727" s="109"/>
      <c r="BC727" s="110"/>
      <c r="CN727" s="71">
        <v>1</v>
      </c>
      <c r="CO727" s="71">
        <v>15137</v>
      </c>
    </row>
    <row r="728" spans="1:93">
      <c r="A728"/>
      <c r="B728" s="19"/>
      <c r="BB728" s="109"/>
      <c r="BC728" s="110"/>
      <c r="CN728" s="18">
        <v>1</v>
      </c>
      <c r="CO728" s="18">
        <v>15137</v>
      </c>
    </row>
    <row r="729" spans="1:93" ht="15.75">
      <c r="A729"/>
      <c r="B729" s="19"/>
      <c r="BB729" s="109"/>
      <c r="BC729" s="110"/>
      <c r="CN729" s="71">
        <v>1</v>
      </c>
      <c r="CO729" s="71">
        <v>6183</v>
      </c>
    </row>
    <row r="730" spans="1:93">
      <c r="A730"/>
      <c r="B730" s="19"/>
      <c r="BB730" s="109"/>
      <c r="BC730" s="110"/>
      <c r="CN730" s="18">
        <v>1</v>
      </c>
      <c r="CO730" s="18">
        <v>6183</v>
      </c>
    </row>
    <row r="731" spans="1:93" ht="15.75">
      <c r="A731"/>
      <c r="B731" s="19"/>
      <c r="BB731" s="109"/>
      <c r="BC731" s="110"/>
      <c r="CN731" s="71">
        <v>1</v>
      </c>
      <c r="CO731" s="71">
        <v>14371</v>
      </c>
    </row>
    <row r="732" spans="1:93">
      <c r="A732"/>
      <c r="B732" s="19"/>
      <c r="BB732" s="109"/>
      <c r="BC732" s="110"/>
      <c r="CN732" s="18">
        <v>1</v>
      </c>
      <c r="CO732" s="18">
        <v>14371</v>
      </c>
    </row>
    <row r="733" spans="1:93" ht="15.75">
      <c r="A733"/>
      <c r="B733" s="19"/>
      <c r="BB733" s="109"/>
      <c r="BC733" s="110"/>
      <c r="CN733" s="71">
        <v>1</v>
      </c>
      <c r="CO733" s="71">
        <v>21372</v>
      </c>
    </row>
    <row r="734" spans="1:93">
      <c r="A734"/>
      <c r="B734" s="19"/>
      <c r="BB734" s="109"/>
      <c r="BC734" s="110"/>
      <c r="CN734" s="18">
        <v>1</v>
      </c>
      <c r="CO734" s="18">
        <v>21372</v>
      </c>
    </row>
    <row r="735" spans="1:93" ht="15.75">
      <c r="A735"/>
      <c r="B735" s="19"/>
      <c r="BB735" s="109"/>
      <c r="BC735" s="110"/>
      <c r="CN735" s="71">
        <v>1</v>
      </c>
      <c r="CO735" s="71">
        <v>6676</v>
      </c>
    </row>
    <row r="736" spans="1:93">
      <c r="A736"/>
      <c r="B736" s="19"/>
      <c r="BB736" s="109"/>
      <c r="BC736" s="110"/>
      <c r="CN736" s="18">
        <v>1</v>
      </c>
      <c r="CO736" s="18">
        <v>6676</v>
      </c>
    </row>
    <row r="737" spans="1:93" ht="15.75">
      <c r="A737"/>
      <c r="B737" s="19"/>
      <c r="BB737" s="109"/>
      <c r="BC737" s="110"/>
      <c r="CN737" s="71">
        <v>1</v>
      </c>
      <c r="CO737" s="71">
        <v>22375</v>
      </c>
    </row>
    <row r="738" spans="1:93">
      <c r="A738"/>
      <c r="B738" s="19"/>
      <c r="BB738" s="109"/>
      <c r="BC738" s="110"/>
      <c r="CN738" s="18">
        <v>1</v>
      </c>
      <c r="CO738" s="18">
        <v>22375</v>
      </c>
    </row>
    <row r="739" spans="1:93" ht="15.75">
      <c r="A739"/>
      <c r="B739" s="19"/>
      <c r="BB739" s="109"/>
      <c r="BC739" s="110"/>
      <c r="CN739" s="71">
        <v>1</v>
      </c>
      <c r="CO739" s="71">
        <v>8131</v>
      </c>
    </row>
    <row r="740" spans="1:93">
      <c r="A740"/>
      <c r="B740" s="19"/>
      <c r="BB740" s="109"/>
      <c r="BC740" s="110"/>
      <c r="CN740" s="18">
        <v>1</v>
      </c>
      <c r="CO740" s="18">
        <v>8131</v>
      </c>
    </row>
    <row r="741" spans="1:93" ht="15.75">
      <c r="A741"/>
      <c r="B741" s="19"/>
      <c r="BB741" s="109"/>
      <c r="BC741" s="110"/>
      <c r="CN741" s="71">
        <v>1</v>
      </c>
      <c r="CO741" s="71">
        <v>3663</v>
      </c>
    </row>
    <row r="742" spans="1:93">
      <c r="A742"/>
      <c r="B742" s="19"/>
      <c r="BB742" s="109"/>
      <c r="BC742" s="110"/>
      <c r="CN742" s="18">
        <v>1</v>
      </c>
      <c r="CO742" s="18">
        <v>3663</v>
      </c>
    </row>
    <row r="743" spans="1:93" ht="15.75">
      <c r="A743"/>
      <c r="B743" s="19"/>
      <c r="BB743" s="109"/>
      <c r="BC743" s="110"/>
      <c r="CN743" s="71">
        <v>1</v>
      </c>
      <c r="CO743" s="71">
        <v>1680</v>
      </c>
    </row>
    <row r="744" spans="1:93">
      <c r="A744"/>
      <c r="B744" s="19"/>
      <c r="BB744" s="109"/>
      <c r="BC744" s="110"/>
      <c r="CN744" s="18">
        <v>1</v>
      </c>
      <c r="CO744" s="18">
        <v>1680</v>
      </c>
    </row>
    <row r="745" spans="1:93" ht="15.75">
      <c r="A745"/>
      <c r="B745" s="19"/>
      <c r="BB745" s="109"/>
      <c r="BC745" s="110"/>
      <c r="CN745" s="71">
        <v>1</v>
      </c>
      <c r="CO745" s="71">
        <v>2866</v>
      </c>
    </row>
    <row r="746" spans="1:93">
      <c r="A746"/>
      <c r="B746" s="19"/>
      <c r="BB746" s="109"/>
      <c r="BC746" s="110"/>
      <c r="CN746" s="18">
        <v>1</v>
      </c>
      <c r="CO746" s="18">
        <v>2866</v>
      </c>
    </row>
    <row r="747" spans="1:93" ht="15.75">
      <c r="A747"/>
      <c r="B747" s="19"/>
      <c r="BB747" s="109"/>
      <c r="BC747" s="110"/>
      <c r="CN747" s="71">
        <v>1</v>
      </c>
      <c r="CO747" s="71">
        <v>485</v>
      </c>
    </row>
    <row r="748" spans="1:93">
      <c r="A748"/>
      <c r="B748" s="19"/>
      <c r="BB748" s="109"/>
      <c r="BC748" s="110"/>
      <c r="CN748" s="18">
        <v>1</v>
      </c>
      <c r="CO748" s="18">
        <v>485</v>
      </c>
    </row>
    <row r="749" spans="1:93" ht="15.75">
      <c r="A749"/>
      <c r="B749" s="19"/>
      <c r="BB749" s="109"/>
      <c r="BC749" s="110"/>
      <c r="CN749" s="71">
        <v>1</v>
      </c>
      <c r="CO749" s="71">
        <v>357</v>
      </c>
    </row>
    <row r="750" spans="1:93">
      <c r="A750"/>
      <c r="B750" s="19"/>
      <c r="BB750" s="109"/>
      <c r="BC750" s="110"/>
      <c r="CN750" s="18">
        <v>1</v>
      </c>
      <c r="CO750" s="18">
        <v>357</v>
      </c>
    </row>
    <row r="751" spans="1:93" ht="15.75">
      <c r="A751"/>
      <c r="B751" s="19"/>
      <c r="BB751" s="109"/>
      <c r="BC751" s="110"/>
      <c r="CN751" s="71">
        <v>1</v>
      </c>
      <c r="CO751" s="71">
        <v>491</v>
      </c>
    </row>
    <row r="752" spans="1:93">
      <c r="A752"/>
      <c r="B752" s="19"/>
      <c r="BB752" s="109"/>
      <c r="BC752" s="110"/>
      <c r="CN752" s="18">
        <v>1</v>
      </c>
      <c r="CO752" s="18">
        <v>491</v>
      </c>
    </row>
    <row r="753" spans="1:93" ht="15.75">
      <c r="A753"/>
      <c r="B753" s="19"/>
      <c r="BB753" s="109"/>
      <c r="BC753" s="110"/>
      <c r="CN753" s="71">
        <v>1</v>
      </c>
      <c r="CO753" s="71">
        <v>27201</v>
      </c>
    </row>
    <row r="754" spans="1:93">
      <c r="A754"/>
      <c r="B754" s="19"/>
      <c r="BB754" s="109"/>
      <c r="BC754" s="110"/>
      <c r="CN754" s="18">
        <v>1</v>
      </c>
      <c r="CO754" s="18">
        <v>27201</v>
      </c>
    </row>
    <row r="755" spans="1:93" ht="15.75">
      <c r="A755"/>
      <c r="B755" s="19"/>
      <c r="BB755" s="109"/>
      <c r="BC755" s="110"/>
      <c r="CN755" s="71">
        <v>1</v>
      </c>
      <c r="CO755" s="71">
        <v>11687</v>
      </c>
    </row>
    <row r="756" spans="1:93">
      <c r="A756"/>
      <c r="B756" s="19"/>
      <c r="BB756" s="109"/>
      <c r="BC756" s="110"/>
      <c r="CN756" s="18">
        <v>1</v>
      </c>
      <c r="CO756" s="18">
        <v>11687</v>
      </c>
    </row>
    <row r="757" spans="1:93" ht="15.75">
      <c r="A757"/>
      <c r="B757" s="19"/>
      <c r="BB757" s="109"/>
      <c r="BC757" s="110"/>
      <c r="CN757" s="71">
        <v>1</v>
      </c>
      <c r="CO757" s="71">
        <v>31599</v>
      </c>
    </row>
    <row r="758" spans="1:93">
      <c r="A758"/>
      <c r="B758" s="19"/>
      <c r="BB758" s="109"/>
      <c r="BC758" s="110"/>
      <c r="CN758" s="18">
        <v>1</v>
      </c>
      <c r="CO758" s="18">
        <v>31599</v>
      </c>
    </row>
    <row r="759" spans="1:93" ht="15.75">
      <c r="A759"/>
      <c r="B759" s="19"/>
      <c r="BB759" s="109"/>
      <c r="BC759" s="110"/>
      <c r="CN759" s="71">
        <v>1</v>
      </c>
      <c r="CO759" s="71">
        <v>462</v>
      </c>
    </row>
    <row r="760" spans="1:93">
      <c r="A760"/>
      <c r="B760" s="19"/>
      <c r="BB760" s="109"/>
      <c r="BC760" s="110"/>
      <c r="CN760" s="18">
        <v>1</v>
      </c>
      <c r="CO760" s="18">
        <v>462</v>
      </c>
    </row>
    <row r="761" spans="1:93" ht="15.75">
      <c r="A761"/>
      <c r="B761" s="19"/>
      <c r="BB761" s="109"/>
      <c r="BC761" s="110"/>
      <c r="CN761" s="71">
        <v>1</v>
      </c>
      <c r="CO761" s="71">
        <v>387</v>
      </c>
    </row>
    <row r="762" spans="1:93">
      <c r="A762"/>
      <c r="B762" s="19"/>
      <c r="BB762" s="109"/>
      <c r="BC762" s="110"/>
      <c r="CN762" s="18">
        <v>1</v>
      </c>
      <c r="CO762" s="18">
        <v>387</v>
      </c>
    </row>
    <row r="763" spans="1:93" ht="15.75">
      <c r="A763"/>
      <c r="B763" s="19"/>
      <c r="BB763" s="109"/>
      <c r="BC763" s="110"/>
      <c r="CN763" s="71">
        <v>1</v>
      </c>
      <c r="CO763" s="71">
        <v>28030</v>
      </c>
    </row>
    <row r="764" spans="1:93">
      <c r="A764"/>
      <c r="B764" s="19"/>
      <c r="BB764" s="109"/>
      <c r="BC764" s="110"/>
      <c r="CN764" s="18">
        <v>1</v>
      </c>
      <c r="CO764" s="18">
        <v>28030</v>
      </c>
    </row>
    <row r="765" spans="1:93" ht="15.75">
      <c r="A765"/>
      <c r="B765" s="19"/>
      <c r="BB765" s="109"/>
      <c r="BC765" s="110"/>
      <c r="CN765" s="71">
        <v>1</v>
      </c>
      <c r="CO765" s="71">
        <v>17810</v>
      </c>
    </row>
    <row r="766" spans="1:93">
      <c r="A766"/>
      <c r="B766" s="19"/>
      <c r="BB766" s="109"/>
      <c r="BC766" s="110"/>
      <c r="CN766" s="18">
        <v>1</v>
      </c>
      <c r="CO766" s="18">
        <v>17810</v>
      </c>
    </row>
    <row r="767" spans="1:93" ht="15.75">
      <c r="A767"/>
      <c r="B767" s="19"/>
      <c r="BB767" s="109"/>
      <c r="BC767" s="110"/>
      <c r="CN767" s="71">
        <v>1</v>
      </c>
      <c r="CO767" s="71">
        <v>2111</v>
      </c>
    </row>
    <row r="768" spans="1:93">
      <c r="A768"/>
      <c r="B768" s="19"/>
      <c r="BB768" s="109"/>
      <c r="BC768" s="110"/>
      <c r="CN768" s="18">
        <v>1</v>
      </c>
      <c r="CO768" s="18">
        <v>2111</v>
      </c>
    </row>
    <row r="769" spans="1:93" ht="15.75">
      <c r="A769"/>
      <c r="B769" s="19"/>
      <c r="BB769" s="109"/>
      <c r="BC769" s="110"/>
      <c r="CN769" s="71">
        <v>1</v>
      </c>
      <c r="CO769" s="71">
        <v>184</v>
      </c>
    </row>
    <row r="770" spans="1:93">
      <c r="A770"/>
      <c r="B770" s="19"/>
      <c r="BB770" s="109"/>
      <c r="BC770" s="110"/>
      <c r="CN770" s="18">
        <v>1</v>
      </c>
      <c r="CO770" s="18">
        <v>184</v>
      </c>
    </row>
    <row r="771" spans="1:93" ht="15.75">
      <c r="A771"/>
      <c r="B771" s="19"/>
      <c r="BB771" s="109"/>
      <c r="BC771" s="110"/>
      <c r="CN771" s="71">
        <v>1</v>
      </c>
      <c r="CO771" s="71">
        <v>815</v>
      </c>
    </row>
    <row r="772" spans="1:93">
      <c r="A772"/>
      <c r="B772" s="19"/>
      <c r="BB772" s="109"/>
      <c r="BC772" s="110"/>
      <c r="CN772" s="18">
        <v>1</v>
      </c>
      <c r="CO772" s="18">
        <v>815</v>
      </c>
    </row>
    <row r="773" spans="1:93" ht="15.75">
      <c r="A773"/>
      <c r="B773" s="19"/>
      <c r="BB773" s="109"/>
      <c r="BC773" s="110"/>
      <c r="CN773" s="71">
        <v>1</v>
      </c>
      <c r="CO773" s="71">
        <v>4736</v>
      </c>
    </row>
    <row r="774" spans="1:93">
      <c r="A774"/>
      <c r="B774" s="19"/>
      <c r="BB774" s="109"/>
      <c r="BC774" s="110"/>
      <c r="CN774" s="18">
        <v>1</v>
      </c>
      <c r="CO774" s="18">
        <v>4736</v>
      </c>
    </row>
    <row r="775" spans="1:93" ht="15.75">
      <c r="A775"/>
      <c r="B775" s="19"/>
      <c r="BB775" s="109"/>
      <c r="BC775" s="110"/>
      <c r="CN775" s="71">
        <v>1</v>
      </c>
      <c r="CO775" s="71">
        <v>4971</v>
      </c>
    </row>
    <row r="776" spans="1:93">
      <c r="A776"/>
      <c r="B776" s="19"/>
      <c r="BB776" s="109"/>
      <c r="BC776" s="110"/>
      <c r="CN776" s="18">
        <v>1</v>
      </c>
      <c r="CO776" s="18">
        <v>4971</v>
      </c>
    </row>
    <row r="777" spans="1:93" ht="15.75">
      <c r="A777"/>
      <c r="B777" s="19"/>
      <c r="BB777" s="109"/>
      <c r="BC777" s="110"/>
      <c r="CN777" s="71">
        <v>1</v>
      </c>
      <c r="CO777" s="71">
        <v>4971</v>
      </c>
    </row>
    <row r="778" spans="1:93">
      <c r="A778"/>
      <c r="B778" s="19"/>
      <c r="BB778" s="109"/>
      <c r="BC778" s="110"/>
      <c r="CN778" s="18">
        <v>1</v>
      </c>
      <c r="CO778" s="18">
        <v>4971</v>
      </c>
    </row>
    <row r="779" spans="1:93" ht="15.75">
      <c r="A779"/>
      <c r="B779" s="19"/>
      <c r="BB779" s="109"/>
      <c r="BC779" s="110"/>
      <c r="CN779" s="71">
        <v>1</v>
      </c>
      <c r="CO779" s="71">
        <v>1379</v>
      </c>
    </row>
    <row r="780" spans="1:93">
      <c r="A780"/>
      <c r="B780" s="19"/>
      <c r="BB780" s="109"/>
      <c r="BC780" s="110"/>
      <c r="CN780" s="18">
        <v>1</v>
      </c>
      <c r="CO780" s="18">
        <v>1379</v>
      </c>
    </row>
    <row r="781" spans="1:93" ht="15.75">
      <c r="A781"/>
      <c r="B781" s="19"/>
      <c r="BB781" s="109"/>
      <c r="BC781" s="110"/>
      <c r="CN781" s="71">
        <v>1</v>
      </c>
      <c r="CO781" s="71">
        <v>5958</v>
      </c>
    </row>
    <row r="782" spans="1:93">
      <c r="A782"/>
      <c r="B782" s="19"/>
      <c r="BB782" s="109"/>
      <c r="BC782" s="110"/>
      <c r="CN782" s="18">
        <v>1</v>
      </c>
      <c r="CO782" s="18">
        <v>5958</v>
      </c>
    </row>
    <row r="783" spans="1:93" ht="15.75">
      <c r="A783"/>
      <c r="B783" s="19"/>
      <c r="BB783" s="109"/>
      <c r="BC783" s="110"/>
      <c r="CN783" s="71">
        <v>1</v>
      </c>
      <c r="CO783" s="71">
        <v>3344</v>
      </c>
    </row>
    <row r="784" spans="1:93">
      <c r="A784"/>
      <c r="B784" s="19"/>
      <c r="BB784" s="109"/>
      <c r="BC784" s="110"/>
      <c r="CN784" s="18">
        <v>1</v>
      </c>
      <c r="CO784" s="18">
        <v>3344</v>
      </c>
    </row>
    <row r="785" spans="1:93" ht="15.75">
      <c r="A785"/>
      <c r="B785" s="19"/>
      <c r="BB785" s="109"/>
      <c r="BC785" s="110"/>
      <c r="CN785" s="71">
        <v>1</v>
      </c>
      <c r="CO785" s="71">
        <v>241</v>
      </c>
    </row>
    <row r="786" spans="1:93">
      <c r="A786"/>
      <c r="B786" s="19"/>
      <c r="BB786" s="109"/>
      <c r="BC786" s="110"/>
      <c r="CN786" s="18">
        <v>1</v>
      </c>
      <c r="CO786" s="18">
        <v>241</v>
      </c>
    </row>
    <row r="787" spans="1:93" ht="15.75">
      <c r="A787"/>
      <c r="B787" s="19"/>
      <c r="BB787" s="109"/>
      <c r="BC787" s="110"/>
      <c r="CN787" s="71">
        <v>1</v>
      </c>
      <c r="CO787" s="71">
        <v>5298</v>
      </c>
    </row>
    <row r="788" spans="1:93">
      <c r="A788"/>
      <c r="B788" s="19"/>
      <c r="BB788" s="109"/>
      <c r="BC788" s="110"/>
      <c r="CN788" s="18">
        <v>1</v>
      </c>
      <c r="CO788" s="18">
        <v>5298</v>
      </c>
    </row>
    <row r="789" spans="1:93" ht="15.75">
      <c r="A789"/>
      <c r="B789" s="19"/>
      <c r="BB789" s="109"/>
      <c r="BC789" s="110"/>
      <c r="CN789" s="71">
        <v>1</v>
      </c>
      <c r="CO789" s="71">
        <v>10480</v>
      </c>
    </row>
    <row r="790" spans="1:93">
      <c r="A790"/>
      <c r="B790" s="19"/>
      <c r="BB790" s="109"/>
      <c r="BC790" s="110"/>
      <c r="CN790" s="18">
        <v>1</v>
      </c>
      <c r="CO790" s="18">
        <v>10480</v>
      </c>
    </row>
    <row r="791" spans="1:93" ht="15.75">
      <c r="A791"/>
      <c r="B791" s="19"/>
      <c r="BB791" s="109"/>
      <c r="BC791" s="110"/>
      <c r="CN791" s="71">
        <v>1</v>
      </c>
      <c r="CO791" s="71">
        <v>590</v>
      </c>
    </row>
    <row r="792" spans="1:93">
      <c r="A792"/>
      <c r="B792" s="19"/>
      <c r="BB792" s="109"/>
      <c r="BC792" s="110"/>
      <c r="CN792" s="18">
        <v>1</v>
      </c>
      <c r="CO792" s="18">
        <v>590</v>
      </c>
    </row>
    <row r="793" spans="1:93" ht="15.75">
      <c r="A793"/>
      <c r="B793" s="19"/>
      <c r="BB793" s="109"/>
      <c r="BC793" s="110"/>
      <c r="CN793" s="71">
        <v>1</v>
      </c>
      <c r="CO793" s="71">
        <v>343</v>
      </c>
    </row>
    <row r="794" spans="1:93">
      <c r="A794"/>
      <c r="B794" s="19"/>
      <c r="BB794" s="109"/>
      <c r="BC794" s="110"/>
      <c r="CN794" s="18">
        <v>1</v>
      </c>
      <c r="CO794" s="18">
        <v>343</v>
      </c>
    </row>
    <row r="795" spans="1:93" ht="15.75">
      <c r="A795"/>
      <c r="B795" s="19"/>
      <c r="BB795" s="109"/>
      <c r="BC795" s="110"/>
      <c r="CN795" s="71">
        <v>1</v>
      </c>
      <c r="CO795" s="71">
        <v>197</v>
      </c>
    </row>
    <row r="796" spans="1:93">
      <c r="A796"/>
      <c r="B796" s="19"/>
      <c r="BB796" s="109"/>
      <c r="BC796" s="110"/>
      <c r="CN796" s="18">
        <v>1</v>
      </c>
      <c r="CO796" s="18">
        <v>197</v>
      </c>
    </row>
    <row r="797" spans="1:93" ht="15.75">
      <c r="A797"/>
      <c r="B797" s="19"/>
      <c r="BB797" s="109"/>
      <c r="BC797" s="110"/>
      <c r="CN797" s="71">
        <v>1</v>
      </c>
      <c r="CO797" s="71">
        <v>28978</v>
      </c>
    </row>
    <row r="798" spans="1:93">
      <c r="A798"/>
      <c r="B798" s="19"/>
      <c r="BB798" s="109"/>
      <c r="BC798" s="110"/>
      <c r="CN798" s="18">
        <v>1</v>
      </c>
      <c r="CO798" s="18">
        <v>28978</v>
      </c>
    </row>
    <row r="799" spans="1:93" ht="15.75">
      <c r="A799"/>
      <c r="B799" s="19"/>
      <c r="BB799" s="109"/>
      <c r="BC799" s="110"/>
      <c r="CN799" s="71">
        <v>1</v>
      </c>
      <c r="CO799" s="71">
        <v>28978</v>
      </c>
    </row>
    <row r="800" spans="1:93">
      <c r="A800"/>
      <c r="B800" s="19"/>
      <c r="BB800" s="109"/>
      <c r="BC800" s="110"/>
      <c r="CN800" s="18">
        <v>1</v>
      </c>
      <c r="CO800" s="18">
        <v>28978</v>
      </c>
    </row>
    <row r="801" spans="1:93" ht="15.75">
      <c r="A801"/>
      <c r="B801" s="19"/>
      <c r="BB801" s="109"/>
      <c r="BC801" s="110"/>
      <c r="CN801" s="71">
        <v>1</v>
      </c>
      <c r="CO801" s="71">
        <v>46399</v>
      </c>
    </row>
    <row r="802" spans="1:93">
      <c r="A802"/>
      <c r="B802" s="19"/>
      <c r="BB802" s="109"/>
      <c r="BC802" s="110"/>
      <c r="CN802" s="18">
        <v>1</v>
      </c>
      <c r="CO802" s="18">
        <v>46399</v>
      </c>
    </row>
    <row r="803" spans="1:93" ht="15.75">
      <c r="A803"/>
      <c r="B803" s="19"/>
      <c r="BB803" s="109"/>
      <c r="BC803" s="110"/>
      <c r="CN803" s="71">
        <v>1</v>
      </c>
      <c r="CO803" s="71">
        <v>2351</v>
      </c>
    </row>
    <row r="804" spans="1:93">
      <c r="A804"/>
      <c r="B804" s="19"/>
      <c r="BB804" s="109"/>
      <c r="BC804" s="110"/>
      <c r="CN804" s="18">
        <v>1</v>
      </c>
      <c r="CO804" s="18">
        <v>2351</v>
      </c>
    </row>
    <row r="805" spans="1:93" ht="15.75">
      <c r="A805"/>
      <c r="B805" s="19"/>
      <c r="BB805" s="109"/>
      <c r="BC805" s="110"/>
      <c r="CN805" s="71">
        <v>1</v>
      </c>
      <c r="CO805" s="71">
        <v>212</v>
      </c>
    </row>
    <row r="806" spans="1:93">
      <c r="A806"/>
      <c r="B806" s="19"/>
      <c r="BB806" s="109"/>
      <c r="BC806" s="110"/>
      <c r="CN806" s="18">
        <v>1</v>
      </c>
      <c r="CO806" s="18">
        <v>212</v>
      </c>
    </row>
    <row r="807" spans="1:93" ht="15.75">
      <c r="A807"/>
      <c r="B807" s="19"/>
      <c r="BB807" s="109"/>
      <c r="BC807" s="110"/>
      <c r="CN807" s="71">
        <v>1</v>
      </c>
      <c r="CO807" s="71">
        <v>104</v>
      </c>
    </row>
    <row r="808" spans="1:93">
      <c r="A808"/>
      <c r="B808" s="19"/>
      <c r="BB808" s="109"/>
      <c r="BC808" s="110"/>
      <c r="CN808" s="18">
        <v>1</v>
      </c>
      <c r="CO808" s="18">
        <v>104</v>
      </c>
    </row>
    <row r="809" spans="1:93" ht="15.75">
      <c r="A809"/>
      <c r="B809" s="19"/>
      <c r="BB809" s="109"/>
      <c r="BC809" s="110"/>
      <c r="CN809" s="71">
        <v>1</v>
      </c>
      <c r="CO809" s="71">
        <v>2877</v>
      </c>
    </row>
    <row r="810" spans="1:93">
      <c r="A810"/>
      <c r="B810" s="19"/>
      <c r="BB810" s="109"/>
      <c r="BC810" s="110"/>
      <c r="CN810" s="18">
        <v>1</v>
      </c>
      <c r="CO810" s="18">
        <v>2877</v>
      </c>
    </row>
    <row r="811" spans="1:93" ht="15.75">
      <c r="A811"/>
      <c r="B811" s="19"/>
      <c r="BB811" s="109"/>
      <c r="BC811" s="110"/>
      <c r="CN811" s="71">
        <v>1</v>
      </c>
      <c r="CO811" s="71">
        <v>40895</v>
      </c>
    </row>
    <row r="812" spans="1:93">
      <c r="A812"/>
      <c r="B812" s="19"/>
      <c r="BB812" s="109"/>
      <c r="BC812" s="110"/>
      <c r="CN812" s="18">
        <v>1</v>
      </c>
      <c r="CO812" s="18">
        <v>40895</v>
      </c>
    </row>
    <row r="813" spans="1:93" ht="15.75">
      <c r="A813"/>
      <c r="B813" s="19"/>
      <c r="BB813" s="109"/>
      <c r="BC813" s="110"/>
      <c r="CN813" s="71">
        <v>1</v>
      </c>
      <c r="CO813" s="71">
        <v>13971</v>
      </c>
    </row>
    <row r="814" spans="1:93">
      <c r="A814"/>
      <c r="B814" s="19"/>
      <c r="BB814" s="109"/>
      <c r="BC814" s="110"/>
      <c r="CN814" s="18">
        <v>1</v>
      </c>
      <c r="CO814" s="18">
        <v>13971</v>
      </c>
    </row>
    <row r="815" spans="1:93" ht="15.75">
      <c r="A815"/>
      <c r="B815" s="19"/>
      <c r="BB815" s="109"/>
      <c r="BC815" s="110"/>
      <c r="CN815" s="71">
        <v>1</v>
      </c>
      <c r="CO815" s="71">
        <v>29</v>
      </c>
    </row>
    <row r="816" spans="1:93">
      <c r="A816"/>
      <c r="B816" s="19"/>
      <c r="BB816" s="109"/>
      <c r="BC816" s="110"/>
      <c r="CN816" s="18">
        <v>1</v>
      </c>
      <c r="CO816" s="18">
        <v>29</v>
      </c>
    </row>
    <row r="817" spans="1:93" ht="15.75">
      <c r="A817"/>
      <c r="B817" s="19"/>
      <c r="BB817" s="109"/>
      <c r="BC817" s="110"/>
      <c r="CN817" s="71">
        <v>1</v>
      </c>
      <c r="CO817" s="71">
        <v>8614</v>
      </c>
    </row>
    <row r="818" spans="1:93">
      <c r="A818"/>
      <c r="B818" s="19"/>
      <c r="BB818" s="109"/>
      <c r="BC818" s="110"/>
      <c r="CN818" s="18">
        <v>1</v>
      </c>
      <c r="CO818" s="18">
        <v>8614</v>
      </c>
    </row>
    <row r="819" spans="1:93" ht="15.75">
      <c r="A819"/>
      <c r="B819" s="19"/>
      <c r="BB819" s="109"/>
      <c r="BC819" s="110"/>
      <c r="CN819" s="71">
        <v>1</v>
      </c>
      <c r="CO819" s="71">
        <v>3195</v>
      </c>
    </row>
    <row r="820" spans="1:93">
      <c r="A820"/>
      <c r="B820" s="19"/>
      <c r="BB820" s="109"/>
      <c r="BC820" s="110"/>
      <c r="CN820" s="18">
        <v>1</v>
      </c>
      <c r="CO820" s="18">
        <v>3195</v>
      </c>
    </row>
    <row r="821" spans="1:93" ht="15.75">
      <c r="A821"/>
      <c r="B821" s="19"/>
      <c r="BB821" s="109"/>
      <c r="BC821" s="110"/>
      <c r="CN821" s="71">
        <v>1</v>
      </c>
      <c r="CO821" s="71">
        <v>2581</v>
      </c>
    </row>
    <row r="822" spans="1:93">
      <c r="A822"/>
      <c r="B822" s="19"/>
      <c r="BB822" s="109"/>
      <c r="BC822" s="110"/>
      <c r="CN822" s="18">
        <v>1</v>
      </c>
      <c r="CO822" s="18">
        <v>2581</v>
      </c>
    </row>
    <row r="823" spans="1:93" ht="15.75">
      <c r="A823"/>
      <c r="B823" s="19"/>
      <c r="BB823" s="109"/>
      <c r="BC823" s="110"/>
      <c r="CN823" s="71">
        <v>1</v>
      </c>
      <c r="CO823" s="71">
        <v>5911</v>
      </c>
    </row>
    <row r="824" spans="1:93">
      <c r="A824"/>
      <c r="B824" s="19"/>
      <c r="BB824" s="109"/>
      <c r="BC824" s="110"/>
      <c r="CN824" s="18">
        <v>1</v>
      </c>
      <c r="CO824" s="18">
        <v>5911</v>
      </c>
    </row>
    <row r="825" spans="1:93" ht="15.75">
      <c r="A825"/>
      <c r="B825" s="19"/>
      <c r="BB825" s="109"/>
      <c r="BC825" s="110"/>
      <c r="CN825" s="71">
        <v>1</v>
      </c>
      <c r="CO825" s="71">
        <v>16680</v>
      </c>
    </row>
    <row r="826" spans="1:93">
      <c r="A826"/>
      <c r="B826" s="19"/>
      <c r="BB826" s="109"/>
      <c r="BC826" s="110"/>
      <c r="CN826" s="18">
        <v>1</v>
      </c>
      <c r="CO826" s="18">
        <v>16680</v>
      </c>
    </row>
    <row r="827" spans="1:93" ht="15.75">
      <c r="A827"/>
      <c r="B827" s="19"/>
      <c r="BB827" s="109"/>
      <c r="BC827" s="110"/>
      <c r="CN827" s="71">
        <v>1</v>
      </c>
      <c r="CO827" s="71">
        <v>19763</v>
      </c>
    </row>
    <row r="828" spans="1:93">
      <c r="A828"/>
      <c r="B828" s="19"/>
      <c r="BB828" s="109"/>
      <c r="BC828" s="110"/>
      <c r="CN828" s="18">
        <v>1</v>
      </c>
      <c r="CO828" s="18">
        <v>19763</v>
      </c>
    </row>
    <row r="829" spans="1:93" ht="15.75">
      <c r="A829"/>
      <c r="B829" s="19"/>
      <c r="BB829" s="109"/>
      <c r="BC829" s="110"/>
      <c r="CN829" s="71">
        <v>1</v>
      </c>
      <c r="CO829" s="71">
        <v>743</v>
      </c>
    </row>
    <row r="830" spans="1:93">
      <c r="A830"/>
      <c r="B830" s="19"/>
      <c r="BB830" s="109"/>
      <c r="BC830" s="110"/>
      <c r="CN830" s="18">
        <v>1</v>
      </c>
      <c r="CO830" s="18">
        <v>743</v>
      </c>
    </row>
    <row r="831" spans="1:93" ht="15.75">
      <c r="A831"/>
      <c r="B831" s="19"/>
      <c r="BB831" s="109"/>
      <c r="BC831" s="110"/>
      <c r="CN831" s="71">
        <v>1</v>
      </c>
      <c r="CO831" s="71">
        <v>3246</v>
      </c>
    </row>
    <row r="832" spans="1:93">
      <c r="A832"/>
      <c r="B832" s="19"/>
      <c r="BB832" s="109"/>
      <c r="BC832" s="110"/>
      <c r="CN832" s="18">
        <v>1</v>
      </c>
      <c r="CO832" s="18">
        <v>3246</v>
      </c>
    </row>
    <row r="833" spans="1:93" ht="15.75">
      <c r="A833"/>
      <c r="B833" s="19"/>
      <c r="BB833" s="109"/>
      <c r="BC833" s="110"/>
      <c r="CN833" s="71">
        <v>1</v>
      </c>
      <c r="CO833" s="71">
        <v>2664</v>
      </c>
    </row>
    <row r="834" spans="1:93">
      <c r="A834"/>
      <c r="B834" s="19"/>
      <c r="BB834" s="109"/>
      <c r="BC834" s="110"/>
      <c r="CN834" s="18">
        <v>1</v>
      </c>
      <c r="CO834" s="18">
        <v>2664</v>
      </c>
    </row>
    <row r="835" spans="1:93" ht="15.75">
      <c r="A835"/>
      <c r="B835" s="19"/>
      <c r="BB835" s="109"/>
      <c r="BC835" s="110"/>
      <c r="CN835" s="71">
        <v>1</v>
      </c>
      <c r="CO835" s="71">
        <v>1191</v>
      </c>
    </row>
    <row r="836" spans="1:93">
      <c r="A836"/>
      <c r="B836" s="19"/>
      <c r="BB836" s="109"/>
      <c r="BC836" s="110"/>
      <c r="CN836" s="18">
        <v>1</v>
      </c>
      <c r="CO836" s="18">
        <v>1191</v>
      </c>
    </row>
    <row r="837" spans="1:93" ht="15.75">
      <c r="A837"/>
      <c r="B837" s="19"/>
      <c r="BB837" s="109"/>
      <c r="BC837" s="110"/>
      <c r="CN837" s="71">
        <v>1</v>
      </c>
      <c r="CO837" s="71">
        <v>32931</v>
      </c>
    </row>
    <row r="838" spans="1:93">
      <c r="A838"/>
      <c r="B838" s="19"/>
      <c r="BB838" s="109"/>
      <c r="BC838" s="110"/>
      <c r="CN838" s="18">
        <v>1</v>
      </c>
      <c r="CO838" s="18">
        <v>32931</v>
      </c>
    </row>
    <row r="839" spans="1:93" ht="15.75">
      <c r="A839"/>
      <c r="B839" s="19"/>
      <c r="BB839" s="109"/>
      <c r="BC839" s="110"/>
      <c r="CN839" s="71">
        <v>1</v>
      </c>
      <c r="CO839" s="71">
        <v>4353</v>
      </c>
    </row>
    <row r="840" spans="1:93">
      <c r="A840"/>
      <c r="B840" s="19"/>
      <c r="BB840" s="109"/>
      <c r="BC840" s="110"/>
      <c r="CN840" s="18">
        <v>1</v>
      </c>
      <c r="CO840" s="18">
        <v>4353</v>
      </c>
    </row>
    <row r="841" spans="1:93" ht="15.75">
      <c r="A841"/>
      <c r="B841" s="19"/>
      <c r="BB841" s="109"/>
      <c r="BC841" s="110"/>
      <c r="CN841" s="71">
        <v>1</v>
      </c>
      <c r="CO841" s="71">
        <v>644</v>
      </c>
    </row>
    <row r="842" spans="1:93">
      <c r="A842"/>
      <c r="B842" s="19"/>
      <c r="BB842" s="109"/>
      <c r="BC842" s="110"/>
      <c r="CN842" s="18">
        <v>1</v>
      </c>
      <c r="CO842" s="18">
        <v>644</v>
      </c>
    </row>
    <row r="843" spans="1:93" ht="15.75">
      <c r="A843"/>
      <c r="B843" s="19"/>
      <c r="BB843" s="109"/>
      <c r="BC843" s="110"/>
      <c r="CN843" s="71">
        <v>1</v>
      </c>
      <c r="CO843" s="71">
        <v>989</v>
      </c>
    </row>
    <row r="844" spans="1:93">
      <c r="A844"/>
      <c r="B844" s="19"/>
      <c r="BB844" s="109"/>
      <c r="BC844" s="110"/>
      <c r="CN844" s="18">
        <v>1</v>
      </c>
      <c r="CO844" s="18">
        <v>989</v>
      </c>
    </row>
    <row r="845" spans="1:93" ht="15.75">
      <c r="A845"/>
      <c r="B845" s="19"/>
      <c r="BB845" s="109"/>
      <c r="BC845" s="110"/>
      <c r="CN845" s="71">
        <v>1</v>
      </c>
      <c r="CO845" s="71">
        <v>151</v>
      </c>
    </row>
    <row r="846" spans="1:93">
      <c r="A846"/>
      <c r="B846" s="19"/>
      <c r="BB846" s="109"/>
      <c r="BC846" s="110"/>
      <c r="CN846" s="18">
        <v>1</v>
      </c>
      <c r="CO846" s="18">
        <v>151</v>
      </c>
    </row>
    <row r="847" spans="1:93" ht="15.75">
      <c r="A847"/>
      <c r="B847" s="19"/>
      <c r="BB847" s="109"/>
      <c r="BC847" s="110"/>
      <c r="CN847" s="71">
        <v>1</v>
      </c>
      <c r="CO847" s="71">
        <v>15867</v>
      </c>
    </row>
    <row r="848" spans="1:93">
      <c r="A848"/>
      <c r="B848" s="19"/>
      <c r="BB848" s="109"/>
      <c r="BC848" s="110"/>
      <c r="CN848" s="18">
        <v>1</v>
      </c>
      <c r="CO848" s="18">
        <v>15867</v>
      </c>
    </row>
    <row r="849" spans="1:93" ht="15.75">
      <c r="A849"/>
      <c r="B849" s="19"/>
      <c r="BB849" s="109"/>
      <c r="BC849" s="110"/>
      <c r="CN849" s="71">
        <v>1</v>
      </c>
      <c r="CO849" s="71">
        <v>290</v>
      </c>
    </row>
    <row r="850" spans="1:93">
      <c r="A850"/>
      <c r="B850" s="19"/>
      <c r="BB850" s="109"/>
      <c r="BC850" s="110"/>
      <c r="CN850" s="18">
        <v>1</v>
      </c>
      <c r="CO850" s="18">
        <v>290</v>
      </c>
    </row>
    <row r="851" spans="1:93" ht="15.75">
      <c r="A851"/>
      <c r="B851" s="19"/>
      <c r="BB851" s="109"/>
      <c r="BC851" s="110"/>
      <c r="CN851" s="71">
        <v>1</v>
      </c>
      <c r="CO851" s="71">
        <v>8076</v>
      </c>
    </row>
    <row r="852" spans="1:93">
      <c r="A852"/>
      <c r="B852" s="19"/>
      <c r="BB852" s="109"/>
      <c r="BC852" s="110"/>
      <c r="CN852" s="18">
        <v>1</v>
      </c>
      <c r="CO852" s="18">
        <v>8076</v>
      </c>
    </row>
    <row r="853" spans="1:93" ht="15.75">
      <c r="A853"/>
      <c r="B853" s="19"/>
      <c r="BB853" s="109"/>
      <c r="BC853" s="110"/>
      <c r="CN853" s="71">
        <v>1</v>
      </c>
      <c r="CO853" s="71">
        <v>1729</v>
      </c>
    </row>
    <row r="854" spans="1:93">
      <c r="A854"/>
      <c r="B854" s="19"/>
      <c r="BB854" s="109"/>
      <c r="BC854" s="110"/>
      <c r="CN854" s="18">
        <v>1</v>
      </c>
      <c r="CO854" s="18">
        <v>1729</v>
      </c>
    </row>
    <row r="855" spans="1:93" ht="15.75">
      <c r="A855"/>
      <c r="B855" s="19"/>
      <c r="BB855" s="109"/>
      <c r="BC855" s="110"/>
      <c r="CN855" s="71">
        <v>1</v>
      </c>
      <c r="CO855" s="71">
        <v>73</v>
      </c>
    </row>
    <row r="856" spans="1:93">
      <c r="A856"/>
      <c r="B856" s="19"/>
      <c r="BB856" s="109"/>
      <c r="BC856" s="110"/>
      <c r="CN856" s="18">
        <v>1</v>
      </c>
      <c r="CO856" s="18">
        <v>73</v>
      </c>
    </row>
    <row r="857" spans="1:93" ht="15.75">
      <c r="A857"/>
      <c r="B857" s="19"/>
      <c r="BB857" s="109"/>
      <c r="BC857" s="110"/>
      <c r="CN857" s="71">
        <v>1</v>
      </c>
      <c r="CO857" s="71">
        <v>42139</v>
      </c>
    </row>
    <row r="858" spans="1:93">
      <c r="A858"/>
      <c r="B858" s="19"/>
      <c r="BB858" s="109"/>
      <c r="BC858" s="110"/>
      <c r="CN858" s="18">
        <v>1</v>
      </c>
      <c r="CO858" s="18">
        <v>42139</v>
      </c>
    </row>
    <row r="859" spans="1:93" ht="15.75">
      <c r="A859"/>
      <c r="B859" s="19"/>
      <c r="BB859" s="109"/>
      <c r="BC859" s="110"/>
      <c r="CN859" s="71">
        <v>2</v>
      </c>
      <c r="CO859" s="71">
        <v>29471.5</v>
      </c>
    </row>
    <row r="860" spans="1:93">
      <c r="A860"/>
      <c r="B860" s="19"/>
      <c r="BB860" s="109"/>
      <c r="BC860" s="110"/>
      <c r="CN860" s="18">
        <v>1</v>
      </c>
      <c r="CO860" s="18">
        <v>29472</v>
      </c>
    </row>
    <row r="861" spans="1:93">
      <c r="A861"/>
      <c r="B861" s="19"/>
      <c r="BB861" s="109"/>
      <c r="BC861" s="110"/>
      <c r="CN861" s="18">
        <v>1</v>
      </c>
      <c r="CO861" s="18">
        <v>29471</v>
      </c>
    </row>
    <row r="862" spans="1:93" ht="15.75">
      <c r="A862"/>
      <c r="B862" s="19"/>
      <c r="BB862" s="109"/>
      <c r="BC862" s="110"/>
      <c r="CN862" s="71">
        <v>1</v>
      </c>
      <c r="CO862" s="71">
        <v>22638</v>
      </c>
    </row>
    <row r="863" spans="1:93">
      <c r="A863"/>
      <c r="B863" s="19"/>
      <c r="BB863" s="109"/>
      <c r="BC863" s="110"/>
      <c r="CN863" s="18">
        <v>1</v>
      </c>
      <c r="CO863" s="18">
        <v>22638</v>
      </c>
    </row>
    <row r="864" spans="1:93" ht="15.75">
      <c r="A864"/>
      <c r="B864" s="19"/>
      <c r="BB864" s="109"/>
      <c r="BC864" s="110"/>
      <c r="CN864" s="71">
        <v>1</v>
      </c>
      <c r="CO864" s="71">
        <v>22638</v>
      </c>
    </row>
    <row r="865" spans="1:93">
      <c r="A865"/>
      <c r="B865" s="19"/>
      <c r="BB865" s="109"/>
      <c r="BC865" s="110"/>
      <c r="CN865" s="18">
        <v>1</v>
      </c>
      <c r="CO865" s="18">
        <v>22638</v>
      </c>
    </row>
    <row r="866" spans="1:93" ht="15.75">
      <c r="A866"/>
      <c r="B866" s="19"/>
      <c r="BB866" s="109"/>
      <c r="BC866" s="110"/>
      <c r="CN866" s="71">
        <v>1</v>
      </c>
      <c r="CO866" s="71">
        <v>22636</v>
      </c>
    </row>
    <row r="867" spans="1:93">
      <c r="A867"/>
      <c r="B867" s="19"/>
      <c r="BB867" s="109"/>
      <c r="BC867" s="110"/>
      <c r="CN867" s="18">
        <v>1</v>
      </c>
      <c r="CO867" s="18">
        <v>22636</v>
      </c>
    </row>
    <row r="868" spans="1:93" ht="15.75">
      <c r="A868"/>
      <c r="B868" s="19"/>
      <c r="BB868" s="109"/>
      <c r="BC868" s="110"/>
      <c r="CN868" s="71">
        <v>5</v>
      </c>
      <c r="CO868" s="71">
        <v>13937</v>
      </c>
    </row>
    <row r="869" spans="1:93">
      <c r="A869"/>
      <c r="B869" s="19"/>
      <c r="BB869" s="109"/>
      <c r="BC869" s="110"/>
      <c r="CN869" s="18">
        <v>1</v>
      </c>
      <c r="CO869" s="18">
        <v>13937</v>
      </c>
    </row>
    <row r="870" spans="1:93">
      <c r="A870"/>
      <c r="B870" s="19"/>
      <c r="BB870" s="109"/>
      <c r="BC870" s="110"/>
      <c r="CN870" s="18">
        <v>1</v>
      </c>
      <c r="CO870" s="18">
        <v>13937</v>
      </c>
    </row>
    <row r="871" spans="1:93">
      <c r="A871"/>
      <c r="B871" s="19"/>
      <c r="BB871" s="109"/>
      <c r="BC871" s="110"/>
      <c r="CN871" s="18">
        <v>1</v>
      </c>
      <c r="CO871" s="18">
        <v>13937</v>
      </c>
    </row>
    <row r="872" spans="1:93">
      <c r="A872"/>
      <c r="B872" s="19"/>
      <c r="BB872" s="109"/>
      <c r="BC872" s="110"/>
      <c r="CN872" s="18">
        <v>1</v>
      </c>
      <c r="CO872" s="18">
        <v>13937</v>
      </c>
    </row>
    <row r="873" spans="1:93">
      <c r="A873"/>
      <c r="B873" s="19"/>
      <c r="BB873" s="109"/>
      <c r="BC873" s="110"/>
      <c r="CN873" s="18">
        <v>1</v>
      </c>
      <c r="CO873" s="18">
        <v>13937</v>
      </c>
    </row>
    <row r="874" spans="1:93" ht="15.75">
      <c r="A874"/>
      <c r="B874" s="19"/>
      <c r="BB874" s="109"/>
      <c r="BC874" s="110"/>
      <c r="CN874" s="71">
        <v>1</v>
      </c>
      <c r="CO874" s="71">
        <v>31305</v>
      </c>
    </row>
    <row r="875" spans="1:93">
      <c r="A875"/>
      <c r="B875" s="19"/>
      <c r="BB875" s="109"/>
      <c r="BC875" s="110"/>
      <c r="CN875" s="18">
        <v>1</v>
      </c>
      <c r="CO875" s="18">
        <v>31305</v>
      </c>
    </row>
    <row r="876" spans="1:93" ht="15.75">
      <c r="A876"/>
      <c r="B876" s="19"/>
      <c r="BB876" s="109"/>
      <c r="BC876" s="110"/>
      <c r="CN876" s="71">
        <v>3</v>
      </c>
      <c r="CO876" s="71">
        <v>27698.666666666668</v>
      </c>
    </row>
    <row r="877" spans="1:93">
      <c r="A877"/>
      <c r="B877" s="19"/>
      <c r="BB877" s="109"/>
      <c r="BC877" s="110"/>
      <c r="CN877" s="18">
        <v>1</v>
      </c>
      <c r="CO877" s="18">
        <v>27696</v>
      </c>
    </row>
    <row r="878" spans="1:93">
      <c r="A878"/>
      <c r="B878" s="19"/>
      <c r="BB878" s="109"/>
      <c r="BC878" s="110"/>
      <c r="CN878" s="18">
        <v>1</v>
      </c>
      <c r="CO878" s="18">
        <v>27704</v>
      </c>
    </row>
    <row r="879" spans="1:93">
      <c r="A879"/>
      <c r="B879" s="19"/>
      <c r="BB879" s="109"/>
      <c r="BC879" s="110"/>
      <c r="CN879" s="18">
        <v>1</v>
      </c>
      <c r="CO879" s="18">
        <v>27696</v>
      </c>
    </row>
    <row r="880" spans="1:93" ht="15.75">
      <c r="A880"/>
      <c r="B880" s="19"/>
      <c r="BB880" s="109"/>
      <c r="BC880" s="110"/>
      <c r="CN880" s="71">
        <v>1</v>
      </c>
      <c r="CO880" s="71">
        <v>20879</v>
      </c>
    </row>
    <row r="881" spans="1:93">
      <c r="A881"/>
      <c r="B881" s="19"/>
      <c r="BB881" s="109"/>
      <c r="BC881" s="110"/>
      <c r="CN881" s="18">
        <v>1</v>
      </c>
      <c r="CO881" s="18">
        <v>20879</v>
      </c>
    </row>
    <row r="882" spans="1:93" ht="15.75">
      <c r="A882"/>
      <c r="B882" s="19"/>
      <c r="BB882" s="109"/>
      <c r="BC882" s="110"/>
      <c r="CN882" s="71">
        <v>1</v>
      </c>
      <c r="CO882" s="71">
        <v>9090</v>
      </c>
    </row>
    <row r="883" spans="1:93">
      <c r="A883"/>
      <c r="B883" s="19"/>
      <c r="BB883" s="109"/>
      <c r="BC883" s="110"/>
      <c r="CN883" s="18">
        <v>1</v>
      </c>
      <c r="CO883" s="18">
        <v>9090</v>
      </c>
    </row>
    <row r="884" spans="1:93" ht="15.75">
      <c r="A884"/>
      <c r="B884" s="19"/>
      <c r="BB884" s="109"/>
      <c r="BC884" s="110"/>
      <c r="CN884" s="71">
        <v>1</v>
      </c>
      <c r="CO884" s="71">
        <v>768</v>
      </c>
    </row>
    <row r="885" spans="1:93">
      <c r="A885"/>
      <c r="B885" s="19"/>
      <c r="BB885" s="109"/>
      <c r="BC885" s="110"/>
      <c r="CN885" s="18">
        <v>1</v>
      </c>
      <c r="CO885" s="18">
        <v>768</v>
      </c>
    </row>
    <row r="886" spans="1:93" ht="15.75">
      <c r="A886"/>
      <c r="B886" s="19"/>
      <c r="BB886" s="109"/>
      <c r="BC886" s="110"/>
      <c r="CN886" s="71">
        <v>2</v>
      </c>
      <c r="CO886" s="71">
        <v>17160</v>
      </c>
    </row>
    <row r="887" spans="1:93">
      <c r="A887"/>
      <c r="B887" s="19"/>
      <c r="BB887" s="109"/>
      <c r="BC887" s="110"/>
      <c r="CN887" s="18">
        <v>1</v>
      </c>
      <c r="CO887" s="18">
        <v>17159</v>
      </c>
    </row>
    <row r="888" spans="1:93">
      <c r="A888"/>
      <c r="B888" s="19"/>
      <c r="BB888" s="109"/>
      <c r="BC888" s="110"/>
      <c r="CN888" s="18">
        <v>1</v>
      </c>
      <c r="CO888" s="18">
        <v>17161</v>
      </c>
    </row>
    <row r="889" spans="1:93" ht="15.75">
      <c r="A889"/>
      <c r="B889" s="19"/>
      <c r="BB889" s="109"/>
      <c r="BC889" s="110"/>
      <c r="CN889" s="71">
        <v>2</v>
      </c>
      <c r="CO889" s="71">
        <v>52.5</v>
      </c>
    </row>
    <row r="890" spans="1:93">
      <c r="A890"/>
      <c r="B890" s="19"/>
      <c r="BB890" s="109"/>
      <c r="BC890" s="110"/>
      <c r="CN890" s="18">
        <v>1</v>
      </c>
      <c r="CO890" s="18">
        <v>73</v>
      </c>
    </row>
    <row r="891" spans="1:93">
      <c r="A891"/>
      <c r="B891" s="19"/>
      <c r="BB891" s="109"/>
      <c r="BC891" s="110"/>
      <c r="CN891" s="18">
        <v>1</v>
      </c>
      <c r="CO891" s="18">
        <v>32</v>
      </c>
    </row>
    <row r="892" spans="1:93" ht="15.75">
      <c r="A892"/>
      <c r="B892" s="19"/>
      <c r="BB892" s="109"/>
      <c r="BC892" s="110"/>
      <c r="CN892" s="71">
        <v>1</v>
      </c>
      <c r="CO892" s="71">
        <v>9378</v>
      </c>
    </row>
    <row r="893" spans="1:93">
      <c r="A893"/>
      <c r="B893" s="19"/>
      <c r="BB893" s="109"/>
      <c r="BC893" s="110"/>
      <c r="CN893" s="18">
        <v>1</v>
      </c>
      <c r="CO893" s="18">
        <v>9378</v>
      </c>
    </row>
    <row r="894" spans="1:93" ht="15.75">
      <c r="A894"/>
      <c r="B894" s="19"/>
      <c r="BB894" s="109"/>
      <c r="BC894" s="110"/>
      <c r="CN894" s="71">
        <v>1</v>
      </c>
      <c r="CO894" s="71">
        <v>9378</v>
      </c>
    </row>
    <row r="895" spans="1:93">
      <c r="A895"/>
      <c r="B895" s="19"/>
      <c r="BB895" s="109"/>
      <c r="BC895" s="110"/>
      <c r="CN895" s="18">
        <v>1</v>
      </c>
      <c r="CO895" s="18">
        <v>9378</v>
      </c>
    </row>
    <row r="896" spans="1:93" ht="15.75">
      <c r="A896"/>
      <c r="B896" s="19"/>
      <c r="BB896" s="109"/>
      <c r="BC896" s="110"/>
      <c r="CN896" s="71">
        <v>1</v>
      </c>
      <c r="CO896" s="71">
        <v>9378</v>
      </c>
    </row>
    <row r="897" spans="1:93">
      <c r="A897"/>
      <c r="B897" s="19"/>
      <c r="BB897" s="109"/>
      <c r="BC897" s="110"/>
      <c r="CN897" s="18">
        <v>1</v>
      </c>
      <c r="CO897" s="18">
        <v>9378</v>
      </c>
    </row>
    <row r="898" spans="1:93" ht="15.75">
      <c r="A898"/>
      <c r="B898" s="19"/>
      <c r="BB898" s="109"/>
      <c r="BC898" s="110"/>
      <c r="CN898" s="71">
        <v>1</v>
      </c>
      <c r="CO898" s="71">
        <v>9378</v>
      </c>
    </row>
    <row r="899" spans="1:93">
      <c r="A899"/>
      <c r="B899" s="19"/>
      <c r="BB899" s="109"/>
      <c r="BC899" s="110"/>
      <c r="CN899" s="18">
        <v>1</v>
      </c>
      <c r="CO899" s="18">
        <v>9378</v>
      </c>
    </row>
    <row r="900" spans="1:93" ht="15.75">
      <c r="A900"/>
      <c r="B900" s="19"/>
      <c r="BB900" s="109"/>
      <c r="BC900" s="110"/>
      <c r="CN900" s="71">
        <v>1</v>
      </c>
      <c r="CO900" s="71">
        <v>2147</v>
      </c>
    </row>
    <row r="901" spans="1:93">
      <c r="A901"/>
      <c r="B901" s="19"/>
      <c r="BB901" s="109"/>
      <c r="BC901" s="110"/>
      <c r="CN901" s="18">
        <v>1</v>
      </c>
      <c r="CO901" s="18">
        <v>2147</v>
      </c>
    </row>
    <row r="902" spans="1:93" ht="15.75">
      <c r="A902"/>
      <c r="B902" s="19"/>
      <c r="BB902" s="109"/>
      <c r="BC902" s="110"/>
      <c r="CN902" s="71">
        <v>1</v>
      </c>
      <c r="CO902" s="71">
        <v>9378</v>
      </c>
    </row>
    <row r="903" spans="1:93">
      <c r="A903"/>
      <c r="B903" s="19"/>
      <c r="BB903" s="109"/>
      <c r="BC903" s="110"/>
      <c r="CN903" s="18">
        <v>1</v>
      </c>
      <c r="CO903" s="18">
        <v>9378</v>
      </c>
    </row>
    <row r="904" spans="1:93" ht="15.75">
      <c r="A904"/>
      <c r="B904" s="19"/>
      <c r="BB904" s="109"/>
      <c r="BC904" s="110"/>
      <c r="CN904" s="71">
        <v>1</v>
      </c>
      <c r="CO904" s="71">
        <v>9377</v>
      </c>
    </row>
    <row r="905" spans="1:93">
      <c r="A905"/>
      <c r="B905" s="19"/>
      <c r="BB905" s="109"/>
      <c r="BC905" s="110"/>
      <c r="CN905" s="18">
        <v>1</v>
      </c>
      <c r="CO905" s="18">
        <v>9377</v>
      </c>
    </row>
    <row r="906" spans="1:93" ht="15.75">
      <c r="A906"/>
      <c r="B906" s="19"/>
      <c r="BB906" s="109"/>
      <c r="BC906" s="110"/>
      <c r="CN906" s="71">
        <v>1</v>
      </c>
      <c r="CO906" s="71">
        <v>9378</v>
      </c>
    </row>
    <row r="907" spans="1:93">
      <c r="A907"/>
      <c r="B907" s="19"/>
      <c r="BB907" s="109"/>
      <c r="BC907" s="110"/>
      <c r="CN907" s="18">
        <v>1</v>
      </c>
      <c r="CO907" s="18">
        <v>9378</v>
      </c>
    </row>
    <row r="908" spans="1:93" ht="15.75">
      <c r="A908"/>
      <c r="B908" s="19"/>
      <c r="BB908" s="109"/>
      <c r="BC908" s="110"/>
      <c r="CN908" s="71">
        <v>1</v>
      </c>
      <c r="CO908" s="71">
        <v>9378</v>
      </c>
    </row>
    <row r="909" spans="1:93">
      <c r="A909"/>
      <c r="B909" s="19"/>
      <c r="BB909" s="109"/>
      <c r="BC909" s="110"/>
      <c r="CN909" s="18">
        <v>1</v>
      </c>
      <c r="CO909" s="18">
        <v>9378</v>
      </c>
    </row>
    <row r="910" spans="1:93" ht="15.75">
      <c r="A910"/>
      <c r="B910" s="19"/>
      <c r="BB910" s="109"/>
      <c r="BC910" s="110"/>
      <c r="CN910" s="71">
        <v>1</v>
      </c>
      <c r="CO910" s="71">
        <v>2147</v>
      </c>
    </row>
    <row r="911" spans="1:93">
      <c r="A911"/>
      <c r="B911" s="19"/>
      <c r="BB911" s="109"/>
      <c r="BC911" s="110"/>
      <c r="CN911" s="18">
        <v>1</v>
      </c>
      <c r="CO911" s="18">
        <v>2147</v>
      </c>
    </row>
    <row r="912" spans="1:93" ht="15.75">
      <c r="A912"/>
      <c r="B912" s="19"/>
      <c r="BB912" s="109"/>
      <c r="BC912" s="110"/>
      <c r="CN912" s="71">
        <v>1</v>
      </c>
      <c r="CO912" s="71">
        <v>2535</v>
      </c>
    </row>
    <row r="913" spans="1:93">
      <c r="A913"/>
      <c r="B913" s="19"/>
      <c r="BB913" s="109"/>
      <c r="BC913" s="110"/>
      <c r="CN913" s="18">
        <v>1</v>
      </c>
      <c r="CO913" s="18">
        <v>2535</v>
      </c>
    </row>
    <row r="914" spans="1:93" ht="15.75">
      <c r="A914"/>
      <c r="B914" s="19"/>
      <c r="BB914" s="109"/>
      <c r="BC914" s="110"/>
      <c r="CN914" s="71">
        <v>1</v>
      </c>
      <c r="CO914" s="71">
        <v>4875</v>
      </c>
    </row>
    <row r="915" spans="1:93">
      <c r="A915"/>
      <c r="B915" s="19"/>
      <c r="BB915" s="109"/>
      <c r="BC915" s="110"/>
      <c r="CN915" s="18">
        <v>1</v>
      </c>
      <c r="CO915" s="18">
        <v>4875</v>
      </c>
    </row>
    <row r="916" spans="1:93" ht="15.75">
      <c r="A916"/>
      <c r="B916" s="19"/>
      <c r="BB916" s="109"/>
      <c r="BC916" s="110"/>
      <c r="CN916" s="71">
        <v>1</v>
      </c>
      <c r="CO916" s="71">
        <v>260</v>
      </c>
    </row>
    <row r="917" spans="1:93">
      <c r="A917"/>
      <c r="B917" s="19"/>
      <c r="BB917" s="109"/>
      <c r="BC917" s="110"/>
      <c r="CN917" s="18">
        <v>1</v>
      </c>
      <c r="CO917" s="18">
        <v>260</v>
      </c>
    </row>
    <row r="918" spans="1:93" ht="15.75">
      <c r="A918"/>
      <c r="B918" s="19"/>
      <c r="BB918" s="109"/>
      <c r="BC918" s="110"/>
      <c r="CN918" s="71">
        <v>1</v>
      </c>
      <c r="CO918" s="71">
        <v>63</v>
      </c>
    </row>
    <row r="919" spans="1:93">
      <c r="A919"/>
      <c r="B919" s="19"/>
      <c r="BB919" s="109"/>
      <c r="BC919" s="110"/>
      <c r="CN919" s="18">
        <v>1</v>
      </c>
      <c r="CO919" s="18">
        <v>63</v>
      </c>
    </row>
    <row r="920" spans="1:93" ht="15.75">
      <c r="A920"/>
      <c r="B920" s="19"/>
      <c r="BB920" s="109"/>
      <c r="BC920" s="110"/>
      <c r="CN920" s="71">
        <v>1</v>
      </c>
      <c r="CO920" s="71">
        <v>4642</v>
      </c>
    </row>
    <row r="921" spans="1:93">
      <c r="A921"/>
      <c r="B921" s="19"/>
      <c r="BB921" s="109"/>
      <c r="BC921" s="110"/>
      <c r="CN921" s="18">
        <v>1</v>
      </c>
      <c r="CO921" s="18">
        <v>4642</v>
      </c>
    </row>
    <row r="922" spans="1:93" ht="15.75">
      <c r="A922"/>
      <c r="B922" s="19"/>
      <c r="BB922" s="109"/>
      <c r="BC922" s="110"/>
      <c r="CN922" s="71">
        <v>1</v>
      </c>
      <c r="CO922" s="71">
        <v>1097</v>
      </c>
    </row>
    <row r="923" spans="1:93">
      <c r="A923"/>
      <c r="B923" s="19"/>
      <c r="BB923" s="109"/>
      <c r="BC923" s="110"/>
      <c r="CN923" s="18">
        <v>1</v>
      </c>
      <c r="CO923" s="18">
        <v>1097</v>
      </c>
    </row>
    <row r="924" spans="1:93" ht="15.75">
      <c r="A924"/>
      <c r="B924" s="19"/>
      <c r="BB924" s="109"/>
      <c r="BC924" s="110"/>
      <c r="CN924" s="71">
        <v>1</v>
      </c>
      <c r="CO924" s="71">
        <v>629</v>
      </c>
    </row>
    <row r="925" spans="1:93">
      <c r="A925"/>
      <c r="B925" s="19"/>
      <c r="BB925" s="109"/>
      <c r="BC925" s="110"/>
      <c r="CN925" s="18">
        <v>1</v>
      </c>
      <c r="CO925" s="18">
        <v>629</v>
      </c>
    </row>
    <row r="926" spans="1:93" ht="15.75">
      <c r="A926"/>
      <c r="B926" s="19"/>
      <c r="BB926" s="109"/>
      <c r="BC926" s="110"/>
      <c r="CN926" s="71">
        <v>1</v>
      </c>
      <c r="CO926" s="71">
        <v>22860</v>
      </c>
    </row>
    <row r="927" spans="1:93">
      <c r="A927"/>
      <c r="B927" s="19"/>
      <c r="BB927" s="109"/>
      <c r="BC927" s="110"/>
      <c r="CN927" s="18">
        <v>1</v>
      </c>
      <c r="CO927" s="18">
        <v>22860</v>
      </c>
    </row>
    <row r="928" spans="1:93" ht="15.75">
      <c r="A928"/>
      <c r="B928" s="19"/>
      <c r="BB928" s="109"/>
      <c r="BC928" s="110"/>
      <c r="CN928" s="71">
        <v>1</v>
      </c>
      <c r="CO928" s="71">
        <v>5985</v>
      </c>
    </row>
    <row r="929" spans="1:93">
      <c r="A929"/>
      <c r="B929" s="19"/>
      <c r="BB929" s="109"/>
      <c r="BC929" s="110"/>
      <c r="CN929" s="18">
        <v>1</v>
      </c>
      <c r="CO929" s="18">
        <v>5985</v>
      </c>
    </row>
    <row r="930" spans="1:93" ht="15.75">
      <c r="A930"/>
      <c r="B930" s="19"/>
      <c r="BB930" s="109"/>
      <c r="BC930" s="110"/>
      <c r="CN930" s="71">
        <v>1</v>
      </c>
      <c r="CO930" s="71">
        <v>15032</v>
      </c>
    </row>
    <row r="931" spans="1:93">
      <c r="A931"/>
      <c r="B931" s="19"/>
      <c r="BB931" s="109"/>
      <c r="BC931" s="110"/>
      <c r="CN931" s="18">
        <v>1</v>
      </c>
      <c r="CO931" s="18">
        <v>15032</v>
      </c>
    </row>
    <row r="932" spans="1:93" ht="15.75">
      <c r="A932"/>
      <c r="B932" s="19"/>
      <c r="BB932" s="109"/>
      <c r="BC932" s="110"/>
      <c r="CN932" s="71">
        <v>1</v>
      </c>
      <c r="CO932" s="71">
        <v>13568</v>
      </c>
    </row>
    <row r="933" spans="1:93">
      <c r="A933"/>
      <c r="B933" s="19"/>
      <c r="BB933" s="109"/>
      <c r="BC933" s="110"/>
      <c r="CN933" s="18">
        <v>1</v>
      </c>
      <c r="CO933" s="18">
        <v>13568</v>
      </c>
    </row>
    <row r="934" spans="1:93" ht="15.75">
      <c r="A934"/>
      <c r="B934" s="19"/>
      <c r="BB934" s="109"/>
      <c r="BC934" s="110"/>
      <c r="CN934" s="71">
        <v>1</v>
      </c>
      <c r="CO934" s="71">
        <v>1092</v>
      </c>
    </row>
    <row r="935" spans="1:93">
      <c r="A935"/>
      <c r="B935" s="19"/>
      <c r="BB935" s="109"/>
      <c r="BC935" s="110"/>
      <c r="CN935" s="18">
        <v>1</v>
      </c>
      <c r="CO935" s="18">
        <v>1092</v>
      </c>
    </row>
    <row r="936" spans="1:93" ht="15.75">
      <c r="A936"/>
      <c r="B936" s="19"/>
      <c r="BB936" s="109"/>
      <c r="BC936" s="110"/>
      <c r="CN936" s="71">
        <v>1</v>
      </c>
      <c r="CO936" s="71">
        <v>10174</v>
      </c>
    </row>
    <row r="937" spans="1:93">
      <c r="A937"/>
      <c r="B937" s="19"/>
      <c r="BB937" s="109"/>
      <c r="BC937" s="110"/>
      <c r="CN937" s="18">
        <v>1</v>
      </c>
      <c r="CO937" s="18">
        <v>10174</v>
      </c>
    </row>
    <row r="938" spans="1:93" ht="15.75">
      <c r="A938"/>
      <c r="B938" s="19"/>
      <c r="BB938" s="109"/>
      <c r="BC938" s="110"/>
      <c r="CN938" s="71">
        <v>1</v>
      </c>
      <c r="CO938" s="71">
        <v>6422</v>
      </c>
    </row>
    <row r="939" spans="1:93">
      <c r="A939"/>
      <c r="B939" s="19"/>
      <c r="BB939" s="109"/>
      <c r="BC939" s="110"/>
      <c r="CN939" s="18">
        <v>1</v>
      </c>
      <c r="CO939" s="18">
        <v>6422</v>
      </c>
    </row>
    <row r="940" spans="1:93" ht="15.75">
      <c r="A940"/>
      <c r="B940" s="19"/>
      <c r="BB940" s="109"/>
      <c r="BC940" s="110"/>
      <c r="CN940" s="71">
        <v>1</v>
      </c>
      <c r="CO940" s="71">
        <v>25607</v>
      </c>
    </row>
    <row r="941" spans="1:93">
      <c r="A941"/>
      <c r="B941" s="19"/>
      <c r="BB941" s="109"/>
      <c r="BC941" s="110"/>
      <c r="CN941" s="18">
        <v>1</v>
      </c>
      <c r="CO941" s="18">
        <v>25607</v>
      </c>
    </row>
    <row r="942" spans="1:93" ht="15.75">
      <c r="A942"/>
      <c r="B942" s="19"/>
      <c r="BB942" s="109"/>
      <c r="BC942" s="110"/>
      <c r="CN942" s="71">
        <v>1</v>
      </c>
      <c r="CO942" s="71">
        <v>24432</v>
      </c>
    </row>
    <row r="943" spans="1:93">
      <c r="A943"/>
      <c r="B943" s="19"/>
      <c r="BB943" s="109"/>
      <c r="BC943" s="110"/>
      <c r="CN943" s="18">
        <v>1</v>
      </c>
      <c r="CO943" s="18">
        <v>24432</v>
      </c>
    </row>
    <row r="944" spans="1:93" ht="15.75">
      <c r="A944"/>
      <c r="B944" s="19"/>
      <c r="BB944" s="109"/>
      <c r="BC944" s="110"/>
      <c r="CN944" s="71">
        <v>1</v>
      </c>
      <c r="CO944" s="71">
        <v>5999</v>
      </c>
    </row>
    <row r="945" spans="1:93">
      <c r="A945"/>
      <c r="B945" s="19"/>
      <c r="BB945" s="109"/>
      <c r="BC945" s="110"/>
      <c r="CN945" s="18">
        <v>1</v>
      </c>
      <c r="CO945" s="18">
        <v>5999</v>
      </c>
    </row>
    <row r="946" spans="1:93" ht="15.75">
      <c r="A946"/>
      <c r="B946" s="19"/>
      <c r="BB946" s="109"/>
      <c r="BC946" s="110"/>
      <c r="CN946" s="71">
        <v>1</v>
      </c>
      <c r="CO946" s="71">
        <v>15233</v>
      </c>
    </row>
    <row r="947" spans="1:93">
      <c r="A947"/>
      <c r="B947" s="19"/>
      <c r="BB947" s="109"/>
      <c r="BC947" s="110"/>
      <c r="CN947" s="18">
        <v>1</v>
      </c>
      <c r="CO947" s="18">
        <v>15233</v>
      </c>
    </row>
    <row r="948" spans="1:93" ht="15.75">
      <c r="A948"/>
      <c r="B948" s="19"/>
      <c r="BB948" s="109"/>
      <c r="BC948" s="110"/>
      <c r="CN948" s="71">
        <v>1</v>
      </c>
      <c r="CO948" s="71">
        <v>10134</v>
      </c>
    </row>
    <row r="949" spans="1:93">
      <c r="A949"/>
      <c r="B949" s="19"/>
      <c r="BB949" s="109"/>
      <c r="BC949" s="110"/>
      <c r="CN949" s="18">
        <v>1</v>
      </c>
      <c r="CO949" s="18">
        <v>10134</v>
      </c>
    </row>
    <row r="950" spans="1:93" ht="15.75">
      <c r="A950"/>
      <c r="B950" s="19"/>
      <c r="BB950" s="109"/>
      <c r="BC950" s="110"/>
      <c r="CN950" s="71">
        <v>1</v>
      </c>
      <c r="CO950" s="71">
        <v>255</v>
      </c>
    </row>
    <row r="951" spans="1:93">
      <c r="A951"/>
      <c r="B951" s="19"/>
      <c r="BB951" s="109"/>
      <c r="BC951" s="110"/>
      <c r="CN951" s="18">
        <v>1</v>
      </c>
      <c r="CO951" s="18">
        <v>255</v>
      </c>
    </row>
    <row r="952" spans="1:93" ht="15.75">
      <c r="A952"/>
      <c r="B952" s="19"/>
      <c r="BB952" s="109"/>
      <c r="BC952" s="110"/>
      <c r="CN952" s="71">
        <v>1</v>
      </c>
      <c r="CO952" s="71">
        <v>827</v>
      </c>
    </row>
    <row r="953" spans="1:93">
      <c r="A953"/>
      <c r="B953" s="19"/>
      <c r="BB953" s="109"/>
      <c r="BC953" s="110"/>
      <c r="CN953" s="18">
        <v>1</v>
      </c>
      <c r="CO953" s="18">
        <v>827</v>
      </c>
    </row>
    <row r="954" spans="1:93" ht="15.75">
      <c r="A954"/>
      <c r="B954" s="19"/>
      <c r="BB954" s="109"/>
      <c r="BC954" s="110"/>
      <c r="CN954" s="71">
        <v>1</v>
      </c>
      <c r="CO954" s="71">
        <v>44994</v>
      </c>
    </row>
    <row r="955" spans="1:93">
      <c r="A955"/>
      <c r="B955" s="19"/>
      <c r="BB955" s="109"/>
      <c r="BC955" s="110"/>
      <c r="CN955" s="18">
        <v>1</v>
      </c>
      <c r="CO955" s="18">
        <v>44994</v>
      </c>
    </row>
    <row r="956" spans="1:93" ht="15.75">
      <c r="A956"/>
      <c r="B956" s="19"/>
      <c r="BB956" s="109"/>
      <c r="BC956" s="110"/>
      <c r="CN956" s="71">
        <v>1</v>
      </c>
      <c r="CO956" s="71">
        <v>11339</v>
      </c>
    </row>
    <row r="957" spans="1:93">
      <c r="A957"/>
      <c r="B957" s="19"/>
      <c r="BB957" s="109"/>
      <c r="BC957" s="110"/>
      <c r="CN957" s="18">
        <v>1</v>
      </c>
      <c r="CO957" s="18">
        <v>11339</v>
      </c>
    </row>
    <row r="958" spans="1:93" ht="15.75">
      <c r="A958"/>
      <c r="B958" s="19"/>
      <c r="BB958" s="109"/>
      <c r="BC958" s="110"/>
      <c r="CN958" s="71">
        <v>1</v>
      </c>
      <c r="CO958" s="71">
        <v>611</v>
      </c>
    </row>
    <row r="959" spans="1:93">
      <c r="A959"/>
      <c r="B959" s="19"/>
      <c r="BB959" s="109"/>
      <c r="BC959" s="110"/>
      <c r="CN959" s="18">
        <v>1</v>
      </c>
      <c r="CO959" s="18">
        <v>611</v>
      </c>
    </row>
    <row r="960" spans="1:93" ht="15.75">
      <c r="A960"/>
      <c r="B960" s="19"/>
      <c r="BB960" s="109"/>
      <c r="BC960" s="110"/>
      <c r="CN960" s="71">
        <v>1</v>
      </c>
      <c r="CO960" s="71">
        <v>24</v>
      </c>
    </row>
    <row r="961" spans="1:93">
      <c r="A961"/>
      <c r="B961" s="19"/>
      <c r="BB961" s="109"/>
      <c r="BC961" s="110"/>
      <c r="CN961" s="18">
        <v>1</v>
      </c>
      <c r="CO961" s="18">
        <v>24</v>
      </c>
    </row>
    <row r="962" spans="1:93" ht="15.75">
      <c r="A962"/>
      <c r="B962" s="19"/>
      <c r="BB962" s="109"/>
      <c r="BC962" s="110"/>
      <c r="CN962" s="71">
        <v>1</v>
      </c>
      <c r="CO962" s="71">
        <v>9650</v>
      </c>
    </row>
    <row r="963" spans="1:93">
      <c r="A963"/>
      <c r="B963" s="19"/>
      <c r="BB963" s="109"/>
      <c r="BC963" s="110"/>
      <c r="CN963" s="18">
        <v>1</v>
      </c>
      <c r="CO963" s="18">
        <v>9650</v>
      </c>
    </row>
    <row r="964" spans="1:93" ht="15.75">
      <c r="A964"/>
      <c r="B964" s="19"/>
      <c r="BB964" s="109"/>
      <c r="BC964" s="110"/>
      <c r="CN964" s="71">
        <v>1</v>
      </c>
      <c r="CO964" s="71">
        <v>2686</v>
      </c>
    </row>
    <row r="965" spans="1:93">
      <c r="A965"/>
      <c r="B965" s="19"/>
      <c r="BB965" s="109"/>
      <c r="BC965" s="110"/>
      <c r="CN965" s="18">
        <v>1</v>
      </c>
      <c r="CO965" s="18">
        <v>2686</v>
      </c>
    </row>
    <row r="966" spans="1:93" ht="15.75">
      <c r="A966"/>
      <c r="B966" s="19"/>
      <c r="BB966" s="109"/>
      <c r="BC966" s="110"/>
      <c r="CN966" s="71">
        <v>1</v>
      </c>
      <c r="CO966" s="71">
        <v>23484</v>
      </c>
    </row>
    <row r="967" spans="1:93">
      <c r="A967"/>
      <c r="B967" s="19"/>
      <c r="BB967" s="109"/>
      <c r="BC967" s="110"/>
      <c r="CN967" s="18">
        <v>1</v>
      </c>
      <c r="CO967" s="18">
        <v>23484</v>
      </c>
    </row>
    <row r="968" spans="1:93" ht="15.75">
      <c r="A968"/>
      <c r="B968" s="19"/>
      <c r="BB968" s="109"/>
      <c r="BC968" s="110"/>
      <c r="CN968" s="71">
        <v>1</v>
      </c>
      <c r="CO968" s="71">
        <v>25</v>
      </c>
    </row>
    <row r="969" spans="1:93">
      <c r="A969"/>
      <c r="B969" s="19"/>
      <c r="BB969" s="109"/>
      <c r="BC969" s="110"/>
      <c r="CN969" s="18">
        <v>1</v>
      </c>
      <c r="CO969" s="18">
        <v>25</v>
      </c>
    </row>
    <row r="970" spans="1:93" ht="15.75">
      <c r="A970"/>
      <c r="B970" s="19"/>
      <c r="BB970" s="109"/>
      <c r="BC970" s="110"/>
      <c r="CN970" s="71">
        <v>1</v>
      </c>
      <c r="CO970" s="71">
        <v>2732</v>
      </c>
    </row>
    <row r="971" spans="1:93">
      <c r="A971"/>
      <c r="B971" s="19"/>
      <c r="BB971" s="109"/>
      <c r="BC971" s="110"/>
      <c r="CN971" s="18">
        <v>1</v>
      </c>
      <c r="CO971" s="18">
        <v>2732</v>
      </c>
    </row>
    <row r="972" spans="1:93" ht="15.75">
      <c r="A972"/>
      <c r="B972" s="19"/>
      <c r="BB972" s="109"/>
      <c r="BC972" s="110"/>
      <c r="CN972" s="71">
        <v>1</v>
      </c>
      <c r="CO972" s="71">
        <v>6400</v>
      </c>
    </row>
    <row r="973" spans="1:93">
      <c r="A973"/>
      <c r="B973" s="19"/>
      <c r="BB973" s="109"/>
      <c r="BC973" s="110"/>
      <c r="CN973" s="18">
        <v>1</v>
      </c>
      <c r="CO973" s="18">
        <v>6400</v>
      </c>
    </row>
    <row r="974" spans="1:93" ht="15.75">
      <c r="A974"/>
      <c r="B974" s="19"/>
      <c r="BB974" s="109"/>
      <c r="BC974" s="110"/>
      <c r="CN974" s="71">
        <v>1</v>
      </c>
      <c r="CO974" s="71">
        <v>7140</v>
      </c>
    </row>
    <row r="975" spans="1:93">
      <c r="A975"/>
      <c r="B975" s="19"/>
      <c r="BB975" s="109"/>
      <c r="BC975" s="110"/>
      <c r="CN975" s="18">
        <v>1</v>
      </c>
      <c r="CO975" s="18">
        <v>7140</v>
      </c>
    </row>
    <row r="976" spans="1:93" ht="15.75">
      <c r="A976"/>
      <c r="B976" s="19"/>
      <c r="BB976" s="109"/>
      <c r="BC976" s="110"/>
      <c r="CN976" s="71">
        <v>1</v>
      </c>
      <c r="CO976" s="71">
        <v>397</v>
      </c>
    </row>
    <row r="977" spans="1:93">
      <c r="A977"/>
      <c r="B977" s="19"/>
      <c r="BB977" s="109"/>
      <c r="BC977" s="110"/>
      <c r="CN977" s="18">
        <v>1</v>
      </c>
      <c r="CO977" s="18">
        <v>397</v>
      </c>
    </row>
    <row r="978" spans="1:93" ht="15.75">
      <c r="A978"/>
      <c r="B978" s="19"/>
      <c r="BB978" s="109"/>
      <c r="BC978" s="110"/>
      <c r="CN978" s="71">
        <v>1</v>
      </c>
      <c r="CO978" s="71">
        <v>1353</v>
      </c>
    </row>
    <row r="979" spans="1:93">
      <c r="A979"/>
      <c r="B979" s="19"/>
      <c r="BB979" s="109"/>
      <c r="BC979" s="110"/>
      <c r="CN979" s="18">
        <v>1</v>
      </c>
      <c r="CO979" s="18">
        <v>1353</v>
      </c>
    </row>
    <row r="980" spans="1:93" ht="15.75">
      <c r="A980"/>
      <c r="B980" s="19"/>
      <c r="BB980" s="109"/>
      <c r="BC980" s="110"/>
      <c r="CN980" s="71">
        <v>1</v>
      </c>
      <c r="CO980" s="71">
        <v>4184</v>
      </c>
    </row>
    <row r="981" spans="1:93">
      <c r="A981"/>
      <c r="B981" s="19"/>
      <c r="BB981" s="109"/>
      <c r="BC981" s="110"/>
      <c r="CN981" s="18">
        <v>1</v>
      </c>
      <c r="CO981" s="18">
        <v>4184</v>
      </c>
    </row>
    <row r="982" spans="1:93" ht="15.75">
      <c r="A982"/>
      <c r="B982" s="19"/>
      <c r="BB982" s="109"/>
      <c r="BC982" s="110"/>
      <c r="CN982" s="71">
        <v>1</v>
      </c>
      <c r="CO982" s="71">
        <v>17218</v>
      </c>
    </row>
    <row r="983" spans="1:93">
      <c r="A983"/>
      <c r="B983" s="19"/>
      <c r="BB983" s="109"/>
      <c r="BC983" s="110"/>
      <c r="CN983" s="18">
        <v>1</v>
      </c>
      <c r="CO983" s="18">
        <v>17218</v>
      </c>
    </row>
    <row r="984" spans="1:93" ht="15.75">
      <c r="A984"/>
      <c r="B984" s="19"/>
      <c r="BB984" s="109"/>
      <c r="BC984" s="110"/>
      <c r="CN984" s="71">
        <v>1</v>
      </c>
      <c r="CO984" s="71">
        <v>1771</v>
      </c>
    </row>
    <row r="985" spans="1:93">
      <c r="A985"/>
      <c r="B985" s="19"/>
      <c r="BB985" s="109"/>
      <c r="BC985" s="110"/>
      <c r="CN985" s="18">
        <v>1</v>
      </c>
      <c r="CO985" s="18">
        <v>1771</v>
      </c>
    </row>
    <row r="986" spans="1:93" ht="15.75">
      <c r="A986"/>
      <c r="B986" s="19"/>
      <c r="BB986" s="109"/>
      <c r="BC986" s="110"/>
      <c r="CN986" s="71">
        <v>1</v>
      </c>
      <c r="CO986" s="71">
        <v>646</v>
      </c>
    </row>
    <row r="987" spans="1:93">
      <c r="A987"/>
      <c r="B987" s="19"/>
      <c r="BB987" s="109"/>
      <c r="BC987" s="110"/>
      <c r="CN987" s="18">
        <v>1</v>
      </c>
      <c r="CO987" s="18">
        <v>646</v>
      </c>
    </row>
    <row r="988" spans="1:93" ht="15.75">
      <c r="A988"/>
      <c r="B988" s="19"/>
      <c r="BB988" s="109"/>
      <c r="BC988" s="110"/>
      <c r="CN988" s="71">
        <v>1</v>
      </c>
      <c r="CO988" s="71">
        <v>561</v>
      </c>
    </row>
    <row r="989" spans="1:93">
      <c r="A989"/>
      <c r="B989" s="19"/>
      <c r="BB989" s="109"/>
      <c r="BC989" s="110"/>
      <c r="CN989" s="18">
        <v>1</v>
      </c>
      <c r="CO989" s="18">
        <v>561</v>
      </c>
    </row>
    <row r="990" spans="1:93" ht="15.75">
      <c r="A990"/>
      <c r="B990" s="19"/>
      <c r="BB990" s="109"/>
      <c r="BC990" s="110"/>
      <c r="CN990" s="71">
        <v>1</v>
      </c>
      <c r="CO990" s="71">
        <v>11924</v>
      </c>
    </row>
    <row r="991" spans="1:93">
      <c r="A991"/>
      <c r="B991" s="19"/>
      <c r="BB991" s="109"/>
      <c r="BC991" s="110"/>
      <c r="CN991" s="18">
        <v>1</v>
      </c>
      <c r="CO991" s="18">
        <v>11924</v>
      </c>
    </row>
    <row r="992" spans="1:93" ht="15.75">
      <c r="A992"/>
      <c r="B992" s="19"/>
      <c r="BB992" s="109"/>
      <c r="BC992" s="110"/>
      <c r="CN992" s="71">
        <v>1</v>
      </c>
      <c r="CO992" s="71">
        <v>322</v>
      </c>
    </row>
    <row r="993" spans="1:93">
      <c r="A993"/>
      <c r="B993" s="19"/>
      <c r="BB993" s="109"/>
      <c r="BC993" s="110"/>
      <c r="CN993" s="18">
        <v>1</v>
      </c>
      <c r="CO993" s="18">
        <v>322</v>
      </c>
    </row>
    <row r="994" spans="1:93" ht="15.75">
      <c r="A994"/>
      <c r="B994" s="19"/>
      <c r="BB994" s="109"/>
      <c r="BC994" s="110"/>
      <c r="CN994" s="71">
        <v>1</v>
      </c>
      <c r="CO994" s="71">
        <v>8031</v>
      </c>
    </row>
    <row r="995" spans="1:93">
      <c r="A995"/>
      <c r="B995" s="19"/>
      <c r="BB995" s="109"/>
      <c r="BC995" s="110"/>
      <c r="CN995" s="18">
        <v>1</v>
      </c>
      <c r="CO995" s="18">
        <v>8031</v>
      </c>
    </row>
    <row r="996" spans="1:93" ht="15.75">
      <c r="A996"/>
      <c r="B996" s="19"/>
      <c r="BB996" s="109"/>
      <c r="BC996" s="110"/>
      <c r="CN996" s="71">
        <v>1</v>
      </c>
      <c r="CO996" s="71">
        <v>7801</v>
      </c>
    </row>
    <row r="997" spans="1:93">
      <c r="A997"/>
      <c r="B997" s="19"/>
      <c r="BB997" s="109"/>
      <c r="BC997" s="110"/>
      <c r="CN997" s="18">
        <v>1</v>
      </c>
      <c r="CO997" s="18">
        <v>7801</v>
      </c>
    </row>
    <row r="998" spans="1:93" ht="15.75">
      <c r="A998"/>
      <c r="B998" s="19"/>
      <c r="BB998" s="109"/>
      <c r="BC998" s="110"/>
      <c r="CN998" s="71">
        <v>1</v>
      </c>
      <c r="CO998" s="71">
        <v>303</v>
      </c>
    </row>
    <row r="999" spans="1:93">
      <c r="A999"/>
      <c r="B999" s="19"/>
      <c r="BB999" s="109"/>
      <c r="BC999" s="110"/>
      <c r="CN999" s="18">
        <v>1</v>
      </c>
      <c r="CO999" s="18">
        <v>303</v>
      </c>
    </row>
    <row r="1000" spans="1:93" ht="15.75">
      <c r="A1000"/>
      <c r="B1000" s="19"/>
      <c r="BB1000" s="109"/>
      <c r="BC1000" s="110"/>
      <c r="CN1000" s="71">
        <v>1</v>
      </c>
      <c r="CO1000" s="71">
        <v>75</v>
      </c>
    </row>
    <row r="1001" spans="1:93">
      <c r="A1001"/>
      <c r="B1001" s="19"/>
      <c r="BB1001" s="109"/>
      <c r="BC1001" s="110"/>
      <c r="CN1001" s="18">
        <v>1</v>
      </c>
      <c r="CO1001" s="18">
        <v>75</v>
      </c>
    </row>
    <row r="1002" spans="1:93" ht="15.75">
      <c r="A1002"/>
      <c r="B1002" s="19"/>
      <c r="BB1002" s="109"/>
      <c r="BC1002" s="110"/>
      <c r="CN1002" s="71">
        <v>1</v>
      </c>
      <c r="CO1002" s="71">
        <v>15276</v>
      </c>
    </row>
    <row r="1003" spans="1:93">
      <c r="A1003"/>
      <c r="B1003" s="19"/>
      <c r="BB1003" s="109"/>
      <c r="BC1003" s="110"/>
      <c r="CN1003" s="18">
        <v>1</v>
      </c>
      <c r="CO1003" s="18">
        <v>15276</v>
      </c>
    </row>
    <row r="1004" spans="1:93" ht="15.75">
      <c r="A1004"/>
      <c r="B1004" s="19"/>
      <c r="BB1004" s="109"/>
      <c r="BC1004" s="110"/>
      <c r="CN1004" s="71">
        <v>1</v>
      </c>
      <c r="CO1004" s="71">
        <v>386</v>
      </c>
    </row>
    <row r="1005" spans="1:93">
      <c r="A1005"/>
      <c r="B1005" s="19"/>
      <c r="BB1005" s="109"/>
      <c r="BC1005" s="110"/>
      <c r="CN1005" s="18">
        <v>1</v>
      </c>
      <c r="CO1005" s="18">
        <v>386</v>
      </c>
    </row>
    <row r="1006" spans="1:93" ht="15.75">
      <c r="A1006"/>
      <c r="B1006" s="19"/>
      <c r="BB1006" s="109"/>
      <c r="BC1006" s="110"/>
      <c r="CN1006" s="71">
        <v>1</v>
      </c>
      <c r="CO1006" s="71">
        <v>9695</v>
      </c>
    </row>
    <row r="1007" spans="1:93">
      <c r="A1007"/>
      <c r="B1007" s="19"/>
      <c r="BB1007" s="109"/>
      <c r="BC1007" s="110"/>
      <c r="CN1007" s="18">
        <v>1</v>
      </c>
      <c r="CO1007" s="18">
        <v>9695</v>
      </c>
    </row>
    <row r="1008" spans="1:93" ht="15.75">
      <c r="A1008"/>
      <c r="B1008" s="19"/>
      <c r="BB1008" s="109"/>
      <c r="BC1008" s="110"/>
      <c r="CN1008" s="71">
        <v>1</v>
      </c>
      <c r="CO1008" s="71">
        <v>1996</v>
      </c>
    </row>
    <row r="1009" spans="1:93">
      <c r="A1009"/>
      <c r="B1009" s="19"/>
      <c r="BB1009" s="109"/>
      <c r="BC1009" s="110"/>
      <c r="CN1009" s="18">
        <v>1</v>
      </c>
      <c r="CO1009" s="18">
        <v>1996</v>
      </c>
    </row>
    <row r="1010" spans="1:93" ht="15.75">
      <c r="A1010"/>
      <c r="B1010" s="19"/>
      <c r="BB1010" s="109"/>
      <c r="BC1010" s="110"/>
      <c r="CN1010" s="71">
        <v>1</v>
      </c>
      <c r="CO1010" s="71">
        <v>24</v>
      </c>
    </row>
    <row r="1011" spans="1:93">
      <c r="A1011"/>
      <c r="B1011" s="19"/>
      <c r="BB1011" s="109"/>
      <c r="BC1011" s="110"/>
      <c r="CN1011" s="18">
        <v>1</v>
      </c>
      <c r="CO1011" s="18">
        <v>24</v>
      </c>
    </row>
    <row r="1012" spans="1:93" ht="15.75">
      <c r="A1012"/>
      <c r="B1012" s="19"/>
      <c r="BB1012" s="109"/>
      <c r="BC1012" s="110"/>
      <c r="CN1012" s="71">
        <v>1</v>
      </c>
      <c r="CO1012" s="71">
        <v>2905</v>
      </c>
    </row>
    <row r="1013" spans="1:93">
      <c r="A1013"/>
      <c r="B1013" s="19"/>
      <c r="BB1013" s="109"/>
      <c r="BC1013" s="110"/>
      <c r="CN1013" s="18">
        <v>1</v>
      </c>
      <c r="CO1013" s="18">
        <v>2905</v>
      </c>
    </row>
    <row r="1014" spans="1:93" ht="15.75">
      <c r="A1014"/>
      <c r="B1014" s="19"/>
      <c r="BB1014" s="109"/>
      <c r="BC1014" s="110"/>
      <c r="CN1014" s="71">
        <v>1</v>
      </c>
      <c r="CO1014" s="71">
        <v>444</v>
      </c>
    </row>
    <row r="1015" spans="1:93">
      <c r="A1015"/>
      <c r="B1015" s="19"/>
      <c r="BB1015" s="109"/>
      <c r="BC1015" s="110"/>
      <c r="CN1015" s="18">
        <v>1</v>
      </c>
      <c r="CO1015" s="18">
        <v>444</v>
      </c>
    </row>
    <row r="1016" spans="1:93" ht="15.75">
      <c r="A1016"/>
      <c r="B1016" s="19"/>
      <c r="BB1016" s="109"/>
      <c r="BC1016" s="110"/>
      <c r="CN1016" s="71">
        <v>1</v>
      </c>
      <c r="CO1016" s="71">
        <v>942</v>
      </c>
    </row>
    <row r="1017" spans="1:93">
      <c r="A1017"/>
      <c r="B1017" s="19"/>
      <c r="BB1017" s="109"/>
      <c r="BC1017" s="110"/>
      <c r="CN1017" s="18">
        <v>1</v>
      </c>
      <c r="CO1017" s="18">
        <v>942</v>
      </c>
    </row>
    <row r="1018" spans="1:93" ht="15.75">
      <c r="A1018"/>
      <c r="B1018" s="19"/>
      <c r="BB1018" s="109"/>
      <c r="BC1018" s="110"/>
      <c r="CN1018" s="71">
        <v>1</v>
      </c>
      <c r="CO1018" s="71">
        <v>1259</v>
      </c>
    </row>
    <row r="1019" spans="1:93">
      <c r="A1019"/>
      <c r="B1019" s="19"/>
      <c r="BB1019" s="109"/>
      <c r="BC1019" s="110"/>
      <c r="CN1019" s="18">
        <v>1</v>
      </c>
      <c r="CO1019" s="18">
        <v>1259</v>
      </c>
    </row>
    <row r="1020" spans="1:93" ht="15.75">
      <c r="A1020"/>
      <c r="B1020" s="19"/>
      <c r="BB1020" s="109"/>
      <c r="BC1020" s="110"/>
      <c r="CN1020" s="71">
        <v>1</v>
      </c>
      <c r="CO1020" s="71">
        <v>1555</v>
      </c>
    </row>
    <row r="1021" spans="1:93">
      <c r="A1021"/>
      <c r="B1021" s="19"/>
      <c r="BB1021" s="109"/>
      <c r="BC1021" s="110"/>
      <c r="CN1021" s="18">
        <v>1</v>
      </c>
      <c r="CO1021" s="18">
        <v>1555</v>
      </c>
    </row>
    <row r="1022" spans="1:93" ht="15.75">
      <c r="A1022"/>
      <c r="B1022" s="19"/>
      <c r="BB1022" s="109"/>
      <c r="BC1022" s="110"/>
      <c r="CN1022" s="71">
        <v>1</v>
      </c>
      <c r="CO1022" s="71">
        <v>19</v>
      </c>
    </row>
    <row r="1023" spans="1:93">
      <c r="A1023"/>
      <c r="B1023" s="19"/>
      <c r="BB1023" s="109"/>
      <c r="BC1023" s="110"/>
      <c r="CN1023" s="18">
        <v>1</v>
      </c>
      <c r="CO1023" s="18">
        <v>19</v>
      </c>
    </row>
    <row r="1024" spans="1:93" ht="15.75">
      <c r="A1024"/>
      <c r="B1024" s="19"/>
      <c r="BB1024" s="109"/>
      <c r="BC1024" s="110"/>
      <c r="CN1024" s="71">
        <v>1</v>
      </c>
      <c r="CO1024" s="71">
        <v>49</v>
      </c>
    </row>
    <row r="1025" spans="1:93">
      <c r="A1025"/>
      <c r="B1025" s="19"/>
      <c r="BB1025" s="109"/>
      <c r="BC1025" s="110"/>
      <c r="CN1025" s="18">
        <v>1</v>
      </c>
      <c r="CO1025" s="18">
        <v>49</v>
      </c>
    </row>
    <row r="1026" spans="1:93" ht="15.75">
      <c r="A1026"/>
      <c r="B1026" s="19"/>
      <c r="BB1026" s="109"/>
      <c r="BC1026" s="110"/>
      <c r="CN1026" s="71">
        <v>1</v>
      </c>
      <c r="CO1026" s="71">
        <v>1015</v>
      </c>
    </row>
    <row r="1027" spans="1:93">
      <c r="A1027"/>
      <c r="B1027" s="19"/>
      <c r="BB1027" s="109"/>
      <c r="BC1027" s="110"/>
      <c r="CN1027" s="18">
        <v>1</v>
      </c>
      <c r="CO1027" s="18">
        <v>1015</v>
      </c>
    </row>
    <row r="1028" spans="1:93" ht="15.75">
      <c r="A1028"/>
      <c r="B1028" s="19"/>
      <c r="BB1028" s="109"/>
      <c r="BC1028" s="110"/>
      <c r="CN1028" s="71">
        <v>1</v>
      </c>
      <c r="CO1028" s="71">
        <v>4018</v>
      </c>
    </row>
    <row r="1029" spans="1:93">
      <c r="A1029"/>
      <c r="B1029" s="19"/>
      <c r="BB1029" s="109"/>
      <c r="BC1029" s="110"/>
      <c r="CN1029" s="18">
        <v>1</v>
      </c>
      <c r="CO1029" s="18">
        <v>4018</v>
      </c>
    </row>
    <row r="1030" spans="1:93" ht="15.75">
      <c r="A1030"/>
      <c r="B1030" s="19"/>
      <c r="BB1030" s="109"/>
      <c r="BC1030" s="110"/>
      <c r="CN1030" s="71">
        <v>1</v>
      </c>
      <c r="CO1030" s="71">
        <v>32625</v>
      </c>
    </row>
    <row r="1031" spans="1:93">
      <c r="A1031"/>
      <c r="B1031" s="19"/>
      <c r="BB1031" s="109"/>
      <c r="BC1031" s="110"/>
      <c r="CN1031" s="18">
        <v>1</v>
      </c>
      <c r="CO1031" s="18">
        <v>32625</v>
      </c>
    </row>
    <row r="1032" spans="1:93" ht="15.75">
      <c r="A1032"/>
      <c r="B1032" s="19"/>
      <c r="BB1032" s="109"/>
      <c r="BC1032" s="110"/>
      <c r="CN1032" s="71">
        <v>1</v>
      </c>
      <c r="CO1032" s="71">
        <v>427</v>
      </c>
    </row>
    <row r="1033" spans="1:93">
      <c r="A1033"/>
      <c r="B1033" s="19"/>
      <c r="BB1033" s="109"/>
      <c r="BC1033" s="110"/>
      <c r="CN1033" s="18">
        <v>1</v>
      </c>
      <c r="CO1033" s="18">
        <v>427</v>
      </c>
    </row>
    <row r="1034" spans="1:93" ht="15.75">
      <c r="A1034"/>
      <c r="B1034" s="19"/>
      <c r="BB1034" s="109"/>
      <c r="BC1034" s="110"/>
      <c r="CN1034" s="71">
        <v>1</v>
      </c>
      <c r="CO1034" s="71">
        <v>2585</v>
      </c>
    </row>
    <row r="1035" spans="1:93">
      <c r="A1035"/>
      <c r="B1035" s="19"/>
      <c r="BB1035" s="109"/>
      <c r="BC1035" s="110"/>
      <c r="CN1035" s="18">
        <v>1</v>
      </c>
      <c r="CO1035" s="18">
        <v>2585</v>
      </c>
    </row>
    <row r="1036" spans="1:93" ht="15.75">
      <c r="A1036"/>
      <c r="B1036" s="19"/>
      <c r="BB1036" s="109"/>
      <c r="BC1036" s="110"/>
      <c r="CN1036" s="71">
        <v>1</v>
      </c>
      <c r="CO1036" s="71">
        <v>4567</v>
      </c>
    </row>
    <row r="1037" spans="1:93">
      <c r="A1037"/>
      <c r="B1037" s="19"/>
      <c r="BB1037" s="109"/>
      <c r="BC1037" s="110"/>
      <c r="CN1037" s="18">
        <v>1</v>
      </c>
      <c r="CO1037" s="18">
        <v>4567</v>
      </c>
    </row>
    <row r="1038" spans="1:93" ht="15.75">
      <c r="A1038"/>
      <c r="B1038" s="19"/>
      <c r="BB1038" s="109"/>
      <c r="BC1038" s="110"/>
      <c r="CN1038" s="71">
        <v>1</v>
      </c>
      <c r="CO1038" s="71">
        <v>7199</v>
      </c>
    </row>
    <row r="1039" spans="1:93">
      <c r="A1039"/>
      <c r="B1039" s="19"/>
      <c r="BB1039" s="109"/>
      <c r="BC1039" s="110"/>
      <c r="CN1039" s="18">
        <v>1</v>
      </c>
      <c r="CO1039" s="18">
        <v>7199</v>
      </c>
    </row>
    <row r="1040" spans="1:93" ht="15.75">
      <c r="A1040"/>
      <c r="B1040" s="19"/>
      <c r="BB1040" s="109"/>
      <c r="BC1040" s="110"/>
      <c r="CN1040" s="71">
        <v>1</v>
      </c>
      <c r="CO1040" s="71">
        <v>21762</v>
      </c>
    </row>
    <row r="1041" spans="1:93">
      <c r="A1041"/>
      <c r="B1041" s="19"/>
      <c r="BB1041" s="109"/>
      <c r="BC1041" s="110"/>
      <c r="CN1041" s="18">
        <v>1</v>
      </c>
      <c r="CO1041" s="18">
        <v>21762</v>
      </c>
    </row>
    <row r="1042" spans="1:93" ht="15.75">
      <c r="A1042"/>
      <c r="B1042" s="19"/>
      <c r="BB1042" s="109"/>
      <c r="BC1042" s="110"/>
      <c r="CN1042" s="71">
        <v>1</v>
      </c>
      <c r="CO1042" s="71">
        <v>4199</v>
      </c>
    </row>
    <row r="1043" spans="1:93">
      <c r="A1043"/>
      <c r="B1043" s="19"/>
      <c r="BB1043" s="109"/>
      <c r="BC1043" s="110"/>
      <c r="CN1043" s="18">
        <v>1</v>
      </c>
      <c r="CO1043" s="18">
        <v>4199</v>
      </c>
    </row>
    <row r="1044" spans="1:93" ht="15.75">
      <c r="A1044"/>
      <c r="B1044" s="19"/>
      <c r="BB1044" s="109"/>
      <c r="BC1044" s="110"/>
      <c r="CN1044" s="71">
        <v>1</v>
      </c>
      <c r="CO1044" s="71">
        <v>408</v>
      </c>
    </row>
    <row r="1045" spans="1:93">
      <c r="A1045"/>
      <c r="B1045" s="19"/>
      <c r="BB1045" s="109"/>
      <c r="BC1045" s="110"/>
      <c r="CN1045" s="18">
        <v>1</v>
      </c>
      <c r="CO1045" s="18">
        <v>408</v>
      </c>
    </row>
    <row r="1046" spans="1:93" ht="15.75">
      <c r="A1046"/>
      <c r="B1046" s="19"/>
      <c r="BB1046" s="109"/>
      <c r="BC1046" s="110"/>
      <c r="CN1046" s="71">
        <v>1</v>
      </c>
      <c r="CO1046" s="71">
        <v>3219</v>
      </c>
    </row>
    <row r="1047" spans="1:93">
      <c r="A1047"/>
      <c r="B1047" s="19"/>
      <c r="BB1047" s="109"/>
      <c r="BC1047" s="110"/>
      <c r="CN1047" s="18">
        <v>1</v>
      </c>
      <c r="CO1047" s="18">
        <v>3219</v>
      </c>
    </row>
    <row r="1048" spans="1:93" ht="15.75">
      <c r="A1048"/>
      <c r="B1048" s="19"/>
      <c r="BB1048" s="109"/>
      <c r="BC1048" s="110"/>
      <c r="CN1048" s="71">
        <v>1</v>
      </c>
      <c r="CO1048" s="71">
        <v>4723</v>
      </c>
    </row>
    <row r="1049" spans="1:93">
      <c r="A1049"/>
      <c r="B1049" s="19"/>
      <c r="BB1049" s="109"/>
      <c r="BC1049" s="110"/>
      <c r="CN1049" s="18">
        <v>1</v>
      </c>
      <c r="CO1049" s="18">
        <v>4723</v>
      </c>
    </row>
    <row r="1050" spans="1:93" ht="15.75">
      <c r="A1050"/>
      <c r="B1050" s="19"/>
      <c r="BB1050" s="109"/>
      <c r="BC1050" s="110"/>
      <c r="CN1050" s="71">
        <v>1</v>
      </c>
      <c r="CO1050" s="71">
        <v>2301</v>
      </c>
    </row>
    <row r="1051" spans="1:93">
      <c r="A1051"/>
      <c r="B1051" s="19"/>
      <c r="BB1051" s="109"/>
      <c r="BC1051" s="110"/>
      <c r="CN1051" s="18">
        <v>1</v>
      </c>
      <c r="CO1051" s="18">
        <v>2301</v>
      </c>
    </row>
    <row r="1052" spans="1:93" ht="15.75">
      <c r="A1052"/>
      <c r="B1052" s="19"/>
      <c r="BB1052" s="109"/>
      <c r="BC1052" s="110"/>
      <c r="CN1052" s="71">
        <v>1</v>
      </c>
      <c r="CO1052" s="71">
        <v>7113</v>
      </c>
    </row>
    <row r="1053" spans="1:93">
      <c r="A1053"/>
      <c r="B1053" s="19"/>
      <c r="BB1053" s="109"/>
      <c r="BC1053" s="110"/>
      <c r="CN1053" s="18">
        <v>1</v>
      </c>
      <c r="CO1053" s="18">
        <v>7113</v>
      </c>
    </row>
    <row r="1054" spans="1:93" ht="15.75">
      <c r="A1054"/>
      <c r="B1054" s="19"/>
      <c r="BB1054" s="109"/>
      <c r="BC1054" s="110"/>
      <c r="CN1054" s="71">
        <v>1</v>
      </c>
      <c r="CO1054" s="71">
        <v>4959</v>
      </c>
    </row>
    <row r="1055" spans="1:93">
      <c r="A1055"/>
      <c r="B1055" s="19"/>
      <c r="BB1055" s="109"/>
      <c r="BC1055" s="110"/>
      <c r="CN1055" s="18">
        <v>1</v>
      </c>
      <c r="CO1055" s="18">
        <v>4959</v>
      </c>
    </row>
    <row r="1056" spans="1:93" ht="15.75">
      <c r="A1056"/>
      <c r="B1056" s="19"/>
      <c r="BB1056" s="109"/>
      <c r="BC1056" s="110"/>
      <c r="CN1056" s="71">
        <v>1</v>
      </c>
      <c r="CO1056" s="71">
        <v>64273</v>
      </c>
    </row>
    <row r="1057" spans="1:93">
      <c r="A1057"/>
      <c r="B1057" s="19"/>
      <c r="BB1057" s="109"/>
      <c r="BC1057" s="110"/>
      <c r="CN1057" s="18">
        <v>1</v>
      </c>
      <c r="CO1057" s="18">
        <v>64273</v>
      </c>
    </row>
    <row r="1058" spans="1:93" ht="15.75">
      <c r="A1058"/>
      <c r="B1058" s="19"/>
      <c r="BB1058" s="109"/>
      <c r="BC1058" s="110"/>
      <c r="CN1058" s="71">
        <v>1</v>
      </c>
      <c r="CO1058" s="71">
        <v>3369</v>
      </c>
    </row>
    <row r="1059" spans="1:93">
      <c r="A1059"/>
      <c r="B1059" s="19"/>
      <c r="BB1059" s="109"/>
      <c r="BC1059" s="110"/>
      <c r="CN1059" s="18">
        <v>1</v>
      </c>
      <c r="CO1059" s="18">
        <v>3369</v>
      </c>
    </row>
    <row r="1060" spans="1:93" ht="15.75">
      <c r="A1060"/>
      <c r="B1060" s="19"/>
      <c r="BB1060" s="109"/>
      <c r="BC1060" s="110"/>
      <c r="CN1060" s="71">
        <v>1</v>
      </c>
      <c r="CO1060" s="71">
        <v>3441</v>
      </c>
    </row>
    <row r="1061" spans="1:93">
      <c r="A1061"/>
      <c r="B1061" s="19"/>
      <c r="BB1061" s="109"/>
      <c r="BC1061" s="110"/>
      <c r="CN1061" s="18">
        <v>1</v>
      </c>
      <c r="CO1061" s="18">
        <v>3441</v>
      </c>
    </row>
    <row r="1062" spans="1:93" ht="15.75">
      <c r="A1062"/>
      <c r="B1062" s="19"/>
      <c r="BB1062" s="109"/>
      <c r="BC1062" s="110"/>
      <c r="CN1062" s="71">
        <v>1</v>
      </c>
      <c r="CO1062" s="71">
        <v>7222</v>
      </c>
    </row>
    <row r="1063" spans="1:93">
      <c r="A1063"/>
      <c r="B1063" s="19"/>
      <c r="BB1063" s="109"/>
      <c r="BC1063" s="110"/>
      <c r="CN1063" s="18">
        <v>1</v>
      </c>
      <c r="CO1063" s="18">
        <v>7222</v>
      </c>
    </row>
    <row r="1064" spans="1:93" ht="15.75">
      <c r="A1064"/>
      <c r="B1064" s="19"/>
      <c r="BB1064" s="109"/>
      <c r="BC1064" s="110"/>
      <c r="CN1064" s="71">
        <v>1</v>
      </c>
      <c r="CO1064" s="71">
        <v>54315</v>
      </c>
    </row>
    <row r="1065" spans="1:93">
      <c r="A1065"/>
      <c r="B1065" s="19"/>
      <c r="BB1065" s="109"/>
      <c r="BC1065" s="110"/>
      <c r="CN1065" s="18">
        <v>1</v>
      </c>
      <c r="CO1065" s="18">
        <v>54315</v>
      </c>
    </row>
    <row r="1066" spans="1:93" ht="15.75">
      <c r="A1066"/>
      <c r="B1066" s="19"/>
      <c r="BB1066" s="109"/>
      <c r="BC1066" s="110"/>
      <c r="CN1066" s="71">
        <v>1</v>
      </c>
      <c r="CO1066" s="71">
        <v>8258</v>
      </c>
    </row>
    <row r="1067" spans="1:93">
      <c r="A1067"/>
      <c r="B1067" s="19"/>
      <c r="BB1067" s="109"/>
      <c r="BC1067" s="110"/>
      <c r="CN1067" s="18">
        <v>1</v>
      </c>
      <c r="CO1067" s="18">
        <v>8258</v>
      </c>
    </row>
    <row r="1068" spans="1:93" ht="15.75">
      <c r="A1068"/>
      <c r="B1068" s="19"/>
      <c r="BB1068" s="109"/>
      <c r="BC1068" s="110"/>
      <c r="CN1068" s="71">
        <v>1</v>
      </c>
      <c r="CO1068" s="71">
        <v>23174</v>
      </c>
    </row>
    <row r="1069" spans="1:93">
      <c r="A1069"/>
      <c r="B1069" s="19"/>
      <c r="BB1069" s="109"/>
      <c r="BC1069" s="110"/>
      <c r="CN1069" s="18">
        <v>1</v>
      </c>
      <c r="CO1069" s="18">
        <v>23174</v>
      </c>
    </row>
    <row r="1070" spans="1:93" ht="15.75">
      <c r="A1070"/>
      <c r="B1070" s="19"/>
      <c r="BB1070" s="109"/>
      <c r="BC1070" s="110"/>
      <c r="CN1070" s="71">
        <v>1</v>
      </c>
      <c r="CO1070" s="71">
        <v>8948</v>
      </c>
    </row>
    <row r="1071" spans="1:93">
      <c r="A1071"/>
      <c r="B1071" s="19"/>
      <c r="BB1071" s="109"/>
      <c r="BC1071" s="110"/>
      <c r="CN1071" s="18">
        <v>1</v>
      </c>
      <c r="CO1071" s="18">
        <v>8948</v>
      </c>
    </row>
    <row r="1072" spans="1:93" ht="15.75">
      <c r="A1072"/>
      <c r="B1072" s="19"/>
      <c r="BB1072" s="109"/>
      <c r="BC1072" s="110"/>
      <c r="CN1072" s="71">
        <v>1</v>
      </c>
      <c r="CO1072" s="71">
        <v>4740</v>
      </c>
    </row>
    <row r="1073" spans="1:93">
      <c r="A1073"/>
      <c r="B1073" s="19"/>
      <c r="BB1073" s="109"/>
      <c r="BC1073" s="110"/>
      <c r="CN1073" s="18">
        <v>1</v>
      </c>
      <c r="CO1073" s="18">
        <v>4740</v>
      </c>
    </row>
    <row r="1074" spans="1:93" ht="15.75">
      <c r="A1074"/>
      <c r="B1074" s="19"/>
      <c r="BB1074" s="109"/>
      <c r="BC1074" s="110"/>
      <c r="CN1074" s="71">
        <v>1</v>
      </c>
      <c r="CO1074" s="71">
        <v>10907</v>
      </c>
    </row>
    <row r="1075" spans="1:93">
      <c r="A1075"/>
      <c r="B1075" s="19"/>
      <c r="BB1075" s="109"/>
      <c r="BC1075" s="110"/>
      <c r="CN1075" s="18">
        <v>1</v>
      </c>
      <c r="CO1075" s="18">
        <v>10907</v>
      </c>
    </row>
    <row r="1076" spans="1:93" ht="15.75">
      <c r="A1076"/>
      <c r="B1076" s="19"/>
      <c r="BB1076" s="109"/>
      <c r="BC1076" s="110"/>
      <c r="CN1076" s="71">
        <v>1</v>
      </c>
      <c r="CO1076" s="71">
        <v>13250</v>
      </c>
    </row>
    <row r="1077" spans="1:93">
      <c r="A1077"/>
      <c r="B1077" s="19"/>
      <c r="BB1077" s="109"/>
      <c r="BC1077" s="110"/>
      <c r="CN1077" s="18">
        <v>1</v>
      </c>
      <c r="CO1077" s="18">
        <v>13250</v>
      </c>
    </row>
    <row r="1078" spans="1:93" ht="15.75">
      <c r="A1078"/>
      <c r="B1078" s="19"/>
      <c r="BB1078" s="109"/>
      <c r="BC1078" s="110"/>
      <c r="CN1078" s="71">
        <v>1</v>
      </c>
      <c r="CO1078" s="71">
        <v>2804</v>
      </c>
    </row>
    <row r="1079" spans="1:93">
      <c r="A1079"/>
      <c r="B1079" s="19"/>
      <c r="BB1079" s="109"/>
      <c r="BC1079" s="110"/>
      <c r="CN1079" s="18">
        <v>1</v>
      </c>
      <c r="CO1079" s="18">
        <v>2804</v>
      </c>
    </row>
    <row r="1080" spans="1:93" ht="15.75">
      <c r="A1080"/>
      <c r="B1080" s="19"/>
      <c r="BB1080" s="109"/>
      <c r="BC1080" s="110"/>
      <c r="CN1080" s="71">
        <v>1</v>
      </c>
      <c r="CO1080" s="71">
        <v>925</v>
      </c>
    </row>
    <row r="1081" spans="1:93">
      <c r="A1081"/>
      <c r="B1081" s="19"/>
      <c r="BB1081" s="109"/>
      <c r="BC1081" s="110"/>
      <c r="CN1081" s="18">
        <v>1</v>
      </c>
      <c r="CO1081" s="18">
        <v>925</v>
      </c>
    </row>
    <row r="1082" spans="1:93" ht="15.75">
      <c r="A1082"/>
      <c r="B1082" s="19"/>
      <c r="BB1082" s="109"/>
      <c r="BC1082" s="110"/>
      <c r="CN1082" s="71">
        <v>1</v>
      </c>
      <c r="CO1082" s="71">
        <v>156</v>
      </c>
    </row>
    <row r="1083" spans="1:93">
      <c r="A1083"/>
      <c r="B1083" s="19"/>
      <c r="BB1083" s="109"/>
      <c r="BC1083" s="110"/>
      <c r="CN1083" s="18">
        <v>1</v>
      </c>
      <c r="CO1083" s="18">
        <v>156</v>
      </c>
    </row>
    <row r="1084" spans="1:93" ht="15.75">
      <c r="A1084"/>
      <c r="B1084" s="19"/>
      <c r="BB1084" s="109"/>
      <c r="BC1084" s="110"/>
      <c r="CN1084" s="71">
        <v>1</v>
      </c>
      <c r="CO1084" s="71">
        <v>1776</v>
      </c>
    </row>
    <row r="1085" spans="1:93">
      <c r="A1085"/>
      <c r="B1085" s="19"/>
      <c r="BB1085" s="109"/>
      <c r="BC1085" s="110"/>
      <c r="CN1085" s="18">
        <v>1</v>
      </c>
      <c r="CO1085" s="18">
        <v>1776</v>
      </c>
    </row>
    <row r="1086" spans="1:93" ht="15.75">
      <c r="A1086"/>
      <c r="B1086" s="19"/>
      <c r="BB1086" s="109"/>
      <c r="BC1086" s="110"/>
      <c r="CN1086" s="71">
        <v>1</v>
      </c>
      <c r="CO1086" s="71">
        <v>2198</v>
      </c>
    </row>
    <row r="1087" spans="1:93">
      <c r="A1087"/>
      <c r="B1087" s="19"/>
      <c r="BB1087" s="109"/>
      <c r="BC1087" s="110"/>
      <c r="CN1087" s="18">
        <v>1</v>
      </c>
      <c r="CO1087" s="18">
        <v>2198</v>
      </c>
    </row>
    <row r="1088" spans="1:93" ht="15.75">
      <c r="A1088"/>
      <c r="B1088" s="19"/>
      <c r="BB1088" s="109"/>
      <c r="BC1088" s="110"/>
      <c r="CN1088" s="71">
        <v>1</v>
      </c>
      <c r="CO1088" s="71">
        <v>710</v>
      </c>
    </row>
    <row r="1089" spans="1:93">
      <c r="A1089"/>
      <c r="B1089" s="19"/>
      <c r="BB1089" s="109"/>
      <c r="BC1089" s="110"/>
      <c r="CN1089" s="18">
        <v>1</v>
      </c>
      <c r="CO1089" s="18">
        <v>710</v>
      </c>
    </row>
    <row r="1090" spans="1:93" ht="15.75">
      <c r="A1090"/>
      <c r="B1090" s="19"/>
      <c r="BB1090" s="109"/>
      <c r="BC1090" s="110"/>
      <c r="CN1090" s="71">
        <v>1</v>
      </c>
      <c r="CO1090" s="71">
        <v>562</v>
      </c>
    </row>
    <row r="1091" spans="1:93">
      <c r="A1091"/>
      <c r="B1091" s="19"/>
      <c r="BB1091" s="109"/>
      <c r="BC1091" s="110"/>
      <c r="CN1091" s="18">
        <v>1</v>
      </c>
      <c r="CO1091" s="18">
        <v>562</v>
      </c>
    </row>
    <row r="1092" spans="1:93" ht="15.75">
      <c r="A1092"/>
      <c r="B1092" s="19"/>
      <c r="BB1092" s="109"/>
      <c r="BC1092" s="110"/>
      <c r="CN1092" s="71">
        <v>1</v>
      </c>
      <c r="CO1092" s="71">
        <v>1045</v>
      </c>
    </row>
    <row r="1093" spans="1:93">
      <c r="A1093"/>
      <c r="B1093" s="19"/>
      <c r="BB1093" s="109"/>
      <c r="BC1093" s="110"/>
      <c r="CN1093" s="18">
        <v>1</v>
      </c>
      <c r="CO1093" s="18">
        <v>1045</v>
      </c>
    </row>
    <row r="1094" spans="1:93" ht="15.75">
      <c r="A1094"/>
      <c r="B1094" s="19"/>
      <c r="BB1094" s="109"/>
      <c r="BC1094" s="110"/>
      <c r="CN1094" s="71">
        <v>1</v>
      </c>
      <c r="CO1094" s="71">
        <v>1269</v>
      </c>
    </row>
    <row r="1095" spans="1:93">
      <c r="A1095"/>
      <c r="B1095" s="19"/>
      <c r="BB1095" s="109"/>
      <c r="BC1095" s="110"/>
      <c r="CN1095" s="18">
        <v>1</v>
      </c>
      <c r="CO1095" s="18">
        <v>1269</v>
      </c>
    </row>
    <row r="1096" spans="1:93" ht="15.75">
      <c r="A1096"/>
      <c r="B1096" s="19"/>
      <c r="BB1096" s="109"/>
      <c r="BC1096" s="110"/>
      <c r="CN1096" s="71">
        <v>1</v>
      </c>
      <c r="CO1096" s="71">
        <v>2781</v>
      </c>
    </row>
    <row r="1097" spans="1:93">
      <c r="A1097"/>
      <c r="B1097" s="19"/>
      <c r="BB1097" s="109"/>
      <c r="BC1097" s="110"/>
      <c r="CN1097" s="18">
        <v>1</v>
      </c>
      <c r="CO1097" s="18">
        <v>2781</v>
      </c>
    </row>
    <row r="1098" spans="1:93" ht="15.75">
      <c r="A1098"/>
      <c r="B1098" s="19"/>
      <c r="BB1098" s="109"/>
      <c r="BC1098" s="110"/>
      <c r="CN1098" s="71">
        <v>1</v>
      </c>
      <c r="CO1098" s="71">
        <v>478</v>
      </c>
    </row>
    <row r="1099" spans="1:93">
      <c r="A1099"/>
      <c r="B1099" s="19"/>
      <c r="BB1099" s="109"/>
      <c r="BC1099" s="110"/>
      <c r="CN1099" s="18">
        <v>1</v>
      </c>
      <c r="CO1099" s="18">
        <v>478</v>
      </c>
    </row>
    <row r="1100" spans="1:93" ht="15.75">
      <c r="A1100"/>
      <c r="B1100" s="19"/>
      <c r="BB1100" s="109"/>
      <c r="BC1100" s="110"/>
      <c r="CN1100" s="71">
        <v>1</v>
      </c>
      <c r="CO1100" s="71">
        <v>185</v>
      </c>
    </row>
    <row r="1101" spans="1:93">
      <c r="A1101"/>
      <c r="B1101" s="19"/>
      <c r="BB1101" s="109"/>
      <c r="BC1101" s="110"/>
      <c r="CN1101" s="18">
        <v>1</v>
      </c>
      <c r="CO1101" s="18">
        <v>185</v>
      </c>
    </row>
    <row r="1102" spans="1:93" ht="15.75">
      <c r="A1102"/>
      <c r="B1102" s="19"/>
      <c r="BB1102" s="109"/>
      <c r="BC1102" s="110"/>
      <c r="CN1102" s="71">
        <v>1</v>
      </c>
      <c r="CO1102" s="71">
        <v>451</v>
      </c>
    </row>
    <row r="1103" spans="1:93">
      <c r="A1103"/>
      <c r="B1103" s="19"/>
      <c r="BB1103" s="109"/>
      <c r="BC1103" s="110"/>
      <c r="CN1103" s="18">
        <v>1</v>
      </c>
      <c r="CO1103" s="18">
        <v>451</v>
      </c>
    </row>
    <row r="1104" spans="1:93" ht="15.75">
      <c r="A1104"/>
      <c r="B1104" s="19"/>
      <c r="BB1104" s="109"/>
      <c r="BC1104" s="110"/>
      <c r="CN1104" s="71">
        <v>1</v>
      </c>
      <c r="CO1104" s="71">
        <v>5554</v>
      </c>
    </row>
    <row r="1105" spans="1:93">
      <c r="A1105"/>
      <c r="B1105" s="19"/>
      <c r="BB1105" s="109"/>
      <c r="BC1105" s="110"/>
      <c r="CN1105" s="18">
        <v>1</v>
      </c>
      <c r="CO1105" s="18">
        <v>5554</v>
      </c>
    </row>
    <row r="1106" spans="1:93" ht="15.75">
      <c r="A1106"/>
      <c r="B1106" s="19"/>
      <c r="BB1106" s="109"/>
      <c r="BC1106" s="110"/>
      <c r="CN1106" s="71">
        <v>1</v>
      </c>
      <c r="CO1106" s="71">
        <v>3192</v>
      </c>
    </row>
    <row r="1107" spans="1:93">
      <c r="A1107"/>
      <c r="B1107" s="19"/>
      <c r="BB1107" s="109"/>
      <c r="BC1107" s="110"/>
      <c r="CN1107" s="18">
        <v>1</v>
      </c>
      <c r="CO1107" s="18">
        <v>3192</v>
      </c>
    </row>
    <row r="1108" spans="1:93" ht="15.75">
      <c r="A1108"/>
      <c r="B1108" s="19"/>
      <c r="BB1108" s="109"/>
      <c r="BC1108" s="110"/>
      <c r="CN1108" s="71">
        <v>1</v>
      </c>
      <c r="CO1108" s="71">
        <v>6027</v>
      </c>
    </row>
    <row r="1109" spans="1:93">
      <c r="A1109"/>
      <c r="B1109" s="19"/>
      <c r="BB1109" s="109"/>
      <c r="BC1109" s="110"/>
      <c r="CN1109" s="18">
        <v>1</v>
      </c>
      <c r="CO1109" s="18">
        <v>6027</v>
      </c>
    </row>
    <row r="1110" spans="1:93" ht="15.75">
      <c r="A1110"/>
      <c r="B1110" s="19"/>
      <c r="BB1110" s="109"/>
      <c r="BC1110" s="110"/>
      <c r="CN1110" s="71">
        <v>1</v>
      </c>
      <c r="CO1110" s="71">
        <v>166</v>
      </c>
    </row>
    <row r="1111" spans="1:93">
      <c r="A1111"/>
      <c r="B1111" s="19"/>
      <c r="BB1111" s="109"/>
      <c r="BC1111" s="110"/>
      <c r="CN1111" s="18">
        <v>1</v>
      </c>
      <c r="CO1111" s="18">
        <v>166</v>
      </c>
    </row>
    <row r="1112" spans="1:93" ht="15.75">
      <c r="A1112"/>
      <c r="B1112" s="19"/>
      <c r="BB1112" s="109"/>
      <c r="BC1112" s="110"/>
      <c r="CN1112" s="71">
        <v>1</v>
      </c>
      <c r="CO1112" s="71">
        <v>8090</v>
      </c>
    </row>
    <row r="1113" spans="1:93">
      <c r="A1113"/>
      <c r="B1113" s="19"/>
      <c r="BB1113" s="109"/>
      <c r="BC1113" s="110"/>
      <c r="CN1113" s="18">
        <v>1</v>
      </c>
      <c r="CO1113" s="18">
        <v>8090</v>
      </c>
    </row>
    <row r="1114" spans="1:93" ht="15.75">
      <c r="A1114"/>
      <c r="B1114" s="19"/>
      <c r="BB1114" s="109"/>
      <c r="BC1114" s="110"/>
      <c r="CN1114" s="71">
        <v>1</v>
      </c>
      <c r="CO1114" s="71">
        <v>5178</v>
      </c>
    </row>
    <row r="1115" spans="1:93">
      <c r="A1115"/>
      <c r="B1115" s="19"/>
      <c r="BB1115" s="109"/>
      <c r="BC1115" s="110"/>
      <c r="CN1115" s="18">
        <v>1</v>
      </c>
      <c r="CO1115" s="18">
        <v>5178</v>
      </c>
    </row>
    <row r="1116" spans="1:93" ht="15.75">
      <c r="A1116"/>
      <c r="B1116" s="19"/>
      <c r="BB1116" s="109"/>
      <c r="BC1116" s="110"/>
      <c r="CN1116" s="71">
        <v>1</v>
      </c>
      <c r="CO1116" s="71">
        <v>11148</v>
      </c>
    </row>
    <row r="1117" spans="1:93">
      <c r="A1117"/>
      <c r="B1117" s="19"/>
      <c r="BB1117" s="109"/>
      <c r="BC1117" s="110"/>
      <c r="CN1117" s="18">
        <v>1</v>
      </c>
      <c r="CO1117" s="18">
        <v>11148</v>
      </c>
    </row>
    <row r="1118" spans="1:93" ht="15.75">
      <c r="A1118"/>
      <c r="B1118" s="19"/>
      <c r="BB1118" s="109"/>
      <c r="BC1118" s="110"/>
      <c r="CN1118" s="71">
        <v>1</v>
      </c>
      <c r="CO1118" s="71">
        <v>15252</v>
      </c>
    </row>
    <row r="1119" spans="1:93">
      <c r="A1119"/>
      <c r="B1119" s="19"/>
      <c r="BB1119" s="109"/>
      <c r="BC1119" s="110"/>
      <c r="CN1119" s="18">
        <v>1</v>
      </c>
      <c r="CO1119" s="18">
        <v>15252</v>
      </c>
    </row>
    <row r="1120" spans="1:93" ht="15.75">
      <c r="A1120"/>
      <c r="B1120" s="19"/>
      <c r="BB1120" s="109"/>
      <c r="BC1120" s="110"/>
      <c r="CN1120" s="71">
        <v>1</v>
      </c>
      <c r="CO1120" s="71">
        <v>326</v>
      </c>
    </row>
    <row r="1121" spans="1:93">
      <c r="A1121"/>
      <c r="B1121" s="19"/>
      <c r="BB1121" s="109"/>
      <c r="BC1121" s="110"/>
      <c r="CN1121" s="18">
        <v>1</v>
      </c>
      <c r="CO1121" s="18">
        <v>326</v>
      </c>
    </row>
    <row r="1122" spans="1:93" ht="15.75">
      <c r="A1122"/>
      <c r="B1122" s="19"/>
      <c r="BB1122" s="109"/>
      <c r="BC1122" s="110"/>
      <c r="CN1122" s="71">
        <v>1</v>
      </c>
      <c r="CO1122" s="71">
        <v>687</v>
      </c>
    </row>
    <row r="1123" spans="1:93">
      <c r="A1123"/>
      <c r="B1123" s="19"/>
      <c r="BB1123" s="109"/>
      <c r="BC1123" s="110"/>
      <c r="CN1123" s="18">
        <v>1</v>
      </c>
      <c r="CO1123" s="18">
        <v>687</v>
      </c>
    </row>
    <row r="1124" spans="1:93" ht="15.75">
      <c r="A1124"/>
      <c r="B1124" s="19"/>
      <c r="BB1124" s="109"/>
      <c r="BC1124" s="110"/>
      <c r="CN1124" s="71">
        <v>1</v>
      </c>
      <c r="CO1124" s="71">
        <v>8095</v>
      </c>
    </row>
    <row r="1125" spans="1:93">
      <c r="A1125"/>
      <c r="B1125" s="19"/>
      <c r="BB1125" s="109"/>
      <c r="BC1125" s="110"/>
      <c r="CN1125" s="18">
        <v>1</v>
      </c>
      <c r="CO1125" s="18">
        <v>8095</v>
      </c>
    </row>
    <row r="1126" spans="1:93" ht="15.75">
      <c r="A1126"/>
      <c r="B1126" s="19"/>
      <c r="BB1126" s="109"/>
      <c r="BC1126" s="110"/>
      <c r="CN1126" s="71">
        <v>1</v>
      </c>
      <c r="CO1126" s="71">
        <v>252</v>
      </c>
    </row>
    <row r="1127" spans="1:93">
      <c r="A1127"/>
      <c r="B1127" s="19"/>
      <c r="BB1127" s="109"/>
      <c r="BC1127" s="110"/>
      <c r="CN1127" s="18">
        <v>1</v>
      </c>
      <c r="CO1127" s="18">
        <v>252</v>
      </c>
    </row>
    <row r="1128" spans="1:93" ht="15.75">
      <c r="A1128"/>
      <c r="B1128" s="19"/>
      <c r="BB1128" s="109"/>
      <c r="BC1128" s="110"/>
      <c r="CN1128" s="71">
        <v>1</v>
      </c>
      <c r="CO1128" s="71">
        <v>25262</v>
      </c>
    </row>
    <row r="1129" spans="1:93">
      <c r="A1129"/>
      <c r="B1129" s="19"/>
      <c r="BB1129" s="109"/>
      <c r="BC1129" s="110"/>
      <c r="CN1129" s="18">
        <v>1</v>
      </c>
      <c r="CO1129" s="18">
        <v>25262</v>
      </c>
    </row>
    <row r="1130" spans="1:93" ht="15.75">
      <c r="A1130"/>
      <c r="B1130" s="19"/>
      <c r="BB1130" s="109"/>
      <c r="BC1130" s="110"/>
      <c r="CN1130" s="71">
        <v>1</v>
      </c>
      <c r="CO1130" s="71">
        <v>30469</v>
      </c>
    </row>
    <row r="1131" spans="1:93">
      <c r="A1131"/>
      <c r="B1131" s="19"/>
      <c r="BB1131" s="109"/>
      <c r="BC1131" s="110"/>
      <c r="CN1131" s="18">
        <v>1</v>
      </c>
      <c r="CO1131" s="18">
        <v>30469</v>
      </c>
    </row>
    <row r="1132" spans="1:93" ht="15.75">
      <c r="A1132"/>
      <c r="B1132" s="19"/>
      <c r="BB1132" s="109"/>
      <c r="BC1132" s="110"/>
      <c r="CN1132" s="71">
        <v>1</v>
      </c>
      <c r="CO1132" s="71">
        <v>42775</v>
      </c>
    </row>
    <row r="1133" spans="1:93">
      <c r="A1133"/>
      <c r="B1133" s="19"/>
      <c r="BB1133" s="109"/>
      <c r="BC1133" s="110"/>
      <c r="CN1133" s="18">
        <v>1</v>
      </c>
      <c r="CO1133" s="18">
        <v>42775</v>
      </c>
    </row>
    <row r="1134" spans="1:93" ht="15.75">
      <c r="A1134"/>
      <c r="B1134" s="19"/>
      <c r="BB1134" s="109"/>
      <c r="BC1134" s="110"/>
      <c r="CN1134" s="71">
        <v>1</v>
      </c>
      <c r="CO1134" s="71">
        <v>2326</v>
      </c>
    </row>
    <row r="1135" spans="1:93">
      <c r="A1135"/>
      <c r="B1135" s="19"/>
      <c r="BB1135" s="109"/>
      <c r="BC1135" s="110"/>
      <c r="CN1135" s="18">
        <v>1</v>
      </c>
      <c r="CO1135" s="18">
        <v>2326</v>
      </c>
    </row>
    <row r="1136" spans="1:93" ht="15.75">
      <c r="A1136"/>
      <c r="B1136" s="19"/>
      <c r="BB1136" s="109"/>
      <c r="BC1136" s="110"/>
      <c r="CN1136" s="71">
        <v>1</v>
      </c>
      <c r="CO1136" s="71">
        <v>1030</v>
      </c>
    </row>
    <row r="1137" spans="1:93">
      <c r="A1137"/>
      <c r="B1137" s="19"/>
      <c r="BB1137" s="109"/>
      <c r="BC1137" s="110"/>
      <c r="CN1137" s="18">
        <v>1</v>
      </c>
      <c r="CO1137" s="18">
        <v>1030</v>
      </c>
    </row>
    <row r="1138" spans="1:93" ht="15.75">
      <c r="A1138"/>
      <c r="B1138" s="19"/>
      <c r="BB1138" s="109"/>
      <c r="BC1138" s="110"/>
      <c r="CN1138" s="71">
        <v>1</v>
      </c>
      <c r="CO1138" s="71">
        <v>4401</v>
      </c>
    </row>
    <row r="1139" spans="1:93">
      <c r="A1139"/>
      <c r="B1139" s="19"/>
      <c r="BB1139" s="109"/>
      <c r="BC1139" s="110"/>
      <c r="CN1139" s="18">
        <v>1</v>
      </c>
      <c r="CO1139" s="18">
        <v>4401</v>
      </c>
    </row>
    <row r="1140" spans="1:93" ht="15.75">
      <c r="A1140"/>
      <c r="B1140" s="19"/>
      <c r="BB1140" s="109"/>
      <c r="BC1140" s="110"/>
      <c r="CN1140" s="71">
        <v>1</v>
      </c>
      <c r="CO1140" s="71">
        <v>1034</v>
      </c>
    </row>
    <row r="1141" spans="1:93">
      <c r="A1141"/>
      <c r="B1141" s="19"/>
      <c r="BB1141" s="109"/>
      <c r="BC1141" s="110"/>
      <c r="CN1141" s="18">
        <v>1</v>
      </c>
      <c r="CO1141" s="18">
        <v>1034</v>
      </c>
    </row>
    <row r="1142" spans="1:93" ht="15.75">
      <c r="A1142"/>
      <c r="B1142" s="19"/>
      <c r="BB1142" s="109"/>
      <c r="BC1142" s="110"/>
      <c r="CN1142" s="71">
        <v>1</v>
      </c>
      <c r="CO1142" s="71">
        <v>546</v>
      </c>
    </row>
    <row r="1143" spans="1:93">
      <c r="A1143"/>
      <c r="B1143" s="19"/>
      <c r="BB1143" s="109"/>
      <c r="BC1143" s="110"/>
      <c r="CN1143" s="18">
        <v>1</v>
      </c>
      <c r="CO1143" s="18">
        <v>546</v>
      </c>
    </row>
    <row r="1144" spans="1:93" ht="15.75">
      <c r="A1144"/>
      <c r="B1144" s="19"/>
      <c r="BB1144" s="109"/>
      <c r="BC1144" s="110"/>
      <c r="CN1144" s="71">
        <v>1</v>
      </c>
      <c r="CO1144" s="71">
        <v>1646</v>
      </c>
    </row>
    <row r="1145" spans="1:93">
      <c r="A1145"/>
      <c r="B1145" s="19"/>
      <c r="BB1145" s="109"/>
      <c r="BC1145" s="110"/>
      <c r="CN1145" s="18">
        <v>1</v>
      </c>
      <c r="CO1145" s="18">
        <v>1646</v>
      </c>
    </row>
    <row r="1146" spans="1:93" ht="15.75">
      <c r="A1146"/>
      <c r="B1146" s="19"/>
      <c r="BB1146" s="109"/>
      <c r="BC1146" s="110"/>
      <c r="CN1146" s="71">
        <v>1</v>
      </c>
      <c r="CO1146" s="71">
        <v>3964</v>
      </c>
    </row>
    <row r="1147" spans="1:93">
      <c r="A1147"/>
      <c r="B1147" s="19"/>
      <c r="BB1147" s="109"/>
      <c r="BC1147" s="110"/>
      <c r="CN1147" s="18">
        <v>1</v>
      </c>
      <c r="CO1147" s="18">
        <v>3964</v>
      </c>
    </row>
    <row r="1148" spans="1:93" ht="15.75">
      <c r="A1148"/>
      <c r="B1148" s="19"/>
      <c r="BB1148" s="109"/>
      <c r="BC1148" s="110"/>
      <c r="CN1148" s="71">
        <v>1</v>
      </c>
      <c r="CO1148" s="71">
        <v>13572</v>
      </c>
    </row>
    <row r="1149" spans="1:93">
      <c r="A1149"/>
      <c r="B1149" s="19"/>
      <c r="BB1149" s="109"/>
      <c r="BC1149" s="110"/>
      <c r="CN1149" s="18">
        <v>1</v>
      </c>
      <c r="CO1149" s="18">
        <v>13572</v>
      </c>
    </row>
    <row r="1150" spans="1:93" ht="15.75">
      <c r="A1150"/>
      <c r="B1150" s="19"/>
      <c r="BB1150" s="109"/>
      <c r="BC1150" s="110"/>
      <c r="CN1150" s="71">
        <v>1</v>
      </c>
      <c r="CO1150" s="71">
        <v>1306</v>
      </c>
    </row>
    <row r="1151" spans="1:93">
      <c r="A1151"/>
      <c r="B1151" s="19"/>
      <c r="BB1151" s="109"/>
      <c r="BC1151" s="110"/>
      <c r="CN1151" s="18">
        <v>1</v>
      </c>
      <c r="CO1151" s="18">
        <v>1306</v>
      </c>
    </row>
    <row r="1152" spans="1:93" ht="15.75">
      <c r="A1152"/>
      <c r="B1152" s="19"/>
      <c r="BB1152" s="109"/>
      <c r="BC1152" s="110"/>
      <c r="CN1152" s="71">
        <v>1</v>
      </c>
      <c r="CO1152" s="71">
        <v>1644</v>
      </c>
    </row>
    <row r="1153" spans="1:93">
      <c r="A1153"/>
      <c r="B1153" s="19"/>
      <c r="BB1153" s="109"/>
      <c r="BC1153" s="110"/>
      <c r="CN1153" s="18">
        <v>1</v>
      </c>
      <c r="CO1153" s="18">
        <v>1644</v>
      </c>
    </row>
    <row r="1154" spans="1:93" ht="15.75">
      <c r="A1154"/>
      <c r="B1154" s="19"/>
      <c r="BB1154" s="109"/>
      <c r="BC1154" s="110"/>
      <c r="CN1154" s="71">
        <v>1</v>
      </c>
      <c r="CO1154" s="71">
        <v>159</v>
      </c>
    </row>
    <row r="1155" spans="1:93">
      <c r="A1155"/>
      <c r="B1155" s="19"/>
      <c r="BB1155" s="109"/>
      <c r="BC1155" s="110"/>
      <c r="CN1155" s="18">
        <v>1</v>
      </c>
      <c r="CO1155" s="18">
        <v>159</v>
      </c>
    </row>
    <row r="1156" spans="1:93" ht="15.75">
      <c r="A1156"/>
      <c r="B1156" s="19"/>
      <c r="BB1156" s="109"/>
      <c r="BC1156" s="110"/>
      <c r="CN1156" s="71">
        <v>1</v>
      </c>
      <c r="CO1156" s="71">
        <v>119</v>
      </c>
    </row>
    <row r="1157" spans="1:93">
      <c r="A1157"/>
      <c r="B1157" s="19"/>
      <c r="BB1157" s="109"/>
      <c r="BC1157" s="110"/>
      <c r="CN1157" s="18">
        <v>1</v>
      </c>
      <c r="CO1157" s="18">
        <v>119</v>
      </c>
    </row>
    <row r="1158" spans="1:93" ht="15.75">
      <c r="A1158"/>
      <c r="B1158" s="19"/>
      <c r="BB1158" s="109"/>
      <c r="BC1158" s="110"/>
      <c r="CN1158" s="71">
        <v>1</v>
      </c>
      <c r="CO1158" s="71">
        <v>8399</v>
      </c>
    </row>
    <row r="1159" spans="1:93">
      <c r="A1159"/>
      <c r="B1159" s="19"/>
      <c r="BB1159" s="109"/>
      <c r="BC1159" s="110"/>
      <c r="CN1159" s="18">
        <v>1</v>
      </c>
      <c r="CO1159" s="18">
        <v>8399</v>
      </c>
    </row>
    <row r="1160" spans="1:93" ht="15.75">
      <c r="A1160"/>
      <c r="B1160" s="19"/>
      <c r="BB1160" s="109"/>
      <c r="BC1160" s="110"/>
      <c r="CN1160" s="71">
        <v>1</v>
      </c>
      <c r="CO1160" s="71">
        <v>20311</v>
      </c>
    </row>
    <row r="1161" spans="1:93">
      <c r="A1161"/>
      <c r="B1161" s="19"/>
      <c r="BB1161" s="109"/>
      <c r="BC1161" s="110"/>
      <c r="CN1161" s="18">
        <v>1</v>
      </c>
      <c r="CO1161" s="18">
        <v>20311</v>
      </c>
    </row>
    <row r="1162" spans="1:93" ht="15.75">
      <c r="A1162"/>
      <c r="B1162" s="19"/>
      <c r="BB1162" s="109"/>
      <c r="BC1162" s="110"/>
      <c r="CN1162" s="71">
        <v>1</v>
      </c>
      <c r="CO1162" s="71">
        <v>21350</v>
      </c>
    </row>
    <row r="1163" spans="1:93">
      <c r="A1163"/>
      <c r="B1163" s="19"/>
      <c r="BB1163" s="109"/>
      <c r="BC1163" s="110"/>
      <c r="CN1163" s="18">
        <v>1</v>
      </c>
      <c r="CO1163" s="18">
        <v>21350</v>
      </c>
    </row>
    <row r="1164" spans="1:93" ht="15.75">
      <c r="A1164"/>
      <c r="B1164" s="19"/>
      <c r="BB1164" s="109"/>
      <c r="BC1164" s="110"/>
      <c r="CN1164" s="71">
        <v>1</v>
      </c>
      <c r="CO1164" s="71">
        <v>21350</v>
      </c>
    </row>
    <row r="1165" spans="1:93">
      <c r="A1165"/>
      <c r="B1165" s="19"/>
      <c r="BB1165" s="109"/>
      <c r="BC1165" s="110"/>
      <c r="CN1165" s="18">
        <v>1</v>
      </c>
      <c r="CO1165" s="18">
        <v>21350</v>
      </c>
    </row>
    <row r="1166" spans="1:93" ht="15.75">
      <c r="A1166"/>
      <c r="B1166" s="19"/>
      <c r="BB1166" s="109"/>
      <c r="BC1166" s="110"/>
      <c r="CN1166" s="71">
        <v>1</v>
      </c>
      <c r="CO1166" s="71">
        <v>21350</v>
      </c>
    </row>
    <row r="1167" spans="1:93">
      <c r="A1167"/>
      <c r="B1167" s="19"/>
      <c r="BB1167" s="109"/>
      <c r="BC1167" s="110"/>
      <c r="CN1167" s="18">
        <v>1</v>
      </c>
      <c r="CO1167" s="18">
        <v>21350</v>
      </c>
    </row>
    <row r="1168" spans="1:93" ht="15.75">
      <c r="A1168"/>
      <c r="B1168" s="19"/>
      <c r="BB1168" s="109"/>
      <c r="BC1168" s="110"/>
      <c r="CN1168" s="71">
        <v>1</v>
      </c>
      <c r="CO1168" s="71">
        <v>19252</v>
      </c>
    </row>
    <row r="1169" spans="1:93">
      <c r="A1169"/>
      <c r="B1169" s="19"/>
      <c r="BB1169" s="109"/>
      <c r="BC1169" s="110"/>
      <c r="CN1169" s="18">
        <v>1</v>
      </c>
      <c r="CO1169" s="18">
        <v>19252</v>
      </c>
    </row>
    <row r="1170" spans="1:93" ht="15.75">
      <c r="A1170"/>
      <c r="B1170" s="19"/>
      <c r="BB1170" s="109"/>
      <c r="BC1170" s="110"/>
      <c r="CN1170" s="71">
        <v>1</v>
      </c>
      <c r="CO1170" s="71">
        <v>19252</v>
      </c>
    </row>
    <row r="1171" spans="1:93">
      <c r="A1171"/>
      <c r="B1171" s="19"/>
      <c r="BB1171" s="109"/>
      <c r="BC1171" s="110"/>
      <c r="CN1171" s="18">
        <v>1</v>
      </c>
      <c r="CO1171" s="18">
        <v>19252</v>
      </c>
    </row>
    <row r="1172" spans="1:93" ht="15.75">
      <c r="A1172"/>
      <c r="B1172" s="19"/>
      <c r="BB1172" s="109"/>
      <c r="BC1172" s="110"/>
      <c r="CN1172" s="71">
        <v>1</v>
      </c>
      <c r="CO1172" s="71">
        <v>19252</v>
      </c>
    </row>
    <row r="1173" spans="1:93">
      <c r="A1173"/>
      <c r="B1173" s="19"/>
      <c r="BB1173" s="109"/>
      <c r="BC1173" s="110"/>
      <c r="CN1173" s="18">
        <v>1</v>
      </c>
      <c r="CO1173" s="18">
        <v>19252</v>
      </c>
    </row>
    <row r="1174" spans="1:93" ht="15.75">
      <c r="A1174"/>
      <c r="B1174" s="19"/>
      <c r="BB1174" s="109"/>
      <c r="BC1174" s="110"/>
      <c r="CN1174" s="71">
        <v>1</v>
      </c>
      <c r="CO1174" s="71">
        <v>19253</v>
      </c>
    </row>
    <row r="1175" spans="1:93">
      <c r="A1175"/>
      <c r="B1175" s="19"/>
      <c r="BB1175" s="109"/>
      <c r="BC1175" s="110"/>
      <c r="CN1175" s="18">
        <v>1</v>
      </c>
      <c r="CO1175" s="18">
        <v>19253</v>
      </c>
    </row>
    <row r="1176" spans="1:93" ht="15.75">
      <c r="A1176"/>
      <c r="B1176" s="19"/>
      <c r="BB1176" s="109"/>
      <c r="BC1176" s="110"/>
      <c r="CN1176" s="71">
        <v>1</v>
      </c>
      <c r="CO1176" s="71">
        <v>19252</v>
      </c>
    </row>
    <row r="1177" spans="1:93">
      <c r="A1177"/>
      <c r="B1177" s="19"/>
      <c r="BB1177" s="109"/>
      <c r="BC1177" s="110"/>
      <c r="CN1177" s="18">
        <v>1</v>
      </c>
      <c r="CO1177" s="18">
        <v>19252</v>
      </c>
    </row>
    <row r="1178" spans="1:93" ht="15.75">
      <c r="A1178"/>
      <c r="B1178" s="19"/>
      <c r="BB1178" s="109"/>
      <c r="BC1178" s="110"/>
      <c r="CN1178" s="71">
        <v>1</v>
      </c>
      <c r="CO1178" s="71">
        <v>19252</v>
      </c>
    </row>
    <row r="1179" spans="1:93">
      <c r="A1179"/>
      <c r="B1179" s="19"/>
      <c r="BB1179" s="109"/>
      <c r="BC1179" s="110"/>
      <c r="CN1179" s="18">
        <v>1</v>
      </c>
      <c r="CO1179" s="18">
        <v>19252</v>
      </c>
    </row>
    <row r="1180" spans="1:93" ht="15.75">
      <c r="A1180"/>
      <c r="B1180" s="19"/>
      <c r="BB1180" s="109"/>
      <c r="BC1180" s="110"/>
      <c r="CN1180" s="71">
        <v>1</v>
      </c>
      <c r="CO1180" s="71">
        <v>9499</v>
      </c>
    </row>
    <row r="1181" spans="1:93">
      <c r="A1181"/>
      <c r="B1181" s="19"/>
      <c r="BB1181" s="109"/>
      <c r="BC1181" s="110"/>
      <c r="CN1181" s="18">
        <v>1</v>
      </c>
      <c r="CO1181" s="18">
        <v>9499</v>
      </c>
    </row>
    <row r="1182" spans="1:93" ht="15.75">
      <c r="A1182"/>
      <c r="B1182" s="19"/>
      <c r="BB1182" s="109"/>
      <c r="BC1182" s="110"/>
      <c r="CN1182" s="71">
        <v>1</v>
      </c>
      <c r="CO1182" s="71">
        <v>9499</v>
      </c>
    </row>
    <row r="1183" spans="1:93">
      <c r="A1183"/>
      <c r="B1183" s="19"/>
      <c r="BB1183" s="109"/>
      <c r="BC1183" s="110"/>
      <c r="CN1183" s="18">
        <v>1</v>
      </c>
      <c r="CO1183" s="18">
        <v>9499</v>
      </c>
    </row>
    <row r="1184" spans="1:93" ht="15.75">
      <c r="A1184"/>
      <c r="B1184" s="19"/>
      <c r="BB1184" s="109"/>
      <c r="BC1184" s="110"/>
      <c r="CN1184" s="71">
        <v>1</v>
      </c>
      <c r="CO1184" s="71">
        <v>9499</v>
      </c>
    </row>
    <row r="1185" spans="1:93">
      <c r="A1185"/>
      <c r="B1185" s="19"/>
      <c r="BB1185" s="109"/>
      <c r="BC1185" s="110"/>
      <c r="CN1185" s="18">
        <v>1</v>
      </c>
      <c r="CO1185" s="18">
        <v>9499</v>
      </c>
    </row>
    <row r="1186" spans="1:93" ht="15.75">
      <c r="A1186"/>
      <c r="B1186" s="19"/>
      <c r="BB1186" s="109"/>
      <c r="BC1186" s="110"/>
      <c r="CN1186" s="71">
        <v>1</v>
      </c>
      <c r="CO1186" s="71">
        <v>621</v>
      </c>
    </row>
    <row r="1187" spans="1:93">
      <c r="A1187"/>
      <c r="B1187" s="19"/>
      <c r="BB1187" s="109"/>
      <c r="BC1187" s="110"/>
      <c r="CN1187" s="18">
        <v>1</v>
      </c>
      <c r="CO1187" s="18">
        <v>621</v>
      </c>
    </row>
    <row r="1188" spans="1:93" ht="15.75">
      <c r="A1188"/>
      <c r="B1188" s="19"/>
      <c r="BB1188" s="109"/>
      <c r="BC1188" s="110"/>
      <c r="CN1188" s="71">
        <v>1</v>
      </c>
      <c r="CO1188" s="71">
        <v>1588</v>
      </c>
    </row>
    <row r="1189" spans="1:93">
      <c r="A1189"/>
      <c r="B1189" s="19"/>
      <c r="BB1189" s="109"/>
      <c r="BC1189" s="110"/>
      <c r="CN1189" s="18">
        <v>1</v>
      </c>
      <c r="CO1189" s="18">
        <v>1588</v>
      </c>
    </row>
    <row r="1190" spans="1:93" ht="15.75">
      <c r="A1190"/>
      <c r="B1190" s="19"/>
      <c r="BB1190" s="109"/>
      <c r="BC1190" s="110"/>
      <c r="CN1190" s="71">
        <v>1</v>
      </c>
      <c r="CO1190" s="71">
        <v>9998</v>
      </c>
    </row>
    <row r="1191" spans="1:93">
      <c r="A1191"/>
      <c r="B1191" s="19"/>
      <c r="BB1191" s="109"/>
      <c r="BC1191" s="110"/>
      <c r="CN1191" s="18">
        <v>1</v>
      </c>
      <c r="CO1191" s="18">
        <v>9998</v>
      </c>
    </row>
    <row r="1192" spans="1:93" ht="15.75">
      <c r="A1192"/>
      <c r="B1192" s="19"/>
      <c r="BB1192" s="109"/>
      <c r="BC1192" s="110"/>
      <c r="CN1192" s="71">
        <v>1</v>
      </c>
      <c r="CO1192" s="71">
        <v>192590</v>
      </c>
    </row>
    <row r="1193" spans="1:93">
      <c r="A1193"/>
      <c r="B1193" s="19"/>
      <c r="BB1193" s="109"/>
      <c r="BC1193" s="110"/>
      <c r="CN1193" s="18">
        <v>1</v>
      </c>
      <c r="CO1193" s="18">
        <v>192590</v>
      </c>
    </row>
    <row r="1194" spans="1:93" ht="15.75">
      <c r="A1194"/>
      <c r="B1194" s="19"/>
      <c r="BB1194" s="109"/>
      <c r="BC1194" s="110"/>
      <c r="CN1194" s="71">
        <v>1</v>
      </c>
      <c r="CO1194" s="71">
        <v>192589</v>
      </c>
    </row>
    <row r="1195" spans="1:93">
      <c r="A1195"/>
      <c r="B1195" s="19"/>
      <c r="BB1195" s="109"/>
      <c r="BC1195" s="110"/>
      <c r="CN1195" s="18">
        <v>1</v>
      </c>
      <c r="CO1195" s="18">
        <v>192589</v>
      </c>
    </row>
    <row r="1196" spans="1:93" ht="15.75">
      <c r="A1196"/>
      <c r="B1196" s="19"/>
      <c r="BB1196" s="109"/>
      <c r="BC1196" s="110"/>
      <c r="CN1196" s="71">
        <v>1</v>
      </c>
      <c r="CO1196" s="71">
        <v>53648</v>
      </c>
    </row>
    <row r="1197" spans="1:93">
      <c r="A1197"/>
      <c r="B1197" s="19"/>
      <c r="BB1197" s="109"/>
      <c r="BC1197" s="110"/>
      <c r="CN1197" s="18">
        <v>1</v>
      </c>
      <c r="CO1197" s="18">
        <v>53648</v>
      </c>
    </row>
    <row r="1198" spans="1:93" ht="15.75">
      <c r="A1198"/>
      <c r="B1198" s="19"/>
      <c r="BB1198" s="109"/>
      <c r="BC1198" s="110"/>
      <c r="CN1198" s="71">
        <v>1</v>
      </c>
      <c r="CO1198" s="71">
        <v>92995</v>
      </c>
    </row>
    <row r="1199" spans="1:93">
      <c r="A1199"/>
      <c r="B1199" s="19"/>
      <c r="BB1199" s="109"/>
      <c r="BC1199" s="110"/>
      <c r="CN1199" s="18">
        <v>1</v>
      </c>
      <c r="CO1199" s="18">
        <v>92995</v>
      </c>
    </row>
    <row r="1200" spans="1:93" ht="15.75">
      <c r="A1200"/>
      <c r="B1200" s="19"/>
      <c r="BB1200" s="109"/>
      <c r="BC1200" s="110"/>
      <c r="CN1200" s="71">
        <v>1</v>
      </c>
      <c r="CO1200" s="71">
        <v>14969</v>
      </c>
    </row>
    <row r="1201" spans="1:93">
      <c r="A1201"/>
      <c r="B1201" s="19"/>
      <c r="BB1201" s="109"/>
      <c r="BC1201" s="110"/>
      <c r="CN1201" s="18">
        <v>1</v>
      </c>
      <c r="CO1201" s="18">
        <v>14969</v>
      </c>
    </row>
    <row r="1202" spans="1:93" ht="15.75">
      <c r="A1202"/>
      <c r="B1202" s="19"/>
      <c r="BB1202" s="109"/>
      <c r="BC1202" s="110"/>
      <c r="CN1202" s="71">
        <v>1</v>
      </c>
      <c r="CO1202" s="71">
        <v>63899</v>
      </c>
    </row>
    <row r="1203" spans="1:93">
      <c r="A1203"/>
      <c r="B1203" s="19"/>
      <c r="BB1203" s="109"/>
      <c r="BC1203" s="110"/>
      <c r="CN1203" s="18">
        <v>1</v>
      </c>
      <c r="CO1203" s="18">
        <v>63899</v>
      </c>
    </row>
    <row r="1204" spans="1:93" ht="15.75">
      <c r="A1204"/>
      <c r="B1204" s="19"/>
      <c r="BB1204" s="109"/>
      <c r="BC1204" s="110"/>
      <c r="CN1204" s="71">
        <v>1</v>
      </c>
      <c r="CO1204" s="71">
        <v>87798</v>
      </c>
    </row>
    <row r="1205" spans="1:93">
      <c r="A1205"/>
      <c r="B1205" s="19"/>
      <c r="BB1205" s="109"/>
      <c r="BC1205" s="110"/>
      <c r="CN1205" s="18">
        <v>1</v>
      </c>
      <c r="CO1205" s="18">
        <v>87798</v>
      </c>
    </row>
    <row r="1206" spans="1:93" ht="15.75">
      <c r="A1206"/>
      <c r="B1206" s="19"/>
      <c r="BB1206" s="109"/>
      <c r="BC1206" s="110"/>
      <c r="CN1206" s="71">
        <v>1</v>
      </c>
      <c r="CO1206" s="71">
        <v>832</v>
      </c>
    </row>
    <row r="1207" spans="1:93">
      <c r="A1207"/>
      <c r="B1207" s="19"/>
      <c r="BB1207" s="109"/>
      <c r="BC1207" s="110"/>
      <c r="CN1207" s="18">
        <v>1</v>
      </c>
      <c r="CO1207" s="18">
        <v>832</v>
      </c>
    </row>
    <row r="1208" spans="1:93" ht="15.75">
      <c r="A1208"/>
      <c r="B1208" s="19"/>
      <c r="BB1208" s="109"/>
      <c r="BC1208" s="110"/>
      <c r="CN1208" s="71">
        <v>1</v>
      </c>
      <c r="CO1208" s="71">
        <v>550</v>
      </c>
    </row>
    <row r="1209" spans="1:93">
      <c r="A1209"/>
      <c r="B1209" s="19"/>
      <c r="BB1209" s="109"/>
      <c r="BC1209" s="110"/>
      <c r="CN1209" s="18">
        <v>1</v>
      </c>
      <c r="CO1209" s="18">
        <v>550</v>
      </c>
    </row>
    <row r="1210" spans="1:93" ht="15.75">
      <c r="A1210"/>
      <c r="B1210" s="19"/>
      <c r="BB1210" s="109"/>
      <c r="BC1210" s="110"/>
      <c r="CN1210" s="71">
        <v>1</v>
      </c>
      <c r="CO1210" s="71">
        <v>1540</v>
      </c>
    </row>
    <row r="1211" spans="1:93">
      <c r="A1211"/>
      <c r="B1211" s="19"/>
      <c r="BB1211" s="109"/>
      <c r="BC1211" s="110"/>
      <c r="CN1211" s="18">
        <v>1</v>
      </c>
      <c r="CO1211" s="18">
        <v>1540</v>
      </c>
    </row>
    <row r="1212" spans="1:93" ht="15.75">
      <c r="A1212"/>
      <c r="B1212" s="19"/>
      <c r="BB1212" s="109"/>
      <c r="BC1212" s="110"/>
      <c r="CN1212" s="71">
        <v>1</v>
      </c>
      <c r="CO1212" s="71">
        <v>350</v>
      </c>
    </row>
    <row r="1213" spans="1:93">
      <c r="A1213"/>
      <c r="B1213" s="19"/>
      <c r="BB1213" s="109"/>
      <c r="BC1213" s="110"/>
      <c r="CN1213" s="18">
        <v>1</v>
      </c>
      <c r="CO1213" s="18">
        <v>350</v>
      </c>
    </row>
    <row r="1214" spans="1:93" ht="15.75">
      <c r="A1214"/>
      <c r="B1214" s="19"/>
      <c r="BB1214" s="109"/>
      <c r="BC1214" s="110"/>
      <c r="CN1214" s="71">
        <v>1</v>
      </c>
      <c r="CO1214" s="71">
        <v>110</v>
      </c>
    </row>
    <row r="1215" spans="1:93">
      <c r="A1215"/>
      <c r="B1215" s="19"/>
      <c r="BB1215" s="109"/>
      <c r="BC1215" s="110"/>
      <c r="CN1215" s="18">
        <v>1</v>
      </c>
      <c r="CO1215" s="18">
        <v>110</v>
      </c>
    </row>
    <row r="1216" spans="1:93" ht="15.75">
      <c r="A1216"/>
      <c r="B1216" s="19"/>
      <c r="BB1216" s="109"/>
      <c r="BC1216" s="110"/>
      <c r="CN1216" s="71">
        <v>1</v>
      </c>
      <c r="CO1216" s="71">
        <v>10429</v>
      </c>
    </row>
    <row r="1217" spans="1:93">
      <c r="A1217"/>
      <c r="B1217" s="19"/>
      <c r="BB1217" s="109"/>
      <c r="BC1217" s="110"/>
      <c r="CN1217" s="18">
        <v>1</v>
      </c>
      <c r="CO1217" s="18">
        <v>10429</v>
      </c>
    </row>
    <row r="1218" spans="1:93" ht="15.75">
      <c r="A1218"/>
      <c r="B1218" s="19"/>
      <c r="BB1218" s="109"/>
      <c r="BC1218" s="110"/>
      <c r="CN1218" s="71">
        <v>1</v>
      </c>
      <c r="CO1218" s="71">
        <v>144</v>
      </c>
    </row>
    <row r="1219" spans="1:93">
      <c r="A1219"/>
      <c r="B1219" s="19"/>
      <c r="BB1219" s="109"/>
      <c r="BC1219" s="110"/>
      <c r="CN1219" s="18">
        <v>1</v>
      </c>
      <c r="CO1219" s="18">
        <v>144</v>
      </c>
    </row>
    <row r="1220" spans="1:93" ht="15.75">
      <c r="A1220"/>
      <c r="B1220" s="19"/>
      <c r="BB1220" s="109"/>
      <c r="BC1220" s="110"/>
      <c r="CN1220" s="71">
        <v>1</v>
      </c>
      <c r="CO1220" s="71">
        <v>1888</v>
      </c>
    </row>
    <row r="1221" spans="1:93">
      <c r="A1221"/>
      <c r="B1221" s="19"/>
      <c r="BB1221" s="109"/>
      <c r="BC1221" s="110"/>
      <c r="CN1221" s="18">
        <v>1</v>
      </c>
      <c r="CO1221" s="18">
        <v>1888</v>
      </c>
    </row>
    <row r="1222" spans="1:93" ht="15.75">
      <c r="A1222"/>
      <c r="B1222" s="19"/>
      <c r="BB1222" s="109"/>
      <c r="BC1222" s="110"/>
      <c r="CN1222" s="71">
        <v>1</v>
      </c>
      <c r="CO1222" s="71">
        <v>4716</v>
      </c>
    </row>
    <row r="1223" spans="1:93">
      <c r="A1223"/>
      <c r="B1223" s="19"/>
      <c r="BB1223" s="109"/>
      <c r="BC1223" s="110"/>
      <c r="CN1223" s="18">
        <v>1</v>
      </c>
      <c r="CO1223" s="18">
        <v>4716</v>
      </c>
    </row>
    <row r="1224" spans="1:93" ht="15.75">
      <c r="A1224"/>
      <c r="B1224" s="19"/>
      <c r="BB1224" s="109"/>
      <c r="BC1224" s="110"/>
      <c r="CN1224" s="71">
        <v>1</v>
      </c>
      <c r="CO1224" s="71">
        <v>2832</v>
      </c>
    </row>
    <row r="1225" spans="1:93">
      <c r="A1225"/>
      <c r="B1225" s="19"/>
      <c r="BB1225" s="109"/>
      <c r="BC1225" s="110"/>
      <c r="CN1225" s="18">
        <v>1</v>
      </c>
      <c r="CO1225" s="18">
        <v>2832</v>
      </c>
    </row>
    <row r="1226" spans="1:93" ht="15.75">
      <c r="A1226"/>
      <c r="B1226" s="19"/>
      <c r="BB1226" s="109"/>
      <c r="BC1226" s="110"/>
      <c r="CN1226" s="71">
        <v>1</v>
      </c>
      <c r="CO1226" s="71">
        <v>6355</v>
      </c>
    </row>
    <row r="1227" spans="1:93">
      <c r="A1227"/>
      <c r="B1227" s="19"/>
      <c r="BB1227" s="109"/>
      <c r="BC1227" s="110"/>
      <c r="CN1227" s="18">
        <v>1</v>
      </c>
      <c r="CO1227" s="18">
        <v>6355</v>
      </c>
    </row>
    <row r="1228" spans="1:93" ht="15.75">
      <c r="A1228"/>
      <c r="B1228" s="19"/>
      <c r="BB1228" s="109"/>
      <c r="BC1228" s="110"/>
      <c r="CN1228" s="71">
        <v>1</v>
      </c>
      <c r="CO1228" s="71">
        <v>14160</v>
      </c>
    </row>
    <row r="1229" spans="1:93">
      <c r="A1229"/>
      <c r="B1229" s="19"/>
      <c r="BB1229" s="109"/>
      <c r="BC1229" s="110"/>
      <c r="CN1229" s="18">
        <v>1</v>
      </c>
      <c r="CO1229" s="18">
        <v>14160</v>
      </c>
    </row>
    <row r="1230" spans="1:93" ht="15.75">
      <c r="A1230"/>
      <c r="B1230" s="19"/>
      <c r="BB1230" s="109"/>
      <c r="BC1230" s="110"/>
      <c r="CN1230" s="71">
        <v>1</v>
      </c>
      <c r="CO1230" s="71">
        <v>14030</v>
      </c>
    </row>
    <row r="1231" spans="1:93">
      <c r="A1231"/>
      <c r="B1231" s="19"/>
      <c r="BB1231" s="109"/>
      <c r="BC1231" s="110"/>
      <c r="CN1231" s="18">
        <v>1</v>
      </c>
      <c r="CO1231" s="18">
        <v>14030</v>
      </c>
    </row>
    <row r="1232" spans="1:93" ht="15.75">
      <c r="A1232"/>
      <c r="B1232" s="19"/>
      <c r="BB1232" s="109"/>
      <c r="BC1232" s="110"/>
      <c r="CN1232" s="71">
        <v>1</v>
      </c>
      <c r="CO1232" s="71">
        <v>1765</v>
      </c>
    </row>
    <row r="1233" spans="1:93">
      <c r="A1233"/>
      <c r="B1233" s="19"/>
      <c r="BB1233" s="109"/>
      <c r="BC1233" s="110"/>
      <c r="CN1233" s="18">
        <v>1</v>
      </c>
      <c r="CO1233" s="18">
        <v>1765</v>
      </c>
    </row>
    <row r="1234" spans="1:93" ht="15.75">
      <c r="A1234"/>
      <c r="B1234" s="19"/>
      <c r="BB1234" s="109"/>
      <c r="BC1234" s="110"/>
      <c r="CN1234" s="71">
        <v>1</v>
      </c>
      <c r="CO1234" s="71">
        <v>1728</v>
      </c>
    </row>
    <row r="1235" spans="1:93">
      <c r="A1235"/>
      <c r="B1235" s="19"/>
      <c r="BB1235" s="109"/>
      <c r="BC1235" s="110"/>
      <c r="CN1235" s="18">
        <v>1</v>
      </c>
      <c r="CO1235" s="18">
        <v>1728</v>
      </c>
    </row>
    <row r="1236" spans="1:93" ht="15.75">
      <c r="A1236"/>
      <c r="B1236" s="19"/>
      <c r="BB1236" s="109"/>
      <c r="BC1236" s="110"/>
      <c r="CN1236" s="71">
        <v>1</v>
      </c>
      <c r="CO1236" s="71">
        <v>305</v>
      </c>
    </row>
    <row r="1237" spans="1:93">
      <c r="A1237"/>
      <c r="B1237" s="19"/>
      <c r="BB1237" s="109"/>
      <c r="BC1237" s="110"/>
      <c r="CN1237" s="18">
        <v>1</v>
      </c>
      <c r="CO1237" s="18">
        <v>305</v>
      </c>
    </row>
    <row r="1238" spans="1:93" ht="15.75">
      <c r="A1238"/>
      <c r="B1238" s="19"/>
      <c r="BB1238" s="109"/>
      <c r="BC1238" s="110"/>
      <c r="CN1238" s="71">
        <v>1</v>
      </c>
      <c r="CO1238" s="71">
        <v>441</v>
      </c>
    </row>
    <row r="1239" spans="1:93">
      <c r="A1239"/>
      <c r="B1239" s="19"/>
      <c r="BB1239" s="109"/>
      <c r="BC1239" s="110"/>
      <c r="CN1239" s="18">
        <v>1</v>
      </c>
      <c r="CO1239" s="18">
        <v>441</v>
      </c>
    </row>
    <row r="1240" spans="1:93" ht="15.75">
      <c r="A1240"/>
      <c r="B1240" s="19"/>
      <c r="BB1240" s="109"/>
      <c r="BC1240" s="110"/>
      <c r="CN1240" s="71">
        <v>1</v>
      </c>
      <c r="CO1240" s="71">
        <v>11456</v>
      </c>
    </row>
    <row r="1241" spans="1:93">
      <c r="A1241"/>
      <c r="B1241" s="19"/>
      <c r="BB1241" s="109"/>
      <c r="BC1241" s="110"/>
      <c r="CN1241" s="18">
        <v>1</v>
      </c>
      <c r="CO1241" s="18">
        <v>11456</v>
      </c>
    </row>
    <row r="1242" spans="1:93" ht="15.75">
      <c r="A1242"/>
      <c r="B1242" s="19"/>
      <c r="BB1242" s="109"/>
      <c r="BC1242" s="110"/>
      <c r="CN1242" s="71">
        <v>1</v>
      </c>
      <c r="CO1242" s="71">
        <v>7786</v>
      </c>
    </row>
    <row r="1243" spans="1:93">
      <c r="A1243"/>
      <c r="B1243" s="19"/>
      <c r="BB1243" s="109"/>
      <c r="BC1243" s="110"/>
      <c r="CN1243" s="18">
        <v>1</v>
      </c>
      <c r="CO1243" s="18">
        <v>7786</v>
      </c>
    </row>
    <row r="1244" spans="1:93" ht="15.75">
      <c r="A1244"/>
      <c r="B1244" s="19"/>
      <c r="BB1244" s="109"/>
      <c r="BC1244" s="110"/>
      <c r="CN1244" s="71">
        <v>1</v>
      </c>
      <c r="CO1244" s="71">
        <v>490</v>
      </c>
    </row>
    <row r="1245" spans="1:93">
      <c r="A1245"/>
      <c r="B1245" s="19"/>
      <c r="BB1245" s="109"/>
      <c r="BC1245" s="110"/>
      <c r="CN1245" s="18">
        <v>1</v>
      </c>
      <c r="CO1245" s="18">
        <v>490</v>
      </c>
    </row>
    <row r="1246" spans="1:93" ht="15.75">
      <c r="A1246"/>
      <c r="B1246" s="19"/>
      <c r="BB1246" s="109"/>
      <c r="BC1246" s="110"/>
      <c r="CN1246" s="71">
        <v>1</v>
      </c>
      <c r="CO1246" s="71">
        <v>441</v>
      </c>
    </row>
    <row r="1247" spans="1:93">
      <c r="A1247"/>
      <c r="B1247" s="19"/>
      <c r="BB1247" s="109"/>
      <c r="BC1247" s="110"/>
      <c r="CN1247" s="18">
        <v>1</v>
      </c>
      <c r="CO1247" s="18">
        <v>441</v>
      </c>
    </row>
    <row r="1248" spans="1:93" ht="15.75">
      <c r="A1248"/>
      <c r="B1248" s="19"/>
      <c r="BB1248" s="109"/>
      <c r="BC1248" s="110"/>
      <c r="CN1248" s="71">
        <v>1</v>
      </c>
      <c r="CO1248" s="71">
        <v>340</v>
      </c>
    </row>
    <row r="1249" spans="1:93">
      <c r="A1249"/>
      <c r="B1249" s="19"/>
      <c r="BB1249" s="109"/>
      <c r="BC1249" s="110"/>
      <c r="CN1249" s="18">
        <v>1</v>
      </c>
      <c r="CO1249" s="18">
        <v>340</v>
      </c>
    </row>
    <row r="1250" spans="1:93" ht="15.75">
      <c r="A1250"/>
      <c r="B1250" s="19"/>
      <c r="BB1250" s="109"/>
      <c r="BC1250" s="110"/>
      <c r="CN1250" s="71">
        <v>1</v>
      </c>
      <c r="CO1250" s="71">
        <v>2</v>
      </c>
    </row>
    <row r="1251" spans="1:93">
      <c r="A1251"/>
      <c r="B1251" s="19"/>
      <c r="BB1251" s="109"/>
      <c r="BC1251" s="110"/>
      <c r="CN1251" s="18">
        <v>1</v>
      </c>
      <c r="CO1251" s="18">
        <v>2</v>
      </c>
    </row>
    <row r="1252" spans="1:93" ht="15.75">
      <c r="A1252"/>
      <c r="B1252" s="19"/>
      <c r="BB1252" s="109"/>
      <c r="BC1252" s="110"/>
      <c r="CN1252" s="71">
        <v>1</v>
      </c>
      <c r="CO1252" s="71">
        <v>1121</v>
      </c>
    </row>
    <row r="1253" spans="1:93">
      <c r="A1253"/>
      <c r="B1253" s="19"/>
      <c r="BB1253" s="109"/>
      <c r="BC1253" s="110"/>
      <c r="CN1253" s="18">
        <v>1</v>
      </c>
      <c r="CO1253" s="18">
        <v>1121</v>
      </c>
    </row>
    <row r="1254" spans="1:93" ht="15.75">
      <c r="A1254"/>
      <c r="B1254" s="19"/>
      <c r="BB1254" s="109"/>
      <c r="BC1254" s="110"/>
      <c r="CN1254" s="71">
        <v>1</v>
      </c>
      <c r="CO1254" s="71">
        <v>17129</v>
      </c>
    </row>
    <row r="1255" spans="1:93">
      <c r="A1255"/>
      <c r="B1255" s="19"/>
      <c r="BB1255" s="109"/>
      <c r="BC1255" s="110"/>
      <c r="CN1255" s="18">
        <v>1</v>
      </c>
      <c r="CO1255" s="18">
        <v>17129</v>
      </c>
    </row>
    <row r="1256" spans="1:93" ht="15.75">
      <c r="A1256"/>
      <c r="B1256" s="19"/>
      <c r="BB1256" s="109"/>
      <c r="BC1256" s="110"/>
      <c r="CN1256" s="71">
        <v>1</v>
      </c>
      <c r="CO1256" s="71">
        <v>1526</v>
      </c>
    </row>
    <row r="1257" spans="1:93">
      <c r="A1257"/>
      <c r="B1257" s="19"/>
      <c r="BB1257" s="109"/>
      <c r="BC1257" s="110"/>
      <c r="CN1257" s="18">
        <v>1</v>
      </c>
      <c r="CO1257" s="18">
        <v>1526</v>
      </c>
    </row>
    <row r="1258" spans="1:93" ht="15.75">
      <c r="A1258"/>
      <c r="B1258" s="19"/>
      <c r="BB1258" s="109"/>
      <c r="BC1258" s="110"/>
      <c r="CN1258" s="71">
        <v>1</v>
      </c>
      <c r="CO1258" s="71">
        <v>18656</v>
      </c>
    </row>
    <row r="1259" spans="1:93">
      <c r="A1259"/>
      <c r="B1259" s="19"/>
      <c r="BB1259" s="109"/>
      <c r="BC1259" s="110"/>
      <c r="CN1259" s="18">
        <v>1</v>
      </c>
      <c r="CO1259" s="18">
        <v>18656</v>
      </c>
    </row>
    <row r="1260" spans="1:93" ht="15.75">
      <c r="A1260"/>
      <c r="B1260" s="19"/>
      <c r="BB1260" s="109"/>
      <c r="BC1260" s="110"/>
      <c r="CN1260" s="71">
        <v>1</v>
      </c>
      <c r="CO1260" s="71">
        <v>1066</v>
      </c>
    </row>
    <row r="1261" spans="1:93">
      <c r="A1261"/>
      <c r="B1261" s="19"/>
      <c r="BB1261" s="109"/>
      <c r="BC1261" s="110"/>
      <c r="CN1261" s="18">
        <v>1</v>
      </c>
      <c r="CO1261" s="18">
        <v>1066</v>
      </c>
    </row>
    <row r="1262" spans="1:93" ht="15.75">
      <c r="A1262"/>
      <c r="B1262" s="19"/>
      <c r="BB1262" s="109"/>
      <c r="BC1262" s="110"/>
      <c r="CN1262" s="71">
        <v>1</v>
      </c>
      <c r="CO1262" s="71">
        <v>4238</v>
      </c>
    </row>
    <row r="1263" spans="1:93">
      <c r="A1263"/>
      <c r="B1263" s="19"/>
      <c r="BB1263" s="109"/>
      <c r="BC1263" s="110"/>
      <c r="CN1263" s="18">
        <v>1</v>
      </c>
      <c r="CO1263" s="18">
        <v>4238</v>
      </c>
    </row>
    <row r="1264" spans="1:93" ht="15.75">
      <c r="A1264"/>
      <c r="B1264" s="19"/>
      <c r="BB1264" s="109"/>
      <c r="BC1264" s="110"/>
      <c r="CN1264" s="71">
        <v>1</v>
      </c>
      <c r="CO1264" s="71">
        <v>39</v>
      </c>
    </row>
    <row r="1265" spans="1:93">
      <c r="A1265"/>
      <c r="B1265" s="19"/>
      <c r="BB1265" s="109"/>
      <c r="BC1265" s="110"/>
      <c r="CN1265" s="18">
        <v>1</v>
      </c>
      <c r="CO1265" s="18">
        <v>39</v>
      </c>
    </row>
    <row r="1266" spans="1:93" ht="15.75">
      <c r="A1266"/>
      <c r="B1266" s="19"/>
      <c r="BB1266" s="109"/>
      <c r="BC1266" s="110"/>
      <c r="CN1266" s="71">
        <v>1</v>
      </c>
      <c r="CO1266" s="71">
        <v>97</v>
      </c>
    </row>
    <row r="1267" spans="1:93">
      <c r="A1267"/>
      <c r="B1267" s="19"/>
      <c r="BB1267" s="109"/>
      <c r="BC1267" s="110"/>
      <c r="CN1267" s="18">
        <v>1</v>
      </c>
      <c r="CO1267" s="18">
        <v>97</v>
      </c>
    </row>
    <row r="1268" spans="1:93" ht="15.75">
      <c r="A1268"/>
      <c r="B1268" s="19"/>
      <c r="BB1268" s="109"/>
      <c r="BC1268" s="110"/>
      <c r="CN1268" s="71">
        <v>1</v>
      </c>
      <c r="CO1268" s="71">
        <v>7</v>
      </c>
    </row>
    <row r="1269" spans="1:93">
      <c r="A1269"/>
      <c r="B1269" s="19"/>
      <c r="BB1269" s="109"/>
      <c r="BC1269" s="110"/>
      <c r="CN1269" s="18">
        <v>1</v>
      </c>
      <c r="CO1269" s="18">
        <v>7</v>
      </c>
    </row>
    <row r="1270" spans="1:93" ht="15.75">
      <c r="A1270"/>
      <c r="B1270" s="19"/>
      <c r="BB1270" s="109"/>
      <c r="BC1270" s="110"/>
      <c r="CN1270" s="71">
        <v>1</v>
      </c>
      <c r="CO1270" s="71">
        <v>21</v>
      </c>
    </row>
    <row r="1271" spans="1:93">
      <c r="A1271"/>
      <c r="B1271" s="19"/>
      <c r="BB1271" s="109"/>
      <c r="BC1271" s="110"/>
      <c r="CN1271" s="18">
        <v>1</v>
      </c>
      <c r="CO1271" s="18">
        <v>21</v>
      </c>
    </row>
    <row r="1272" spans="1:93" ht="15.75">
      <c r="A1272"/>
      <c r="B1272" s="19"/>
      <c r="BB1272" s="109"/>
      <c r="BC1272" s="110"/>
      <c r="CN1272" s="71">
        <v>1</v>
      </c>
      <c r="CO1272" s="71">
        <v>222</v>
      </c>
    </row>
    <row r="1273" spans="1:93">
      <c r="A1273"/>
      <c r="B1273" s="19"/>
      <c r="BB1273" s="109"/>
      <c r="BC1273" s="110"/>
      <c r="CN1273" s="18">
        <v>1</v>
      </c>
      <c r="CO1273" s="18">
        <v>222</v>
      </c>
    </row>
    <row r="1274" spans="1:93" ht="15.75">
      <c r="A1274"/>
      <c r="B1274" s="19"/>
      <c r="BB1274" s="109"/>
      <c r="BC1274" s="110"/>
      <c r="CN1274" s="71">
        <v>1</v>
      </c>
      <c r="CO1274" s="71">
        <v>8</v>
      </c>
    </row>
    <row r="1275" spans="1:93">
      <c r="A1275"/>
      <c r="B1275" s="19"/>
      <c r="BB1275" s="109"/>
      <c r="BC1275" s="110"/>
      <c r="CN1275" s="18">
        <v>1</v>
      </c>
      <c r="CO1275" s="18">
        <v>8</v>
      </c>
    </row>
    <row r="1276" spans="1:93" ht="15.75">
      <c r="A1276"/>
      <c r="B1276" s="19"/>
      <c r="BB1276" s="109"/>
      <c r="BC1276" s="110"/>
      <c r="CN1276" s="71">
        <v>1</v>
      </c>
      <c r="CO1276" s="71">
        <v>1510</v>
      </c>
    </row>
    <row r="1277" spans="1:93">
      <c r="A1277"/>
      <c r="B1277" s="19"/>
      <c r="BB1277" s="109"/>
      <c r="BC1277" s="110"/>
      <c r="CN1277" s="18">
        <v>1</v>
      </c>
      <c r="CO1277" s="18">
        <v>1510</v>
      </c>
    </row>
    <row r="1278" spans="1:93" ht="15.75">
      <c r="A1278"/>
      <c r="B1278" s="19"/>
      <c r="BB1278" s="109"/>
      <c r="BC1278" s="110"/>
      <c r="CN1278" s="71">
        <v>1</v>
      </c>
      <c r="CO1278" s="71">
        <v>1712</v>
      </c>
    </row>
    <row r="1279" spans="1:93">
      <c r="A1279"/>
      <c r="B1279" s="19"/>
      <c r="BB1279" s="109"/>
      <c r="BC1279" s="110"/>
      <c r="CN1279" s="18">
        <v>1</v>
      </c>
      <c r="CO1279" s="18">
        <v>1712</v>
      </c>
    </row>
    <row r="1280" spans="1:93" ht="15.75">
      <c r="A1280"/>
      <c r="B1280" s="19"/>
      <c r="BB1280" s="109"/>
      <c r="BC1280" s="110"/>
      <c r="CN1280" s="71">
        <v>1</v>
      </c>
      <c r="CO1280" s="71">
        <v>6088</v>
      </c>
    </row>
    <row r="1281" spans="1:93">
      <c r="A1281"/>
      <c r="B1281" s="19"/>
      <c r="BB1281" s="109"/>
      <c r="BC1281" s="110"/>
      <c r="CN1281" s="18">
        <v>1</v>
      </c>
      <c r="CO1281" s="18">
        <v>6088</v>
      </c>
    </row>
    <row r="1282" spans="1:93" ht="15.75">
      <c r="A1282"/>
      <c r="B1282" s="19"/>
      <c r="BB1282" s="109"/>
      <c r="BC1282" s="110"/>
      <c r="CN1282" s="71">
        <v>1</v>
      </c>
      <c r="CO1282" s="71">
        <v>1510</v>
      </c>
    </row>
    <row r="1283" spans="1:93">
      <c r="A1283"/>
      <c r="B1283" s="19"/>
      <c r="BB1283" s="109"/>
      <c r="BC1283" s="110"/>
      <c r="CN1283" s="18">
        <v>1</v>
      </c>
      <c r="CO1283" s="18">
        <v>1510</v>
      </c>
    </row>
    <row r="1284" spans="1:93" ht="15.75">
      <c r="A1284"/>
      <c r="B1284" s="19"/>
      <c r="BB1284" s="109"/>
      <c r="BC1284" s="110"/>
      <c r="CN1284" s="71">
        <v>1</v>
      </c>
      <c r="CO1284" s="71">
        <v>3022</v>
      </c>
    </row>
    <row r="1285" spans="1:93">
      <c r="A1285"/>
      <c r="B1285" s="19"/>
      <c r="BB1285" s="109"/>
      <c r="BC1285" s="110"/>
      <c r="CN1285" s="18">
        <v>1</v>
      </c>
      <c r="CO1285" s="18">
        <v>3022</v>
      </c>
    </row>
    <row r="1286" spans="1:93" ht="15.75">
      <c r="A1286"/>
      <c r="B1286" s="19"/>
      <c r="BB1286" s="109"/>
      <c r="BC1286" s="110"/>
      <c r="CN1286" s="71">
        <v>1</v>
      </c>
      <c r="CO1286" s="71">
        <v>1436</v>
      </c>
    </row>
    <row r="1287" spans="1:93">
      <c r="A1287"/>
      <c r="B1287" s="19"/>
      <c r="BB1287" s="109"/>
      <c r="BC1287" s="110"/>
      <c r="CN1287" s="18">
        <v>1</v>
      </c>
      <c r="CO1287" s="18">
        <v>1436</v>
      </c>
    </row>
    <row r="1288" spans="1:93" ht="15.75">
      <c r="A1288"/>
      <c r="B1288" s="19"/>
      <c r="BB1288" s="109"/>
      <c r="BC1288" s="110"/>
      <c r="CN1288" s="71">
        <v>1</v>
      </c>
      <c r="CO1288" s="71">
        <v>282</v>
      </c>
    </row>
    <row r="1289" spans="1:93">
      <c r="A1289"/>
      <c r="B1289" s="19"/>
      <c r="BB1289" s="109"/>
      <c r="BC1289" s="110"/>
      <c r="CN1289" s="18">
        <v>1</v>
      </c>
      <c r="CO1289" s="18">
        <v>282</v>
      </c>
    </row>
    <row r="1290" spans="1:93" ht="15.75">
      <c r="A1290"/>
      <c r="B1290" s="19"/>
      <c r="BB1290" s="109"/>
      <c r="BC1290" s="110"/>
      <c r="CN1290" s="71">
        <v>1</v>
      </c>
      <c r="CO1290" s="71">
        <v>7945</v>
      </c>
    </row>
    <row r="1291" spans="1:93">
      <c r="A1291"/>
      <c r="B1291" s="19"/>
      <c r="BB1291" s="109"/>
      <c r="BC1291" s="110"/>
      <c r="CN1291" s="18">
        <v>1</v>
      </c>
      <c r="CO1291" s="18">
        <v>7945</v>
      </c>
    </row>
    <row r="1292" spans="1:93" ht="15.75">
      <c r="A1292"/>
      <c r="B1292" s="19"/>
      <c r="BB1292" s="109"/>
      <c r="BC1292" s="110"/>
      <c r="CN1292" s="71">
        <v>1</v>
      </c>
      <c r="CO1292" s="71">
        <v>330</v>
      </c>
    </row>
    <row r="1293" spans="1:93">
      <c r="A1293"/>
      <c r="B1293" s="19"/>
      <c r="BB1293" s="109"/>
      <c r="BC1293" s="110"/>
      <c r="CN1293" s="18">
        <v>1</v>
      </c>
      <c r="CO1293" s="18">
        <v>330</v>
      </c>
    </row>
    <row r="1294" spans="1:93" ht="15.75">
      <c r="A1294"/>
      <c r="B1294" s="19"/>
      <c r="BB1294" s="109"/>
      <c r="BC1294" s="110"/>
      <c r="CN1294" s="71">
        <v>1</v>
      </c>
      <c r="CO1294" s="71">
        <v>10234</v>
      </c>
    </row>
    <row r="1295" spans="1:93">
      <c r="A1295"/>
      <c r="B1295" s="19"/>
      <c r="BB1295" s="109"/>
      <c r="BC1295" s="110"/>
      <c r="CN1295" s="18">
        <v>1</v>
      </c>
      <c r="CO1295" s="18">
        <v>10234</v>
      </c>
    </row>
    <row r="1296" spans="1:93" ht="15.75">
      <c r="A1296"/>
      <c r="B1296" s="19"/>
      <c r="BB1296" s="109"/>
      <c r="BC1296" s="110"/>
      <c r="CN1296" s="71">
        <v>1</v>
      </c>
      <c r="CO1296" s="71">
        <v>1108</v>
      </c>
    </row>
    <row r="1297" spans="1:93">
      <c r="A1297"/>
      <c r="B1297" s="19"/>
      <c r="BB1297" s="109"/>
      <c r="BC1297" s="110"/>
      <c r="CN1297" s="18">
        <v>1</v>
      </c>
      <c r="CO1297" s="18">
        <v>1108</v>
      </c>
    </row>
    <row r="1298" spans="1:93" ht="15.75">
      <c r="A1298"/>
      <c r="B1298" s="19"/>
      <c r="BB1298" s="109"/>
      <c r="BC1298" s="110"/>
      <c r="CN1298" s="71">
        <v>1</v>
      </c>
      <c r="CO1298" s="71">
        <v>3688</v>
      </c>
    </row>
    <row r="1299" spans="1:93">
      <c r="A1299"/>
      <c r="B1299" s="19"/>
      <c r="BB1299" s="109"/>
      <c r="BC1299" s="110"/>
      <c r="CN1299" s="18">
        <v>1</v>
      </c>
      <c r="CO1299" s="18">
        <v>3688</v>
      </c>
    </row>
    <row r="1300" spans="1:93" ht="15.75">
      <c r="A1300"/>
      <c r="B1300" s="19"/>
      <c r="BB1300" s="109"/>
      <c r="BC1300" s="110"/>
      <c r="CN1300" s="71">
        <v>1</v>
      </c>
      <c r="CO1300" s="71">
        <v>596</v>
      </c>
    </row>
    <row r="1301" spans="1:93">
      <c r="A1301"/>
      <c r="B1301" s="19"/>
      <c r="BB1301" s="109"/>
      <c r="BC1301" s="110"/>
      <c r="CN1301" s="18">
        <v>1</v>
      </c>
      <c r="CO1301" s="18">
        <v>596</v>
      </c>
    </row>
    <row r="1302" spans="1:93" ht="15.75">
      <c r="A1302"/>
      <c r="B1302" s="19"/>
      <c r="BB1302" s="109"/>
      <c r="BC1302" s="110"/>
      <c r="CN1302" s="71">
        <v>1</v>
      </c>
      <c r="CO1302" s="71">
        <v>82</v>
      </c>
    </row>
    <row r="1303" spans="1:93">
      <c r="A1303"/>
      <c r="B1303" s="19"/>
      <c r="BB1303" s="109"/>
      <c r="BC1303" s="110"/>
      <c r="CN1303" s="18">
        <v>1</v>
      </c>
      <c r="CO1303" s="18">
        <v>82</v>
      </c>
    </row>
    <row r="1304" spans="1:93" ht="15.75">
      <c r="A1304"/>
      <c r="B1304" s="19"/>
      <c r="BB1304" s="109"/>
      <c r="BC1304" s="110"/>
      <c r="CN1304" s="71">
        <v>1</v>
      </c>
      <c r="CO1304" s="71">
        <v>1313</v>
      </c>
    </row>
    <row r="1305" spans="1:93">
      <c r="A1305"/>
      <c r="B1305" s="19"/>
      <c r="BB1305" s="109"/>
      <c r="BC1305" s="110"/>
      <c r="CN1305" s="18">
        <v>1</v>
      </c>
      <c r="CO1305" s="18">
        <v>1313</v>
      </c>
    </row>
    <row r="1306" spans="1:93" ht="15.75">
      <c r="A1306"/>
      <c r="B1306" s="19"/>
      <c r="BB1306" s="109"/>
      <c r="BC1306" s="110"/>
      <c r="CN1306" s="71">
        <v>1</v>
      </c>
      <c r="CO1306" s="71">
        <v>305</v>
      </c>
    </row>
    <row r="1307" spans="1:93">
      <c r="A1307"/>
      <c r="B1307" s="19"/>
      <c r="BB1307" s="109"/>
      <c r="BC1307" s="110"/>
      <c r="CN1307" s="18">
        <v>1</v>
      </c>
      <c r="CO1307" s="18">
        <v>305</v>
      </c>
    </row>
    <row r="1308" spans="1:93" ht="15.75">
      <c r="A1308"/>
      <c r="B1308" s="19"/>
      <c r="BB1308" s="109"/>
      <c r="BC1308" s="110"/>
      <c r="CN1308" s="71">
        <v>1</v>
      </c>
      <c r="CO1308" s="71">
        <v>1313</v>
      </c>
    </row>
    <row r="1309" spans="1:93">
      <c r="A1309"/>
      <c r="B1309" s="19"/>
      <c r="BB1309" s="109"/>
      <c r="BC1309" s="110"/>
      <c r="CN1309" s="18">
        <v>1</v>
      </c>
      <c r="CO1309" s="18">
        <v>1313</v>
      </c>
    </row>
    <row r="1310" spans="1:93" ht="15.75">
      <c r="A1310"/>
      <c r="B1310" s="19"/>
      <c r="BB1310" s="109"/>
      <c r="BC1310" s="110"/>
      <c r="CN1310" s="71">
        <v>1</v>
      </c>
      <c r="CO1310" s="71">
        <v>127</v>
      </c>
    </row>
    <row r="1311" spans="1:93">
      <c r="A1311"/>
      <c r="B1311" s="19"/>
      <c r="BB1311" s="109"/>
      <c r="BC1311" s="110"/>
      <c r="CN1311" s="18">
        <v>1</v>
      </c>
      <c r="CO1311" s="18">
        <v>127</v>
      </c>
    </row>
    <row r="1312" spans="1:93" ht="15.75">
      <c r="A1312"/>
      <c r="B1312" s="19"/>
      <c r="BB1312" s="109"/>
      <c r="BC1312" s="110"/>
      <c r="CN1312" s="71">
        <v>1</v>
      </c>
      <c r="CO1312" s="71">
        <v>2523</v>
      </c>
    </row>
    <row r="1313" spans="1:93">
      <c r="A1313"/>
      <c r="B1313" s="19"/>
      <c r="BB1313" s="109"/>
      <c r="BC1313" s="110"/>
      <c r="CN1313" s="18">
        <v>1</v>
      </c>
      <c r="CO1313" s="18">
        <v>2523</v>
      </c>
    </row>
    <row r="1314" spans="1:93" ht="15.75">
      <c r="A1314"/>
      <c r="B1314" s="19"/>
      <c r="BB1314" s="109"/>
      <c r="BC1314" s="110"/>
      <c r="CN1314" s="71">
        <v>1</v>
      </c>
      <c r="CO1314" s="71">
        <v>362</v>
      </c>
    </row>
    <row r="1315" spans="1:93">
      <c r="A1315"/>
      <c r="B1315" s="19"/>
      <c r="BB1315" s="109"/>
      <c r="BC1315" s="110"/>
      <c r="CN1315" s="18">
        <v>1</v>
      </c>
      <c r="CO1315" s="18">
        <v>362</v>
      </c>
    </row>
    <row r="1316" spans="1:93" ht="15.75">
      <c r="A1316"/>
      <c r="B1316" s="19"/>
      <c r="BB1316" s="109"/>
      <c r="BC1316" s="110"/>
      <c r="CN1316" s="71">
        <v>1</v>
      </c>
      <c r="CO1316" s="71">
        <v>1528</v>
      </c>
    </row>
    <row r="1317" spans="1:93">
      <c r="A1317"/>
      <c r="B1317" s="19"/>
      <c r="BB1317" s="109"/>
      <c r="BC1317" s="110"/>
      <c r="CN1317" s="18">
        <v>1</v>
      </c>
      <c r="CO1317" s="18">
        <v>1528</v>
      </c>
    </row>
    <row r="1318" spans="1:93" ht="15.75">
      <c r="A1318"/>
      <c r="B1318" s="19"/>
      <c r="BB1318" s="109"/>
      <c r="BC1318" s="110"/>
      <c r="CN1318" s="71">
        <v>1</v>
      </c>
      <c r="CO1318" s="71">
        <v>8751</v>
      </c>
    </row>
    <row r="1319" spans="1:93">
      <c r="A1319"/>
      <c r="B1319" s="19"/>
      <c r="BB1319" s="109"/>
      <c r="BC1319" s="110"/>
      <c r="CN1319" s="18">
        <v>1</v>
      </c>
      <c r="CO1319" s="18">
        <v>8751</v>
      </c>
    </row>
    <row r="1320" spans="1:93" ht="15.75">
      <c r="A1320"/>
      <c r="B1320" s="19"/>
      <c r="BB1320" s="109"/>
      <c r="BC1320" s="110"/>
      <c r="CN1320" s="71">
        <v>1</v>
      </c>
      <c r="CO1320" s="71">
        <v>85</v>
      </c>
    </row>
    <row r="1321" spans="1:93">
      <c r="A1321"/>
      <c r="B1321" s="19"/>
      <c r="BB1321" s="109"/>
      <c r="BC1321" s="110"/>
      <c r="CN1321" s="18">
        <v>1</v>
      </c>
      <c r="CO1321" s="18">
        <v>85</v>
      </c>
    </row>
    <row r="1322" spans="1:93" ht="15.75">
      <c r="A1322"/>
      <c r="B1322" s="19"/>
      <c r="BB1322" s="109"/>
      <c r="BC1322" s="110"/>
      <c r="CN1322" s="71">
        <v>1</v>
      </c>
      <c r="CO1322" s="71">
        <v>425</v>
      </c>
    </row>
    <row r="1323" spans="1:93">
      <c r="A1323"/>
      <c r="B1323" s="19"/>
      <c r="BB1323" s="109"/>
      <c r="BC1323" s="110"/>
      <c r="CN1323" s="18">
        <v>1</v>
      </c>
      <c r="CO1323" s="18">
        <v>425</v>
      </c>
    </row>
    <row r="1324" spans="1:93" ht="15.75">
      <c r="A1324"/>
      <c r="B1324" s="19"/>
      <c r="BB1324" s="109"/>
      <c r="BC1324" s="110"/>
      <c r="CN1324" s="71">
        <v>1</v>
      </c>
      <c r="CO1324" s="71">
        <v>817</v>
      </c>
    </row>
    <row r="1325" spans="1:93">
      <c r="A1325"/>
      <c r="B1325" s="19"/>
      <c r="BB1325" s="109"/>
      <c r="BC1325" s="110"/>
      <c r="CN1325" s="18">
        <v>1</v>
      </c>
      <c r="CO1325" s="18">
        <v>817</v>
      </c>
    </row>
    <row r="1326" spans="1:93" ht="15.75">
      <c r="A1326"/>
      <c r="B1326" s="19"/>
      <c r="BB1326" s="109"/>
      <c r="BC1326" s="110"/>
      <c r="CN1326" s="71">
        <v>1</v>
      </c>
      <c r="CO1326" s="71">
        <v>212</v>
      </c>
    </row>
    <row r="1327" spans="1:93">
      <c r="A1327"/>
      <c r="B1327" s="19"/>
      <c r="BB1327" s="109"/>
      <c r="BC1327" s="110"/>
      <c r="CN1327" s="18">
        <v>1</v>
      </c>
      <c r="CO1327" s="18">
        <v>212</v>
      </c>
    </row>
    <row r="1328" spans="1:93" ht="15.75">
      <c r="A1328"/>
      <c r="B1328" s="19"/>
      <c r="BB1328" s="109"/>
      <c r="BC1328" s="110"/>
      <c r="CN1328" s="71">
        <v>1</v>
      </c>
      <c r="CO1328" s="71">
        <v>2352</v>
      </c>
    </row>
    <row r="1329" spans="1:93">
      <c r="A1329"/>
      <c r="B1329" s="19"/>
      <c r="BB1329" s="109"/>
      <c r="BC1329" s="110"/>
      <c r="CN1329" s="18">
        <v>1</v>
      </c>
      <c r="CO1329" s="18">
        <v>2352</v>
      </c>
    </row>
    <row r="1330" spans="1:93" ht="15.75">
      <c r="A1330"/>
      <c r="B1330" s="19"/>
      <c r="BB1330" s="109"/>
      <c r="BC1330" s="110"/>
      <c r="CN1330" s="71">
        <v>1</v>
      </c>
      <c r="CO1330" s="71">
        <v>41</v>
      </c>
    </row>
    <row r="1331" spans="1:93">
      <c r="A1331"/>
      <c r="B1331" s="19"/>
      <c r="BB1331" s="109"/>
      <c r="BC1331" s="110"/>
      <c r="CN1331" s="18">
        <v>1</v>
      </c>
      <c r="CO1331" s="18">
        <v>41</v>
      </c>
    </row>
    <row r="1332" spans="1:93" ht="15.75">
      <c r="A1332"/>
      <c r="B1332" s="19"/>
      <c r="BB1332" s="109"/>
      <c r="BC1332" s="110"/>
      <c r="CN1332" s="71">
        <v>1</v>
      </c>
      <c r="CO1332" s="71">
        <v>3482</v>
      </c>
    </row>
    <row r="1333" spans="1:93">
      <c r="A1333"/>
      <c r="B1333" s="19"/>
      <c r="BB1333" s="109"/>
      <c r="BC1333" s="110"/>
      <c r="CN1333" s="18">
        <v>1</v>
      </c>
      <c r="CO1333" s="18">
        <v>3482</v>
      </c>
    </row>
    <row r="1334" spans="1:93" ht="15.75">
      <c r="A1334"/>
      <c r="B1334" s="19"/>
      <c r="BB1334" s="109"/>
      <c r="BC1334" s="110"/>
      <c r="CN1334" s="71">
        <v>1</v>
      </c>
      <c r="CO1334" s="71">
        <v>10976</v>
      </c>
    </row>
    <row r="1335" spans="1:93">
      <c r="A1335"/>
      <c r="B1335" s="19"/>
      <c r="BB1335" s="109"/>
      <c r="BC1335" s="110"/>
      <c r="CN1335" s="18">
        <v>1</v>
      </c>
      <c r="CO1335" s="18">
        <v>10976</v>
      </c>
    </row>
    <row r="1336" spans="1:93" ht="15.75">
      <c r="A1336"/>
      <c r="B1336" s="19"/>
      <c r="BB1336" s="109"/>
      <c r="BC1336" s="110"/>
      <c r="CN1336" s="71">
        <v>1</v>
      </c>
      <c r="CO1336" s="71">
        <v>25886</v>
      </c>
    </row>
    <row r="1337" spans="1:93">
      <c r="A1337"/>
      <c r="B1337" s="19"/>
      <c r="BB1337" s="109"/>
      <c r="BC1337" s="110"/>
      <c r="CN1337" s="18">
        <v>1</v>
      </c>
      <c r="CO1337" s="18">
        <v>25886</v>
      </c>
    </row>
    <row r="1338" spans="1:93" ht="15.75">
      <c r="A1338"/>
      <c r="B1338" s="19"/>
      <c r="BB1338" s="109"/>
      <c r="BC1338" s="110"/>
      <c r="CN1338" s="71">
        <v>1</v>
      </c>
      <c r="CO1338" s="71">
        <v>6301</v>
      </c>
    </row>
    <row r="1339" spans="1:93">
      <c r="A1339"/>
      <c r="B1339" s="19"/>
      <c r="BB1339" s="109"/>
      <c r="BC1339" s="110"/>
      <c r="CN1339" s="18">
        <v>1</v>
      </c>
      <c r="CO1339" s="18">
        <v>6301</v>
      </c>
    </row>
    <row r="1340" spans="1:93" ht="15.75">
      <c r="A1340"/>
      <c r="B1340" s="19"/>
      <c r="BB1340" s="109"/>
      <c r="BC1340" s="110"/>
      <c r="CN1340" s="71">
        <v>1</v>
      </c>
      <c r="CO1340" s="71">
        <v>4099</v>
      </c>
    </row>
    <row r="1341" spans="1:93">
      <c r="A1341"/>
      <c r="B1341" s="19"/>
      <c r="BB1341" s="109"/>
      <c r="BC1341" s="110"/>
      <c r="CN1341" s="18">
        <v>1</v>
      </c>
      <c r="CO1341" s="18">
        <v>4099</v>
      </c>
    </row>
    <row r="1342" spans="1:93" ht="15.75">
      <c r="A1342"/>
      <c r="B1342" s="19"/>
      <c r="BB1342" s="109"/>
      <c r="BC1342" s="110"/>
      <c r="CN1342" s="71">
        <v>1</v>
      </c>
      <c r="CO1342" s="71">
        <v>4598</v>
      </c>
    </row>
    <row r="1343" spans="1:93">
      <c r="A1343"/>
      <c r="B1343" s="19"/>
      <c r="BB1343" s="109"/>
      <c r="BC1343" s="110"/>
      <c r="CN1343" s="18">
        <v>1</v>
      </c>
      <c r="CO1343" s="18">
        <v>4598</v>
      </c>
    </row>
    <row r="1344" spans="1:93" ht="15.75">
      <c r="A1344"/>
      <c r="B1344" s="19"/>
      <c r="BB1344" s="109"/>
      <c r="BC1344" s="110"/>
      <c r="CN1344" s="71">
        <v>1</v>
      </c>
      <c r="CO1344" s="71">
        <v>323</v>
      </c>
    </row>
    <row r="1345" spans="1:93">
      <c r="A1345"/>
      <c r="B1345" s="19"/>
      <c r="BB1345" s="109"/>
      <c r="BC1345" s="110"/>
      <c r="CN1345" s="18">
        <v>1</v>
      </c>
      <c r="CO1345" s="18">
        <v>323</v>
      </c>
    </row>
    <row r="1346" spans="1:93" ht="15.75">
      <c r="A1346"/>
      <c r="B1346" s="19"/>
      <c r="BB1346" s="109"/>
      <c r="BC1346" s="110"/>
      <c r="CN1346" s="71">
        <v>1</v>
      </c>
      <c r="CO1346" s="71">
        <v>523</v>
      </c>
    </row>
    <row r="1347" spans="1:93">
      <c r="A1347"/>
      <c r="B1347" s="19"/>
      <c r="BB1347" s="109"/>
      <c r="BC1347" s="110"/>
      <c r="CN1347" s="18">
        <v>1</v>
      </c>
      <c r="CO1347" s="18">
        <v>523</v>
      </c>
    </row>
    <row r="1348" spans="1:93" ht="15.75">
      <c r="A1348"/>
      <c r="B1348" s="19"/>
      <c r="BB1348" s="109"/>
      <c r="BC1348" s="110"/>
      <c r="CN1348" s="71">
        <v>1</v>
      </c>
      <c r="CO1348" s="71">
        <v>3231</v>
      </c>
    </row>
    <row r="1349" spans="1:93">
      <c r="A1349"/>
      <c r="B1349" s="19"/>
      <c r="BB1349" s="109"/>
      <c r="BC1349" s="110"/>
      <c r="CN1349" s="18">
        <v>1</v>
      </c>
      <c r="CO1349" s="18">
        <v>3231</v>
      </c>
    </row>
    <row r="1350" spans="1:93" ht="15.75">
      <c r="A1350"/>
      <c r="B1350" s="19"/>
      <c r="BB1350" s="109"/>
      <c r="BC1350" s="110"/>
      <c r="CN1350" s="71">
        <v>1</v>
      </c>
      <c r="CO1350" s="71">
        <v>1376</v>
      </c>
    </row>
    <row r="1351" spans="1:93">
      <c r="A1351"/>
      <c r="B1351" s="19"/>
      <c r="BB1351" s="109"/>
      <c r="BC1351" s="110"/>
      <c r="CN1351" s="18">
        <v>1</v>
      </c>
      <c r="CO1351" s="18">
        <v>1376</v>
      </c>
    </row>
    <row r="1352" spans="1:93" ht="15.75">
      <c r="A1352"/>
      <c r="B1352" s="19"/>
      <c r="BB1352" s="109"/>
      <c r="BC1352" s="110"/>
      <c r="CN1352" s="71">
        <v>1</v>
      </c>
      <c r="CO1352" s="71">
        <v>1376</v>
      </c>
    </row>
    <row r="1353" spans="1:93">
      <c r="A1353"/>
      <c r="B1353" s="19"/>
      <c r="BB1353" s="109"/>
      <c r="BC1353" s="110"/>
      <c r="CN1353" s="18">
        <v>1</v>
      </c>
      <c r="CO1353" s="18">
        <v>1376</v>
      </c>
    </row>
    <row r="1354" spans="1:93" ht="15.75">
      <c r="A1354"/>
      <c r="B1354" s="19"/>
      <c r="BB1354" s="111"/>
      <c r="BC1354" s="112"/>
      <c r="CN1354" s="71">
        <v>1</v>
      </c>
      <c r="CO1354" s="71">
        <v>11976</v>
      </c>
    </row>
    <row r="1355" spans="1:93">
      <c r="A1355"/>
      <c r="B1355" s="19"/>
      <c r="CN1355" s="18">
        <v>1</v>
      </c>
      <c r="CO1355" s="18">
        <v>11976</v>
      </c>
    </row>
    <row r="1356" spans="1:93" ht="15.75">
      <c r="A1356"/>
      <c r="B1356" s="19"/>
      <c r="CN1356" s="71">
        <v>1</v>
      </c>
      <c r="CO1356" s="71">
        <v>1035</v>
      </c>
    </row>
    <row r="1357" spans="1:93">
      <c r="A1357"/>
      <c r="B1357" s="19"/>
      <c r="CN1357" s="18">
        <v>1</v>
      </c>
      <c r="CO1357" s="18">
        <v>1035</v>
      </c>
    </row>
    <row r="1358" spans="1:93" ht="15.75">
      <c r="A1358"/>
      <c r="B1358" s="19"/>
      <c r="CN1358" s="71">
        <v>1</v>
      </c>
      <c r="CO1358" s="71">
        <v>550</v>
      </c>
    </row>
    <row r="1359" spans="1:93">
      <c r="A1359"/>
      <c r="B1359" s="19"/>
      <c r="CN1359" s="18">
        <v>1</v>
      </c>
      <c r="CO1359" s="18">
        <v>550</v>
      </c>
    </row>
    <row r="1360" spans="1:93" ht="15.75">
      <c r="A1360"/>
      <c r="B1360" s="19"/>
      <c r="CN1360" s="71">
        <v>1</v>
      </c>
      <c r="CO1360" s="71">
        <v>388</v>
      </c>
    </row>
    <row r="1361" spans="1:93">
      <c r="A1361"/>
      <c r="B1361" s="19"/>
      <c r="CN1361" s="18">
        <v>1</v>
      </c>
      <c r="CO1361" s="18">
        <v>388</v>
      </c>
    </row>
    <row r="1362" spans="1:93" ht="15.75">
      <c r="A1362"/>
      <c r="B1362" s="19"/>
      <c r="CN1362" s="71">
        <v>1</v>
      </c>
      <c r="CO1362" s="71">
        <v>1802</v>
      </c>
    </row>
    <row r="1363" spans="1:93">
      <c r="A1363"/>
      <c r="B1363" s="19"/>
      <c r="CN1363" s="18">
        <v>1</v>
      </c>
      <c r="CO1363" s="18">
        <v>1802</v>
      </c>
    </row>
    <row r="1364" spans="1:93" ht="15.75">
      <c r="A1364"/>
      <c r="B1364" s="19"/>
      <c r="CN1364" s="71">
        <v>1</v>
      </c>
      <c r="CO1364" s="71">
        <v>1074</v>
      </c>
    </row>
    <row r="1365" spans="1:93">
      <c r="A1365"/>
      <c r="B1365" s="19"/>
      <c r="CN1365" s="18">
        <v>1</v>
      </c>
      <c r="CO1365" s="18">
        <v>1074</v>
      </c>
    </row>
    <row r="1366" spans="1:93" ht="15.75">
      <c r="A1366"/>
      <c r="B1366" s="19"/>
      <c r="CN1366" s="71">
        <v>1</v>
      </c>
      <c r="CO1366" s="71">
        <v>291</v>
      </c>
    </row>
    <row r="1367" spans="1:93">
      <c r="A1367"/>
      <c r="B1367" s="19"/>
      <c r="CN1367" s="18">
        <v>1</v>
      </c>
      <c r="CO1367" s="18">
        <v>291</v>
      </c>
    </row>
    <row r="1368" spans="1:93" ht="15.75">
      <c r="A1368"/>
      <c r="B1368" s="19"/>
      <c r="CN1368" s="71">
        <v>1</v>
      </c>
      <c r="CO1368" s="71">
        <v>44050</v>
      </c>
    </row>
    <row r="1369" spans="1:93">
      <c r="A1369"/>
      <c r="B1369" s="19"/>
      <c r="CN1369" s="18">
        <v>1</v>
      </c>
      <c r="CO1369" s="18">
        <v>44050</v>
      </c>
    </row>
    <row r="1370" spans="1:93" ht="15.75">
      <c r="A1370"/>
      <c r="B1370" s="19"/>
      <c r="CN1370" s="71">
        <v>1</v>
      </c>
      <c r="CO1370" s="71">
        <v>1846</v>
      </c>
    </row>
    <row r="1371" spans="1:93">
      <c r="A1371"/>
      <c r="B1371" s="19"/>
      <c r="CN1371" s="18">
        <v>1</v>
      </c>
      <c r="CO1371" s="18">
        <v>1846</v>
      </c>
    </row>
    <row r="1372" spans="1:93" ht="15.75">
      <c r="A1372"/>
      <c r="B1372" s="19"/>
      <c r="CN1372" s="71">
        <v>1</v>
      </c>
      <c r="CO1372" s="71">
        <v>4383</v>
      </c>
    </row>
    <row r="1373" spans="1:93">
      <c r="A1373"/>
      <c r="B1373" s="19"/>
      <c r="CN1373" s="18">
        <v>1</v>
      </c>
      <c r="CO1373" s="18">
        <v>4383</v>
      </c>
    </row>
    <row r="1374" spans="1:93" ht="15.75">
      <c r="A1374"/>
      <c r="B1374" s="19"/>
      <c r="CN1374" s="71">
        <v>1</v>
      </c>
      <c r="CO1374" s="71">
        <v>1163</v>
      </c>
    </row>
    <row r="1375" spans="1:93">
      <c r="A1375"/>
      <c r="B1375" s="19"/>
      <c r="CN1375" s="18">
        <v>1</v>
      </c>
      <c r="CO1375" s="18">
        <v>1163</v>
      </c>
    </row>
    <row r="1376" spans="1:93" ht="15.75">
      <c r="A1376"/>
      <c r="B1376" s="19"/>
      <c r="CN1376" s="71">
        <v>1</v>
      </c>
      <c r="CO1376" s="71">
        <v>4</v>
      </c>
    </row>
    <row r="1377" spans="1:93">
      <c r="A1377"/>
      <c r="B1377" s="19"/>
      <c r="CN1377" s="18">
        <v>1</v>
      </c>
      <c r="CO1377" s="18">
        <v>4</v>
      </c>
    </row>
    <row r="1378" spans="1:93" ht="15.75">
      <c r="A1378"/>
      <c r="B1378" s="19"/>
      <c r="CN1378" s="71">
        <v>1</v>
      </c>
      <c r="CO1378" s="71">
        <v>1672</v>
      </c>
    </row>
    <row r="1379" spans="1:93">
      <c r="A1379"/>
      <c r="B1379" s="19"/>
      <c r="CN1379" s="18">
        <v>1</v>
      </c>
      <c r="CO1379" s="18">
        <v>1672</v>
      </c>
    </row>
    <row r="1380" spans="1:93" ht="15.75">
      <c r="A1380"/>
      <c r="B1380" s="19"/>
      <c r="CN1380" s="71">
        <v>1</v>
      </c>
      <c r="CO1380" s="71">
        <v>5292</v>
      </c>
    </row>
    <row r="1381" spans="1:93">
      <c r="A1381"/>
      <c r="B1381" s="19"/>
      <c r="CN1381" s="18">
        <v>1</v>
      </c>
      <c r="CO1381" s="18">
        <v>5292</v>
      </c>
    </row>
    <row r="1382" spans="1:93" ht="15.75">
      <c r="A1382"/>
      <c r="B1382" s="19"/>
      <c r="CN1382" s="71">
        <v>1</v>
      </c>
      <c r="CO1382" s="71">
        <v>1202</v>
      </c>
    </row>
    <row r="1383" spans="1:93">
      <c r="A1383"/>
      <c r="B1383" s="19"/>
      <c r="CN1383" s="18">
        <v>1</v>
      </c>
      <c r="CO1383" s="18">
        <v>1202</v>
      </c>
    </row>
    <row r="1384" spans="1:93" ht="15.75">
      <c r="A1384"/>
      <c r="B1384" s="19"/>
      <c r="CN1384" s="71">
        <v>1</v>
      </c>
      <c r="CO1384" s="71">
        <v>7988</v>
      </c>
    </row>
    <row r="1385" spans="1:93">
      <c r="A1385"/>
      <c r="B1385" s="19"/>
      <c r="CN1385" s="18">
        <v>1</v>
      </c>
      <c r="CO1385" s="18">
        <v>7988</v>
      </c>
    </row>
    <row r="1386" spans="1:93" ht="15.75">
      <c r="A1386"/>
      <c r="B1386" s="19"/>
      <c r="CN1386" s="71">
        <v>1</v>
      </c>
      <c r="CO1386" s="71">
        <v>229</v>
      </c>
    </row>
    <row r="1387" spans="1:93">
      <c r="A1387"/>
      <c r="B1387" s="19"/>
      <c r="CN1387" s="18">
        <v>1</v>
      </c>
      <c r="CO1387" s="18">
        <v>229</v>
      </c>
    </row>
    <row r="1388" spans="1:93" ht="15.75">
      <c r="A1388"/>
      <c r="B1388" s="19"/>
      <c r="CN1388" s="71">
        <v>1</v>
      </c>
      <c r="CO1388" s="71">
        <v>124</v>
      </c>
    </row>
    <row r="1389" spans="1:93">
      <c r="A1389"/>
      <c r="B1389" s="19"/>
      <c r="CN1389" s="18">
        <v>1</v>
      </c>
      <c r="CO1389" s="18">
        <v>124</v>
      </c>
    </row>
    <row r="1390" spans="1:93" ht="15.75">
      <c r="A1390"/>
      <c r="B1390" s="19"/>
      <c r="CN1390" s="71">
        <v>1</v>
      </c>
      <c r="CO1390" s="71">
        <v>1660</v>
      </c>
    </row>
    <row r="1391" spans="1:93">
      <c r="A1391"/>
      <c r="B1391" s="19"/>
      <c r="CN1391" s="18">
        <v>1</v>
      </c>
      <c r="CO1391" s="18">
        <v>1660</v>
      </c>
    </row>
    <row r="1392" spans="1:93" ht="15.75">
      <c r="A1392"/>
      <c r="B1392" s="19"/>
      <c r="CN1392" s="71">
        <v>1</v>
      </c>
      <c r="CO1392" s="71">
        <v>10833</v>
      </c>
    </row>
    <row r="1393" spans="1:93">
      <c r="A1393"/>
      <c r="B1393" s="19"/>
      <c r="CN1393" s="18">
        <v>1</v>
      </c>
      <c r="CO1393" s="18">
        <v>10833</v>
      </c>
    </row>
    <row r="1394" spans="1:93" ht="15.75">
      <c r="A1394"/>
      <c r="B1394" s="19"/>
      <c r="CN1394" s="71">
        <v>1</v>
      </c>
      <c r="CO1394" s="71">
        <v>97</v>
      </c>
    </row>
    <row r="1395" spans="1:93">
      <c r="A1395"/>
      <c r="B1395" s="19"/>
      <c r="CN1395" s="18">
        <v>1</v>
      </c>
      <c r="CO1395" s="18">
        <v>97</v>
      </c>
    </row>
    <row r="1396" spans="1:93" ht="15.75">
      <c r="A1396"/>
      <c r="B1396" s="19"/>
      <c r="CN1396" s="71">
        <v>1</v>
      </c>
      <c r="CO1396" s="71">
        <v>31534</v>
      </c>
    </row>
    <row r="1397" spans="1:93">
      <c r="A1397"/>
      <c r="B1397" s="19"/>
      <c r="CN1397" s="18">
        <v>1</v>
      </c>
      <c r="CO1397" s="18">
        <v>31534</v>
      </c>
    </row>
    <row r="1398" spans="1:93" ht="15.75">
      <c r="A1398"/>
      <c r="B1398" s="19"/>
      <c r="CN1398" s="71">
        <v>1</v>
      </c>
      <c r="CO1398" s="71">
        <v>61314</v>
      </c>
    </row>
    <row r="1399" spans="1:93">
      <c r="A1399"/>
      <c r="B1399" s="19"/>
      <c r="CN1399" s="18">
        <v>1</v>
      </c>
      <c r="CO1399" s="18">
        <v>61314</v>
      </c>
    </row>
    <row r="1400" spans="1:93" ht="15.75">
      <c r="A1400"/>
      <c r="B1400" s="19"/>
      <c r="CN1400" s="71">
        <v>1</v>
      </c>
      <c r="CO1400" s="71">
        <v>20398</v>
      </c>
    </row>
    <row r="1401" spans="1:93">
      <c r="A1401"/>
      <c r="B1401" s="19"/>
      <c r="CN1401" s="18">
        <v>1</v>
      </c>
      <c r="CO1401" s="18">
        <v>20398</v>
      </c>
    </row>
    <row r="1402" spans="1:93" ht="15.75">
      <c r="A1402"/>
      <c r="B1402" s="19"/>
      <c r="CN1402" s="71">
        <v>1</v>
      </c>
      <c r="CO1402" s="71">
        <v>10541</v>
      </c>
    </row>
    <row r="1403" spans="1:93">
      <c r="A1403"/>
      <c r="B1403" s="19"/>
      <c r="CN1403" s="18">
        <v>1</v>
      </c>
      <c r="CO1403" s="18">
        <v>10541</v>
      </c>
    </row>
    <row r="1404" spans="1:93" ht="15.75">
      <c r="A1404"/>
      <c r="B1404" s="19"/>
      <c r="CN1404" s="71">
        <v>1</v>
      </c>
      <c r="CO1404" s="71">
        <v>10760</v>
      </c>
    </row>
    <row r="1405" spans="1:93">
      <c r="A1405"/>
      <c r="B1405" s="19"/>
      <c r="CN1405" s="18">
        <v>1</v>
      </c>
      <c r="CO1405" s="18">
        <v>10760</v>
      </c>
    </row>
    <row r="1406" spans="1:93" ht="15.75">
      <c r="A1406"/>
      <c r="B1406" s="19"/>
      <c r="CN1406" s="71">
        <v>1</v>
      </c>
      <c r="CO1406" s="71">
        <v>13797</v>
      </c>
    </row>
    <row r="1407" spans="1:93">
      <c r="A1407"/>
      <c r="B1407" s="19"/>
      <c r="CN1407" s="18">
        <v>1</v>
      </c>
      <c r="CO1407" s="18">
        <v>13797</v>
      </c>
    </row>
    <row r="1408" spans="1:93" ht="15.75">
      <c r="A1408"/>
      <c r="B1408" s="19"/>
      <c r="CN1408" s="71">
        <v>1</v>
      </c>
      <c r="CO1408" s="71">
        <v>16146</v>
      </c>
    </row>
    <row r="1409" spans="1:93">
      <c r="A1409"/>
      <c r="B1409" s="19"/>
      <c r="CN1409" s="18">
        <v>1</v>
      </c>
      <c r="CO1409" s="18">
        <v>16146</v>
      </c>
    </row>
    <row r="1410" spans="1:93" ht="15.75">
      <c r="A1410"/>
      <c r="B1410" s="19"/>
      <c r="CN1410" s="71">
        <v>1</v>
      </c>
      <c r="CO1410" s="71">
        <v>22618</v>
      </c>
    </row>
    <row r="1411" spans="1:93">
      <c r="A1411"/>
      <c r="B1411" s="19"/>
      <c r="CN1411" s="18">
        <v>1</v>
      </c>
      <c r="CO1411" s="18">
        <v>22618</v>
      </c>
    </row>
    <row r="1412" spans="1:93" ht="15.75">
      <c r="A1412"/>
      <c r="B1412" s="19"/>
      <c r="CN1412" s="71">
        <v>1</v>
      </c>
      <c r="CO1412" s="71">
        <v>34852</v>
      </c>
    </row>
    <row r="1413" spans="1:93">
      <c r="A1413"/>
      <c r="B1413" s="19"/>
      <c r="CN1413" s="18">
        <v>1</v>
      </c>
      <c r="CO1413" s="18">
        <v>34852</v>
      </c>
    </row>
    <row r="1414" spans="1:93" ht="15.75">
      <c r="A1414"/>
      <c r="B1414" s="19"/>
      <c r="CN1414" s="71">
        <v>1</v>
      </c>
      <c r="CO1414" s="71">
        <v>54405</v>
      </c>
    </row>
    <row r="1415" spans="1:93">
      <c r="A1415"/>
      <c r="B1415" s="19"/>
      <c r="CN1415" s="18">
        <v>1</v>
      </c>
      <c r="CO1415" s="18">
        <v>54405</v>
      </c>
    </row>
    <row r="1416" spans="1:93" ht="15.75">
      <c r="A1416"/>
      <c r="B1416" s="19"/>
      <c r="CN1416" s="71">
        <v>1</v>
      </c>
      <c r="CO1416" s="71">
        <v>12375</v>
      </c>
    </row>
    <row r="1417" spans="1:93">
      <c r="A1417"/>
      <c r="B1417" s="19"/>
      <c r="CN1417" s="18">
        <v>1</v>
      </c>
      <c r="CO1417" s="18">
        <v>12375</v>
      </c>
    </row>
    <row r="1418" spans="1:93" ht="15.75">
      <c r="A1418"/>
      <c r="B1418" s="19"/>
      <c r="CN1418" s="71">
        <v>1</v>
      </c>
      <c r="CO1418" s="71">
        <v>25771</v>
      </c>
    </row>
    <row r="1419" spans="1:93">
      <c r="A1419"/>
      <c r="B1419" s="19"/>
      <c r="CN1419" s="18">
        <v>1</v>
      </c>
      <c r="CO1419" s="18">
        <v>25771</v>
      </c>
    </row>
    <row r="1420" spans="1:93" ht="15.75">
      <c r="A1420"/>
      <c r="B1420" s="19"/>
      <c r="CN1420" s="71">
        <v>1</v>
      </c>
      <c r="CO1420" s="71">
        <v>7241</v>
      </c>
    </row>
    <row r="1421" spans="1:93">
      <c r="A1421"/>
      <c r="B1421" s="19"/>
      <c r="CN1421" s="18">
        <v>1</v>
      </c>
      <c r="CO1421" s="18">
        <v>7241</v>
      </c>
    </row>
    <row r="1422" spans="1:93" ht="15.75">
      <c r="A1422"/>
      <c r="B1422" s="19"/>
      <c r="CN1422" s="71">
        <v>1</v>
      </c>
      <c r="CO1422" s="71">
        <v>17413</v>
      </c>
    </row>
    <row r="1423" spans="1:93">
      <c r="A1423"/>
      <c r="B1423" s="19"/>
      <c r="CN1423" s="18">
        <v>1</v>
      </c>
      <c r="CO1423" s="18">
        <v>17413</v>
      </c>
    </row>
    <row r="1424" spans="1:93" ht="15.75">
      <c r="A1424"/>
      <c r="B1424" s="19"/>
      <c r="CN1424" s="71">
        <v>1</v>
      </c>
      <c r="CO1424" s="71">
        <v>10652</v>
      </c>
    </row>
    <row r="1425" spans="1:93">
      <c r="A1425"/>
      <c r="B1425" s="19"/>
      <c r="CN1425" s="18">
        <v>1</v>
      </c>
      <c r="CO1425" s="18">
        <v>10652</v>
      </c>
    </row>
    <row r="1426" spans="1:93" ht="15.75">
      <c r="A1426"/>
      <c r="B1426" s="19"/>
      <c r="CN1426" s="71">
        <v>1</v>
      </c>
      <c r="CO1426" s="71">
        <v>466</v>
      </c>
    </row>
    <row r="1427" spans="1:93">
      <c r="A1427"/>
      <c r="B1427" s="19"/>
      <c r="CN1427" s="18">
        <v>1</v>
      </c>
      <c r="CO1427" s="18">
        <v>466</v>
      </c>
    </row>
    <row r="1428" spans="1:93" ht="15.75">
      <c r="A1428"/>
      <c r="B1428" s="19"/>
      <c r="CN1428" s="71">
        <v>1</v>
      </c>
      <c r="CO1428" s="71">
        <v>1079</v>
      </c>
    </row>
    <row r="1429" spans="1:93">
      <c r="A1429"/>
      <c r="B1429" s="19"/>
      <c r="CN1429" s="18">
        <v>1</v>
      </c>
      <c r="CO1429" s="18">
        <v>1079</v>
      </c>
    </row>
    <row r="1430" spans="1:93" ht="15.75">
      <c r="A1430"/>
      <c r="B1430" s="19"/>
      <c r="CN1430" s="71">
        <v>1</v>
      </c>
      <c r="CO1430" s="71">
        <v>490</v>
      </c>
    </row>
    <row r="1431" spans="1:93">
      <c r="A1431"/>
      <c r="B1431" s="19"/>
      <c r="CN1431" s="18">
        <v>1</v>
      </c>
      <c r="CO1431" s="18">
        <v>490</v>
      </c>
    </row>
    <row r="1432" spans="1:93" ht="15.75">
      <c r="A1432"/>
      <c r="B1432" s="19"/>
      <c r="CN1432" s="71">
        <v>1</v>
      </c>
      <c r="CO1432" s="71">
        <v>1193</v>
      </c>
    </row>
    <row r="1433" spans="1:93">
      <c r="A1433"/>
      <c r="B1433" s="19"/>
      <c r="CN1433" s="18">
        <v>1</v>
      </c>
      <c r="CO1433" s="18">
        <v>1193</v>
      </c>
    </row>
    <row r="1434" spans="1:93" ht="15.75">
      <c r="A1434"/>
      <c r="B1434" s="19"/>
      <c r="CN1434" s="71">
        <v>1</v>
      </c>
      <c r="CO1434" s="71">
        <v>23</v>
      </c>
    </row>
    <row r="1435" spans="1:93">
      <c r="A1435"/>
      <c r="B1435" s="19"/>
      <c r="CN1435" s="18">
        <v>1</v>
      </c>
      <c r="CO1435" s="18">
        <v>23</v>
      </c>
    </row>
    <row r="1436" spans="1:93" ht="15.75">
      <c r="A1436"/>
      <c r="B1436" s="19"/>
      <c r="CN1436" s="71">
        <v>1</v>
      </c>
      <c r="CO1436" s="71">
        <v>65</v>
      </c>
    </row>
    <row r="1437" spans="1:93">
      <c r="A1437"/>
      <c r="B1437" s="19"/>
      <c r="CN1437" s="18">
        <v>1</v>
      </c>
      <c r="CO1437" s="18">
        <v>65</v>
      </c>
    </row>
    <row r="1438" spans="1:93" ht="15.75">
      <c r="A1438"/>
      <c r="B1438" s="19"/>
      <c r="CN1438" s="71">
        <v>1</v>
      </c>
      <c r="CO1438" s="71">
        <v>4</v>
      </c>
    </row>
    <row r="1439" spans="1:93">
      <c r="A1439"/>
      <c r="B1439" s="19"/>
      <c r="CN1439" s="18">
        <v>1</v>
      </c>
      <c r="CO1439" s="18">
        <v>4</v>
      </c>
    </row>
    <row r="1440" spans="1:93" ht="15.75">
      <c r="A1440"/>
      <c r="B1440" s="19"/>
      <c r="CN1440" s="71">
        <v>1</v>
      </c>
      <c r="CO1440" s="71">
        <v>1951</v>
      </c>
    </row>
    <row r="1441" spans="1:93">
      <c r="A1441"/>
      <c r="B1441" s="19"/>
      <c r="CN1441" s="18">
        <v>1</v>
      </c>
      <c r="CO1441" s="18">
        <v>1951</v>
      </c>
    </row>
    <row r="1442" spans="1:93" ht="15.75">
      <c r="A1442"/>
      <c r="B1442" s="19"/>
      <c r="CN1442" s="71">
        <v>1</v>
      </c>
      <c r="CO1442" s="71">
        <v>285</v>
      </c>
    </row>
    <row r="1443" spans="1:93">
      <c r="A1443"/>
      <c r="B1443" s="19"/>
      <c r="CN1443" s="18">
        <v>1</v>
      </c>
      <c r="CO1443" s="18">
        <v>285</v>
      </c>
    </row>
    <row r="1444" spans="1:93" ht="15.75">
      <c r="A1444"/>
      <c r="B1444" s="19"/>
      <c r="CN1444" s="71">
        <v>1</v>
      </c>
      <c r="CO1444" s="71">
        <v>5692</v>
      </c>
    </row>
    <row r="1445" spans="1:93">
      <c r="A1445"/>
      <c r="B1445" s="19"/>
      <c r="CN1445" s="18">
        <v>1</v>
      </c>
      <c r="CO1445" s="18">
        <v>5692</v>
      </c>
    </row>
    <row r="1446" spans="1:93" ht="15.75">
      <c r="A1446"/>
      <c r="B1446" s="19"/>
      <c r="CN1446" s="71">
        <v>1</v>
      </c>
      <c r="CO1446" s="71">
        <v>87</v>
      </c>
    </row>
    <row r="1447" spans="1:93">
      <c r="A1447"/>
      <c r="B1447" s="19"/>
      <c r="CN1447" s="18">
        <v>1</v>
      </c>
      <c r="CO1447" s="18">
        <v>87</v>
      </c>
    </row>
    <row r="1448" spans="1:93" ht="15.75">
      <c r="A1448"/>
      <c r="B1448" s="19"/>
      <c r="CN1448" s="71">
        <v>1</v>
      </c>
      <c r="CO1448" s="71">
        <v>12999</v>
      </c>
    </row>
    <row r="1449" spans="1:93">
      <c r="A1449"/>
      <c r="B1449" s="19"/>
      <c r="CN1449" s="18">
        <v>1</v>
      </c>
      <c r="CO1449" s="18">
        <v>12999</v>
      </c>
    </row>
    <row r="1450" spans="1:93" ht="15.75">
      <c r="A1450"/>
      <c r="B1450" s="19"/>
      <c r="CN1450" s="71">
        <v>1</v>
      </c>
      <c r="CO1450" s="71">
        <v>200</v>
      </c>
    </row>
    <row r="1451" spans="1:93">
      <c r="A1451"/>
      <c r="B1451" s="19"/>
      <c r="CN1451" s="18">
        <v>1</v>
      </c>
      <c r="CO1451" s="18">
        <v>200</v>
      </c>
    </row>
    <row r="1452" spans="1:93" ht="15.75">
      <c r="A1452"/>
      <c r="B1452" s="19"/>
      <c r="CN1452" s="71">
        <v>1</v>
      </c>
      <c r="CO1452" s="71">
        <v>3785</v>
      </c>
    </row>
    <row r="1453" spans="1:93">
      <c r="A1453"/>
      <c r="B1453" s="19"/>
      <c r="CN1453" s="18">
        <v>1</v>
      </c>
      <c r="CO1453" s="18">
        <v>3785</v>
      </c>
    </row>
    <row r="1454" spans="1:93" ht="15.75">
      <c r="A1454"/>
      <c r="B1454" s="19"/>
      <c r="CN1454" s="71">
        <v>1</v>
      </c>
      <c r="CO1454" s="71">
        <v>8053</v>
      </c>
    </row>
    <row r="1455" spans="1:93">
      <c r="A1455"/>
      <c r="B1455" s="19"/>
      <c r="CN1455" s="18">
        <v>1</v>
      </c>
      <c r="CO1455" s="18">
        <v>8053</v>
      </c>
    </row>
    <row r="1456" spans="1:93" ht="15.75">
      <c r="A1456"/>
      <c r="B1456" s="19"/>
      <c r="CN1456" s="71">
        <v>1</v>
      </c>
      <c r="CO1456" s="71">
        <v>1004</v>
      </c>
    </row>
    <row r="1457" spans="1:93">
      <c r="A1457"/>
      <c r="B1457" s="19"/>
      <c r="CN1457" s="18">
        <v>1</v>
      </c>
      <c r="CO1457" s="18">
        <v>1004</v>
      </c>
    </row>
    <row r="1458" spans="1:93" ht="15.75">
      <c r="A1458"/>
      <c r="B1458" s="19"/>
      <c r="CN1458" s="71">
        <v>1</v>
      </c>
      <c r="CO1458" s="71">
        <v>1889</v>
      </c>
    </row>
    <row r="1459" spans="1:93">
      <c r="A1459"/>
      <c r="B1459" s="19"/>
      <c r="CN1459" s="18">
        <v>1</v>
      </c>
      <c r="CO1459" s="18">
        <v>1889</v>
      </c>
    </row>
    <row r="1460" spans="1:93" ht="15.75">
      <c r="A1460"/>
      <c r="B1460" s="19"/>
      <c r="CN1460" s="71">
        <v>1</v>
      </c>
      <c r="CO1460" s="71">
        <v>203</v>
      </c>
    </row>
    <row r="1461" spans="1:93">
      <c r="A1461"/>
      <c r="B1461" s="19"/>
      <c r="CN1461" s="18">
        <v>1</v>
      </c>
      <c r="CO1461" s="18">
        <v>203</v>
      </c>
    </row>
    <row r="1462" spans="1:93" ht="15.75">
      <c r="A1462"/>
      <c r="B1462" s="19"/>
      <c r="CN1462" s="71">
        <v>1</v>
      </c>
      <c r="CO1462" s="71">
        <v>4200</v>
      </c>
    </row>
    <row r="1463" spans="1:93">
      <c r="A1463"/>
      <c r="B1463" s="19"/>
      <c r="CN1463" s="18">
        <v>1</v>
      </c>
      <c r="CO1463" s="18">
        <v>4200</v>
      </c>
    </row>
    <row r="1464" spans="1:93" ht="15.75">
      <c r="A1464"/>
      <c r="B1464" s="19"/>
      <c r="CN1464" s="71">
        <v>1</v>
      </c>
      <c r="CO1464" s="71">
        <v>20218</v>
      </c>
    </row>
    <row r="1465" spans="1:93">
      <c r="A1465"/>
      <c r="B1465" s="19"/>
      <c r="CN1465" s="18">
        <v>1</v>
      </c>
      <c r="CO1465" s="18">
        <v>20218</v>
      </c>
    </row>
    <row r="1466" spans="1:93" ht="15.75">
      <c r="A1466"/>
      <c r="B1466" s="19"/>
      <c r="CN1466" s="71">
        <v>1</v>
      </c>
      <c r="CO1466" s="71">
        <v>9</v>
      </c>
    </row>
    <row r="1467" spans="1:93">
      <c r="A1467"/>
      <c r="B1467" s="19"/>
      <c r="CN1467" s="18">
        <v>1</v>
      </c>
      <c r="CO1467" s="18">
        <v>9</v>
      </c>
    </row>
    <row r="1468" spans="1:93" ht="15.75">
      <c r="A1468"/>
      <c r="B1468" s="19"/>
      <c r="CN1468" s="71">
        <v>1</v>
      </c>
      <c r="CO1468" s="71">
        <v>25903</v>
      </c>
    </row>
    <row r="1469" spans="1:93">
      <c r="A1469"/>
      <c r="B1469" s="19"/>
      <c r="CN1469" s="18">
        <v>1</v>
      </c>
      <c r="CO1469" s="18">
        <v>25903</v>
      </c>
    </row>
    <row r="1470" spans="1:93" ht="15.75">
      <c r="A1470"/>
      <c r="B1470" s="19"/>
      <c r="CN1470" s="71">
        <v>1</v>
      </c>
      <c r="CO1470" s="71">
        <v>32840</v>
      </c>
    </row>
    <row r="1471" spans="1:93">
      <c r="A1471"/>
      <c r="B1471" s="19"/>
      <c r="CN1471" s="18">
        <v>1</v>
      </c>
      <c r="CO1471" s="18">
        <v>32840</v>
      </c>
    </row>
    <row r="1472" spans="1:93" ht="15.75">
      <c r="A1472"/>
      <c r="B1472" s="19"/>
      <c r="CN1472" s="71">
        <v>1</v>
      </c>
      <c r="CO1472" s="71">
        <v>32840</v>
      </c>
    </row>
    <row r="1473" spans="1:93">
      <c r="A1473"/>
      <c r="B1473" s="19"/>
      <c r="CN1473" s="18">
        <v>1</v>
      </c>
      <c r="CO1473" s="18">
        <v>32840</v>
      </c>
    </row>
    <row r="1474" spans="1:93" ht="15.75">
      <c r="A1474"/>
      <c r="B1474" s="19"/>
      <c r="CN1474" s="71">
        <v>1</v>
      </c>
      <c r="CO1474" s="71">
        <v>178912</v>
      </c>
    </row>
    <row r="1475" spans="1:93">
      <c r="A1475"/>
      <c r="B1475" s="19"/>
      <c r="CN1475" s="18">
        <v>1</v>
      </c>
      <c r="CO1475" s="18">
        <v>178912</v>
      </c>
    </row>
    <row r="1476" spans="1:93" ht="15.75">
      <c r="A1476"/>
      <c r="B1476" s="19"/>
      <c r="CN1476" s="71">
        <v>1</v>
      </c>
      <c r="CO1476" s="71">
        <v>178912</v>
      </c>
    </row>
    <row r="1477" spans="1:93">
      <c r="A1477"/>
      <c r="B1477" s="19"/>
      <c r="CN1477" s="18">
        <v>1</v>
      </c>
      <c r="CO1477" s="18">
        <v>178912</v>
      </c>
    </row>
    <row r="1478" spans="1:93" ht="15.75">
      <c r="A1478"/>
      <c r="B1478" s="19"/>
      <c r="CN1478" s="71">
        <v>1</v>
      </c>
      <c r="CO1478" s="71">
        <v>15970</v>
      </c>
    </row>
    <row r="1479" spans="1:93">
      <c r="A1479"/>
      <c r="B1479" s="19"/>
      <c r="CN1479" s="18">
        <v>1</v>
      </c>
      <c r="CO1479" s="18">
        <v>15970</v>
      </c>
    </row>
    <row r="1480" spans="1:93" ht="15.75">
      <c r="A1480"/>
      <c r="B1480" s="19"/>
      <c r="CN1480" s="71">
        <v>1</v>
      </c>
      <c r="CO1480" s="71">
        <v>32840</v>
      </c>
    </row>
    <row r="1481" spans="1:93">
      <c r="A1481"/>
      <c r="B1481" s="19"/>
      <c r="CN1481" s="18">
        <v>1</v>
      </c>
      <c r="CO1481" s="18">
        <v>32840</v>
      </c>
    </row>
    <row r="1482" spans="1:93" ht="15.75">
      <c r="A1482"/>
      <c r="B1482" s="19"/>
      <c r="CN1482" s="71">
        <v>1</v>
      </c>
      <c r="CO1482" s="71">
        <v>21252</v>
      </c>
    </row>
    <row r="1483" spans="1:93">
      <c r="A1483"/>
      <c r="B1483" s="19"/>
      <c r="CN1483" s="18">
        <v>1</v>
      </c>
      <c r="CO1483" s="18">
        <v>21252</v>
      </c>
    </row>
    <row r="1484" spans="1:93" ht="15.75">
      <c r="A1484"/>
      <c r="B1484" s="19"/>
      <c r="CN1484" s="71">
        <v>1</v>
      </c>
      <c r="CO1484" s="71">
        <v>27151</v>
      </c>
    </row>
    <row r="1485" spans="1:93">
      <c r="A1485"/>
      <c r="B1485" s="19"/>
      <c r="CN1485" s="18">
        <v>1</v>
      </c>
      <c r="CO1485" s="18">
        <v>27151</v>
      </c>
    </row>
    <row r="1486" spans="1:93" ht="15.75">
      <c r="A1486"/>
      <c r="B1486" s="19"/>
      <c r="CN1486" s="71">
        <v>1</v>
      </c>
      <c r="CO1486" s="71">
        <v>21916</v>
      </c>
    </row>
    <row r="1487" spans="1:93">
      <c r="A1487"/>
      <c r="B1487" s="19"/>
      <c r="CN1487" s="18">
        <v>1</v>
      </c>
      <c r="CO1487" s="18">
        <v>21916</v>
      </c>
    </row>
    <row r="1488" spans="1:93" ht="15.75">
      <c r="A1488"/>
      <c r="B1488" s="19"/>
      <c r="CN1488" s="71">
        <v>1</v>
      </c>
      <c r="CO1488" s="71">
        <v>21252</v>
      </c>
    </row>
    <row r="1489" spans="1:93">
      <c r="A1489"/>
      <c r="B1489" s="19"/>
      <c r="CN1489" s="18">
        <v>1</v>
      </c>
      <c r="CO1489" s="18">
        <v>21252</v>
      </c>
    </row>
    <row r="1490" spans="1:93" ht="15.75">
      <c r="A1490"/>
      <c r="B1490" s="19"/>
      <c r="CN1490" s="71">
        <v>1</v>
      </c>
      <c r="CO1490" s="71">
        <v>81</v>
      </c>
    </row>
    <row r="1491" spans="1:93">
      <c r="A1491"/>
      <c r="B1491" s="19"/>
      <c r="CN1491" s="18">
        <v>1</v>
      </c>
      <c r="CO1491" s="18">
        <v>81</v>
      </c>
    </row>
    <row r="1492" spans="1:93" ht="15.75">
      <c r="A1492"/>
      <c r="B1492" s="19"/>
      <c r="CN1492" s="71">
        <v>1</v>
      </c>
      <c r="CO1492" s="71">
        <v>1777</v>
      </c>
    </row>
    <row r="1493" spans="1:93">
      <c r="A1493"/>
      <c r="B1493" s="19"/>
      <c r="CN1493" s="18">
        <v>1</v>
      </c>
      <c r="CO1493" s="18">
        <v>1777</v>
      </c>
    </row>
    <row r="1494" spans="1:93" ht="15.75">
      <c r="A1494"/>
      <c r="B1494" s="19"/>
      <c r="CN1494" s="71">
        <v>1</v>
      </c>
      <c r="CO1494" s="71">
        <v>44696</v>
      </c>
    </row>
    <row r="1495" spans="1:93">
      <c r="A1495"/>
      <c r="B1495" s="19"/>
      <c r="CN1495" s="18">
        <v>1</v>
      </c>
      <c r="CO1495" s="18">
        <v>44696</v>
      </c>
    </row>
    <row r="1496" spans="1:93" ht="15.75">
      <c r="A1496"/>
      <c r="B1496" s="19"/>
      <c r="CN1496" s="71">
        <v>1</v>
      </c>
      <c r="CO1496" s="71">
        <v>32840</v>
      </c>
    </row>
    <row r="1497" spans="1:93">
      <c r="A1497"/>
      <c r="B1497" s="19"/>
      <c r="CN1497" s="18">
        <v>1</v>
      </c>
      <c r="CO1497" s="18">
        <v>32840</v>
      </c>
    </row>
    <row r="1498" spans="1:93" ht="15.75">
      <c r="A1498"/>
      <c r="B1498" s="19"/>
      <c r="CN1498" s="71">
        <v>1</v>
      </c>
      <c r="CO1498" s="71">
        <v>27508</v>
      </c>
    </row>
    <row r="1499" spans="1:93">
      <c r="A1499"/>
      <c r="B1499" s="19"/>
      <c r="CN1499" s="18">
        <v>1</v>
      </c>
      <c r="CO1499" s="18">
        <v>27508</v>
      </c>
    </row>
    <row r="1500" spans="1:93" ht="15.75">
      <c r="A1500"/>
      <c r="B1500" s="19"/>
      <c r="CN1500" s="71">
        <v>1</v>
      </c>
      <c r="CO1500" s="71">
        <v>32840</v>
      </c>
    </row>
    <row r="1501" spans="1:93">
      <c r="A1501"/>
      <c r="B1501" s="19"/>
      <c r="CN1501" s="18">
        <v>1</v>
      </c>
      <c r="CO1501" s="18">
        <v>32840</v>
      </c>
    </row>
    <row r="1502" spans="1:93" ht="15.75">
      <c r="A1502"/>
      <c r="B1502" s="19"/>
      <c r="CN1502" s="71">
        <v>1</v>
      </c>
      <c r="CO1502" s="71">
        <v>4049</v>
      </c>
    </row>
    <row r="1503" spans="1:93">
      <c r="A1503"/>
      <c r="B1503" s="19"/>
      <c r="CN1503" s="18">
        <v>1</v>
      </c>
      <c r="CO1503" s="18">
        <v>4049</v>
      </c>
    </row>
    <row r="1504" spans="1:93" ht="15.75">
      <c r="A1504"/>
      <c r="B1504" s="19"/>
      <c r="CN1504" s="71">
        <v>1</v>
      </c>
      <c r="CO1504" s="71">
        <v>18757</v>
      </c>
    </row>
    <row r="1505" spans="1:93">
      <c r="A1505"/>
      <c r="B1505" s="19"/>
      <c r="CN1505" s="18">
        <v>1</v>
      </c>
      <c r="CO1505" s="18">
        <v>18757</v>
      </c>
    </row>
    <row r="1506" spans="1:93" ht="15.75">
      <c r="A1506"/>
      <c r="B1506" s="19"/>
      <c r="CN1506" s="71">
        <v>1</v>
      </c>
      <c r="CO1506" s="71">
        <v>178912</v>
      </c>
    </row>
    <row r="1507" spans="1:93">
      <c r="A1507"/>
      <c r="B1507" s="19"/>
      <c r="CN1507" s="18">
        <v>1</v>
      </c>
      <c r="CO1507" s="18">
        <v>178912</v>
      </c>
    </row>
    <row r="1508" spans="1:93" ht="15.75">
      <c r="A1508"/>
      <c r="B1508" s="19"/>
      <c r="CN1508" s="71">
        <v>1</v>
      </c>
      <c r="CO1508" s="71">
        <v>1376</v>
      </c>
    </row>
    <row r="1509" spans="1:93">
      <c r="A1509"/>
      <c r="B1509" s="19"/>
      <c r="CN1509" s="18">
        <v>1</v>
      </c>
      <c r="CO1509" s="18">
        <v>1376</v>
      </c>
    </row>
    <row r="1510" spans="1:93" ht="15.75">
      <c r="A1510"/>
      <c r="B1510" s="19"/>
      <c r="CN1510" s="71">
        <v>1</v>
      </c>
      <c r="CO1510" s="71">
        <v>2536</v>
      </c>
    </row>
    <row r="1511" spans="1:93">
      <c r="A1511"/>
      <c r="B1511" s="19"/>
      <c r="CN1511" s="18">
        <v>1</v>
      </c>
      <c r="CO1511" s="18">
        <v>2536</v>
      </c>
    </row>
    <row r="1512" spans="1:93" ht="15.75">
      <c r="A1512"/>
      <c r="B1512" s="19"/>
      <c r="CN1512" s="71">
        <v>1</v>
      </c>
      <c r="CO1512" s="71">
        <v>30411</v>
      </c>
    </row>
    <row r="1513" spans="1:93">
      <c r="A1513"/>
      <c r="B1513" s="19"/>
      <c r="CN1513" s="18">
        <v>1</v>
      </c>
      <c r="CO1513" s="18">
        <v>30411</v>
      </c>
    </row>
    <row r="1514" spans="1:93" ht="15.75">
      <c r="A1514"/>
      <c r="B1514" s="19"/>
      <c r="CN1514" s="71">
        <v>1</v>
      </c>
      <c r="CO1514" s="71">
        <v>1315</v>
      </c>
    </row>
    <row r="1515" spans="1:93">
      <c r="A1515"/>
      <c r="B1515" s="19"/>
      <c r="CN1515" s="18">
        <v>1</v>
      </c>
      <c r="CO1515" s="18">
        <v>1315</v>
      </c>
    </row>
    <row r="1516" spans="1:93" ht="15.75">
      <c r="A1516"/>
      <c r="B1516" s="19"/>
      <c r="CN1516" s="71">
        <v>1</v>
      </c>
      <c r="CO1516" s="71">
        <v>30411</v>
      </c>
    </row>
    <row r="1517" spans="1:93">
      <c r="A1517"/>
      <c r="B1517" s="19"/>
      <c r="CN1517" s="18">
        <v>1</v>
      </c>
      <c r="CO1517" s="18">
        <v>30411</v>
      </c>
    </row>
    <row r="1518" spans="1:93" ht="15.75">
      <c r="A1518"/>
      <c r="B1518" s="19"/>
      <c r="CN1518" s="71">
        <v>1</v>
      </c>
      <c r="CO1518" s="71">
        <v>1988</v>
      </c>
    </row>
    <row r="1519" spans="1:93">
      <c r="A1519"/>
      <c r="B1519" s="19"/>
      <c r="CN1519" s="18">
        <v>1</v>
      </c>
      <c r="CO1519" s="18">
        <v>1988</v>
      </c>
    </row>
    <row r="1520" spans="1:93" ht="15.75">
      <c r="A1520"/>
      <c r="B1520" s="19"/>
      <c r="CN1520" s="71">
        <v>1</v>
      </c>
      <c r="CO1520" s="71">
        <v>2466</v>
      </c>
    </row>
    <row r="1521" spans="1:93">
      <c r="A1521"/>
      <c r="B1521" s="19"/>
      <c r="CN1521" s="18">
        <v>1</v>
      </c>
      <c r="CO1521" s="18">
        <v>2466</v>
      </c>
    </row>
    <row r="1522" spans="1:93" ht="15.75">
      <c r="A1522"/>
      <c r="B1522" s="19"/>
      <c r="CN1522" s="71">
        <v>1</v>
      </c>
      <c r="CO1522" s="71">
        <v>1811</v>
      </c>
    </row>
    <row r="1523" spans="1:93">
      <c r="A1523"/>
      <c r="B1523" s="19"/>
      <c r="CN1523" s="18">
        <v>1</v>
      </c>
      <c r="CO1523" s="18">
        <v>1811</v>
      </c>
    </row>
    <row r="1524" spans="1:93" ht="15.75">
      <c r="A1524"/>
      <c r="B1524" s="19"/>
      <c r="CN1524" s="71">
        <v>1</v>
      </c>
      <c r="CO1524" s="71">
        <v>14560</v>
      </c>
    </row>
    <row r="1525" spans="1:93">
      <c r="A1525"/>
      <c r="B1525" s="19"/>
      <c r="CN1525" s="18">
        <v>1</v>
      </c>
      <c r="CO1525" s="18">
        <v>14560</v>
      </c>
    </row>
    <row r="1526" spans="1:93" ht="15.75">
      <c r="A1526"/>
      <c r="B1526" s="19"/>
      <c r="CN1526" s="71">
        <v>1</v>
      </c>
      <c r="CO1526" s="71">
        <v>2727</v>
      </c>
    </row>
    <row r="1527" spans="1:93">
      <c r="A1527"/>
      <c r="B1527" s="19"/>
      <c r="CN1527" s="18">
        <v>1</v>
      </c>
      <c r="CO1527" s="18">
        <v>2727</v>
      </c>
    </row>
    <row r="1528" spans="1:93" ht="15.75">
      <c r="A1528"/>
      <c r="B1528" s="19"/>
      <c r="CN1528" s="71">
        <v>1</v>
      </c>
      <c r="CO1528" s="71">
        <v>3524</v>
      </c>
    </row>
    <row r="1529" spans="1:93">
      <c r="A1529"/>
      <c r="B1529" s="19"/>
      <c r="CN1529" s="18">
        <v>1</v>
      </c>
      <c r="CO1529" s="18">
        <v>3524</v>
      </c>
    </row>
    <row r="1530" spans="1:93" ht="15.75">
      <c r="A1530"/>
      <c r="B1530" s="19"/>
      <c r="CN1530" s="71">
        <v>1</v>
      </c>
      <c r="CO1530" s="71">
        <v>356</v>
      </c>
    </row>
    <row r="1531" spans="1:93">
      <c r="A1531"/>
      <c r="B1531" s="19"/>
      <c r="CN1531" s="18">
        <v>1</v>
      </c>
      <c r="CO1531" s="18">
        <v>356</v>
      </c>
    </row>
    <row r="1532" spans="1:93" ht="15.75">
      <c r="A1532"/>
      <c r="B1532" s="19"/>
      <c r="CN1532" s="71">
        <v>1</v>
      </c>
      <c r="CO1532" s="71">
        <v>17325</v>
      </c>
    </row>
    <row r="1533" spans="1:93">
      <c r="A1533"/>
      <c r="B1533" s="19"/>
      <c r="CN1533" s="18">
        <v>1</v>
      </c>
      <c r="CO1533" s="18">
        <v>17325</v>
      </c>
    </row>
    <row r="1534" spans="1:93" ht="15.75">
      <c r="A1534"/>
      <c r="B1534" s="19"/>
      <c r="CN1534" s="71">
        <v>1</v>
      </c>
      <c r="CO1534" s="71">
        <v>4664</v>
      </c>
    </row>
    <row r="1535" spans="1:93">
      <c r="A1535"/>
      <c r="B1535" s="19"/>
      <c r="CN1535" s="18">
        <v>1</v>
      </c>
      <c r="CO1535" s="18">
        <v>4664</v>
      </c>
    </row>
    <row r="1536" spans="1:93" ht="15.75">
      <c r="A1536"/>
      <c r="B1536" s="19"/>
      <c r="CN1536" s="71">
        <v>1</v>
      </c>
      <c r="CO1536" s="71">
        <v>3815</v>
      </c>
    </row>
    <row r="1537" spans="1:93">
      <c r="A1537"/>
      <c r="B1537" s="19"/>
      <c r="CN1537" s="18">
        <v>1</v>
      </c>
      <c r="CO1537" s="18">
        <v>3815</v>
      </c>
    </row>
    <row r="1538" spans="1:93" ht="15.75">
      <c r="A1538"/>
      <c r="B1538" s="19"/>
      <c r="CN1538" s="71">
        <v>1</v>
      </c>
      <c r="CO1538" s="71">
        <v>2961</v>
      </c>
    </row>
    <row r="1539" spans="1:93">
      <c r="A1539"/>
      <c r="B1539" s="19"/>
      <c r="CN1539" s="18">
        <v>1</v>
      </c>
      <c r="CO1539" s="18">
        <v>2961</v>
      </c>
    </row>
    <row r="1540" spans="1:93" ht="15.75">
      <c r="A1540"/>
      <c r="B1540" s="19"/>
      <c r="CN1540" s="71">
        <v>1</v>
      </c>
      <c r="CO1540" s="71">
        <v>9378</v>
      </c>
    </row>
    <row r="1541" spans="1:93">
      <c r="A1541"/>
      <c r="B1541" s="19"/>
      <c r="CN1541" s="18">
        <v>1</v>
      </c>
      <c r="CO1541" s="18">
        <v>9378</v>
      </c>
    </row>
    <row r="1542" spans="1:93" ht="15.75">
      <c r="A1542"/>
      <c r="B1542" s="19"/>
      <c r="CN1542" s="71">
        <v>1</v>
      </c>
      <c r="CO1542" s="71">
        <v>9378</v>
      </c>
    </row>
    <row r="1543" spans="1:93">
      <c r="A1543"/>
      <c r="B1543" s="19"/>
      <c r="CN1543" s="18">
        <v>1</v>
      </c>
      <c r="CO1543" s="18">
        <v>9378</v>
      </c>
    </row>
    <row r="1544" spans="1:93" ht="15.75">
      <c r="A1544"/>
      <c r="B1544" s="19"/>
      <c r="CN1544" s="71">
        <v>1</v>
      </c>
      <c r="CO1544" s="71">
        <v>109</v>
      </c>
    </row>
    <row r="1545" spans="1:93">
      <c r="A1545"/>
      <c r="B1545" s="19"/>
      <c r="CN1545" s="18">
        <v>1</v>
      </c>
      <c r="CO1545" s="18">
        <v>109</v>
      </c>
    </row>
    <row r="1546" spans="1:93" ht="15.75">
      <c r="A1546"/>
      <c r="B1546" s="19"/>
      <c r="CN1546" s="71">
        <v>1</v>
      </c>
      <c r="CO1546" s="71">
        <v>2300</v>
      </c>
    </row>
    <row r="1547" spans="1:93">
      <c r="A1547"/>
      <c r="B1547" s="19"/>
      <c r="CN1547" s="18">
        <v>1</v>
      </c>
      <c r="CO1547" s="18">
        <v>2300</v>
      </c>
    </row>
    <row r="1548" spans="1:93" ht="15.75">
      <c r="A1548"/>
      <c r="B1548" s="19"/>
      <c r="CN1548" s="71">
        <v>1</v>
      </c>
      <c r="CO1548" s="71">
        <v>3492</v>
      </c>
    </row>
    <row r="1549" spans="1:93">
      <c r="A1549"/>
      <c r="B1549" s="19"/>
      <c r="CN1549" s="18">
        <v>1</v>
      </c>
      <c r="CO1549" s="18">
        <v>3492</v>
      </c>
    </row>
    <row r="1550" spans="1:93" ht="15.75">
      <c r="A1550"/>
      <c r="B1550" s="19"/>
      <c r="CN1550" s="71">
        <v>1</v>
      </c>
      <c r="CO1550" s="71">
        <v>2249</v>
      </c>
    </row>
    <row r="1551" spans="1:93">
      <c r="A1551"/>
      <c r="B1551" s="19"/>
      <c r="CN1551" s="18">
        <v>1</v>
      </c>
      <c r="CO1551" s="18">
        <v>2249</v>
      </c>
    </row>
    <row r="1552" spans="1:93" ht="15.75">
      <c r="A1552"/>
      <c r="B1552" s="19"/>
      <c r="CN1552" s="71">
        <v>1</v>
      </c>
      <c r="CO1552" s="71">
        <v>240</v>
      </c>
    </row>
    <row r="1553" spans="1:93">
      <c r="A1553"/>
      <c r="B1553" s="19"/>
      <c r="CN1553" s="18">
        <v>1</v>
      </c>
      <c r="CO1553" s="18">
        <v>240</v>
      </c>
    </row>
    <row r="1554" spans="1:93" ht="15.75">
      <c r="A1554"/>
      <c r="B1554" s="19"/>
      <c r="CN1554" s="71">
        <v>1</v>
      </c>
      <c r="CO1554" s="71">
        <v>727</v>
      </c>
    </row>
    <row r="1555" spans="1:93">
      <c r="A1555"/>
      <c r="B1555" s="19"/>
      <c r="CN1555" s="18">
        <v>1</v>
      </c>
      <c r="CO1555" s="18">
        <v>727</v>
      </c>
    </row>
    <row r="1556" spans="1:93" ht="15.75">
      <c r="A1556"/>
      <c r="B1556" s="19"/>
      <c r="CN1556" s="71">
        <v>1</v>
      </c>
      <c r="CO1556" s="71">
        <v>2</v>
      </c>
    </row>
    <row r="1557" spans="1:93">
      <c r="A1557"/>
      <c r="B1557" s="19"/>
      <c r="CN1557" s="18">
        <v>1</v>
      </c>
      <c r="CO1557" s="18">
        <v>2</v>
      </c>
    </row>
    <row r="1558" spans="1:93" ht="15.75">
      <c r="A1558"/>
      <c r="B1558" s="19"/>
      <c r="CN1558" s="71">
        <v>1</v>
      </c>
      <c r="CO1558" s="71">
        <v>617</v>
      </c>
    </row>
    <row r="1559" spans="1:93">
      <c r="A1559"/>
      <c r="B1559" s="19"/>
      <c r="CN1559" s="18">
        <v>1</v>
      </c>
      <c r="CO1559" s="18">
        <v>617</v>
      </c>
    </row>
    <row r="1560" spans="1:93" ht="15.75">
      <c r="A1560"/>
      <c r="B1560" s="19"/>
      <c r="CN1560" s="71">
        <v>1</v>
      </c>
      <c r="CO1560" s="71">
        <v>163</v>
      </c>
    </row>
    <row r="1561" spans="1:93">
      <c r="A1561"/>
      <c r="B1561" s="19"/>
      <c r="CN1561" s="18">
        <v>1</v>
      </c>
      <c r="CO1561" s="18">
        <v>163</v>
      </c>
    </row>
    <row r="1562" spans="1:93" ht="15.75">
      <c r="A1562"/>
      <c r="B1562" s="19"/>
      <c r="CN1562" s="71">
        <v>1</v>
      </c>
      <c r="CO1562" s="71">
        <v>1090</v>
      </c>
    </row>
    <row r="1563" spans="1:93">
      <c r="A1563"/>
      <c r="B1563" s="19"/>
      <c r="CN1563" s="18">
        <v>1</v>
      </c>
      <c r="CO1563" s="18">
        <v>1090</v>
      </c>
    </row>
    <row r="1564" spans="1:93" ht="15.75">
      <c r="A1564"/>
      <c r="B1564" s="19"/>
      <c r="CN1564" s="71">
        <v>1</v>
      </c>
      <c r="CO1564" s="71">
        <v>828</v>
      </c>
    </row>
    <row r="1565" spans="1:93">
      <c r="A1565"/>
      <c r="B1565" s="19"/>
      <c r="CN1565" s="18">
        <v>1</v>
      </c>
      <c r="CO1565" s="18">
        <v>828</v>
      </c>
    </row>
    <row r="1566" spans="1:93" ht="15.75">
      <c r="A1566"/>
      <c r="B1566" s="19"/>
      <c r="CN1566" s="71">
        <v>1</v>
      </c>
      <c r="CO1566" s="71">
        <v>12452</v>
      </c>
    </row>
    <row r="1567" spans="1:93">
      <c r="A1567"/>
      <c r="B1567" s="19"/>
      <c r="CN1567" s="18">
        <v>1</v>
      </c>
      <c r="CO1567" s="18">
        <v>12452</v>
      </c>
    </row>
    <row r="1568" spans="1:93" ht="15.75">
      <c r="A1568"/>
      <c r="B1568" s="19"/>
      <c r="CN1568" s="71">
        <v>1</v>
      </c>
      <c r="CO1568" s="71">
        <v>14629</v>
      </c>
    </row>
    <row r="1569" spans="1:93">
      <c r="A1569"/>
      <c r="B1569" s="19"/>
      <c r="CN1569" s="18">
        <v>1</v>
      </c>
      <c r="CO1569" s="18">
        <v>14629</v>
      </c>
    </row>
    <row r="1570" spans="1:93" ht="15.75">
      <c r="A1570"/>
      <c r="B1570" s="19"/>
      <c r="CN1570" s="71">
        <v>1</v>
      </c>
      <c r="CO1570" s="71">
        <v>3517</v>
      </c>
    </row>
    <row r="1571" spans="1:93">
      <c r="A1571"/>
      <c r="B1571" s="19"/>
      <c r="CN1571" s="18">
        <v>1</v>
      </c>
      <c r="CO1571" s="18">
        <v>3517</v>
      </c>
    </row>
    <row r="1572" spans="1:93" ht="15.75">
      <c r="A1572"/>
      <c r="B1572" s="19"/>
      <c r="CN1572" s="71">
        <v>1</v>
      </c>
      <c r="CO1572" s="71">
        <v>92588</v>
      </c>
    </row>
    <row r="1573" spans="1:93">
      <c r="A1573"/>
      <c r="B1573" s="19"/>
      <c r="CN1573" s="18">
        <v>1</v>
      </c>
      <c r="CO1573" s="18">
        <v>92588</v>
      </c>
    </row>
    <row r="1574" spans="1:93" ht="15.75">
      <c r="A1574"/>
      <c r="B1574" s="19"/>
      <c r="CN1574" s="71">
        <v>1</v>
      </c>
      <c r="CO1574" s="71">
        <v>92588</v>
      </c>
    </row>
    <row r="1575" spans="1:93">
      <c r="A1575"/>
      <c r="B1575" s="19"/>
      <c r="CN1575" s="18">
        <v>1</v>
      </c>
      <c r="CO1575" s="18">
        <v>92588</v>
      </c>
    </row>
    <row r="1576" spans="1:93" ht="15.75">
      <c r="A1576"/>
      <c r="B1576" s="19"/>
      <c r="CN1576" s="71">
        <v>1</v>
      </c>
      <c r="CO1576" s="71">
        <v>5179</v>
      </c>
    </row>
    <row r="1577" spans="1:93">
      <c r="A1577"/>
      <c r="B1577" s="19"/>
      <c r="CN1577" s="18">
        <v>1</v>
      </c>
      <c r="CO1577" s="18">
        <v>5179</v>
      </c>
    </row>
    <row r="1578" spans="1:93" ht="15.75">
      <c r="A1578"/>
      <c r="B1578" s="19"/>
      <c r="CN1578" s="71">
        <v>1</v>
      </c>
      <c r="CO1578" s="71">
        <v>37</v>
      </c>
    </row>
    <row r="1579" spans="1:93">
      <c r="A1579"/>
      <c r="B1579" s="19"/>
      <c r="CN1579" s="18">
        <v>1</v>
      </c>
      <c r="CO1579" s="18">
        <v>37</v>
      </c>
    </row>
    <row r="1580" spans="1:93" ht="15.75">
      <c r="A1580"/>
      <c r="B1580" s="19"/>
      <c r="CN1580" s="71">
        <v>1</v>
      </c>
      <c r="CO1580" s="71">
        <v>30254</v>
      </c>
    </row>
    <row r="1581" spans="1:93">
      <c r="A1581"/>
      <c r="B1581" s="19"/>
      <c r="CN1581" s="18">
        <v>1</v>
      </c>
      <c r="CO1581" s="18">
        <v>30254</v>
      </c>
    </row>
    <row r="1582" spans="1:93" ht="15.75">
      <c r="A1582"/>
      <c r="B1582" s="19"/>
      <c r="CN1582" s="71">
        <v>1</v>
      </c>
      <c r="CO1582" s="71">
        <v>30254</v>
      </c>
    </row>
    <row r="1583" spans="1:93">
      <c r="A1583"/>
      <c r="B1583" s="19"/>
      <c r="CN1583" s="18">
        <v>1</v>
      </c>
      <c r="CO1583" s="18">
        <v>30254</v>
      </c>
    </row>
    <row r="1584" spans="1:93" ht="15.75">
      <c r="A1584"/>
      <c r="B1584" s="19"/>
      <c r="CN1584" s="71">
        <v>1</v>
      </c>
      <c r="CO1584" s="71">
        <v>30254</v>
      </c>
    </row>
    <row r="1585" spans="1:93">
      <c r="A1585"/>
      <c r="B1585" s="19"/>
      <c r="CN1585" s="18">
        <v>1</v>
      </c>
      <c r="CO1585" s="18">
        <v>30254</v>
      </c>
    </row>
    <row r="1586" spans="1:93" ht="15.75">
      <c r="A1586"/>
      <c r="B1586" s="19"/>
      <c r="CN1586" s="71">
        <v>1</v>
      </c>
      <c r="CO1586" s="71">
        <v>67950</v>
      </c>
    </row>
    <row r="1587" spans="1:93">
      <c r="A1587"/>
      <c r="B1587" s="19"/>
      <c r="CN1587" s="18">
        <v>1</v>
      </c>
      <c r="CO1587" s="18">
        <v>67950</v>
      </c>
    </row>
    <row r="1588" spans="1:93" ht="15.75">
      <c r="A1588"/>
      <c r="B1588" s="19"/>
      <c r="CN1588" s="71">
        <v>1</v>
      </c>
      <c r="CO1588" s="71">
        <v>10229</v>
      </c>
    </row>
    <row r="1589" spans="1:93">
      <c r="A1589"/>
      <c r="B1589" s="19"/>
      <c r="CN1589" s="18">
        <v>1</v>
      </c>
      <c r="CO1589" s="18">
        <v>10229</v>
      </c>
    </row>
    <row r="1590" spans="1:93" ht="15.75">
      <c r="A1590"/>
      <c r="B1590" s="19"/>
      <c r="CN1590" s="71">
        <v>1</v>
      </c>
      <c r="CO1590" s="71">
        <v>5852</v>
      </c>
    </row>
    <row r="1591" spans="1:93">
      <c r="A1591"/>
      <c r="B1591" s="19"/>
      <c r="CN1591" s="18">
        <v>1</v>
      </c>
      <c r="CO1591" s="18">
        <v>5852</v>
      </c>
    </row>
    <row r="1592" spans="1:93" ht="15.75">
      <c r="A1592"/>
      <c r="B1592" s="19"/>
      <c r="CN1592" s="71">
        <v>1</v>
      </c>
      <c r="CO1592" s="71">
        <v>38879</v>
      </c>
    </row>
    <row r="1593" spans="1:93">
      <c r="A1593"/>
      <c r="B1593" s="19"/>
      <c r="CN1593" s="18">
        <v>1</v>
      </c>
      <c r="CO1593" s="18">
        <v>38879</v>
      </c>
    </row>
    <row r="1594" spans="1:93" ht="15.75">
      <c r="A1594"/>
      <c r="B1594" s="19"/>
      <c r="CN1594" s="71">
        <v>1</v>
      </c>
      <c r="CO1594" s="71">
        <v>38879</v>
      </c>
    </row>
    <row r="1595" spans="1:93">
      <c r="A1595"/>
      <c r="B1595" s="19"/>
      <c r="CN1595" s="18">
        <v>1</v>
      </c>
      <c r="CO1595" s="18">
        <v>38879</v>
      </c>
    </row>
    <row r="1596" spans="1:93" ht="15.75">
      <c r="A1596"/>
      <c r="B1596" s="19"/>
      <c r="CN1596" s="71">
        <v>1</v>
      </c>
      <c r="CO1596" s="71">
        <v>7148</v>
      </c>
    </row>
    <row r="1597" spans="1:93">
      <c r="A1597"/>
      <c r="B1597" s="19"/>
      <c r="CN1597" s="18">
        <v>1</v>
      </c>
      <c r="CO1597" s="18">
        <v>7148</v>
      </c>
    </row>
    <row r="1598" spans="1:93" ht="15.75">
      <c r="A1598"/>
      <c r="B1598" s="19"/>
      <c r="CN1598" s="71">
        <v>1</v>
      </c>
      <c r="CO1598" s="71">
        <v>7571</v>
      </c>
    </row>
    <row r="1599" spans="1:93">
      <c r="A1599"/>
      <c r="B1599" s="19"/>
      <c r="CN1599" s="18">
        <v>1</v>
      </c>
      <c r="CO1599" s="18">
        <v>7571</v>
      </c>
    </row>
    <row r="1600" spans="1:93" ht="15.75">
      <c r="A1600"/>
      <c r="B1600" s="19"/>
      <c r="CN1600" s="71">
        <v>1</v>
      </c>
      <c r="CO1600" s="71">
        <v>7571</v>
      </c>
    </row>
    <row r="1601" spans="1:93">
      <c r="A1601"/>
      <c r="B1601" s="19"/>
      <c r="CN1601" s="18">
        <v>1</v>
      </c>
      <c r="CO1601" s="18">
        <v>7571</v>
      </c>
    </row>
    <row r="1602" spans="1:93" ht="15.75">
      <c r="A1602"/>
      <c r="B1602" s="19"/>
      <c r="CN1602" s="71">
        <v>1</v>
      </c>
      <c r="CO1602" s="71">
        <v>10689</v>
      </c>
    </row>
    <row r="1603" spans="1:93">
      <c r="A1603"/>
      <c r="B1603" s="19"/>
      <c r="CN1603" s="18">
        <v>1</v>
      </c>
      <c r="CO1603" s="18">
        <v>10689</v>
      </c>
    </row>
    <row r="1604" spans="1:93" ht="15.75">
      <c r="A1604"/>
      <c r="B1604" s="19"/>
      <c r="CN1604" s="71">
        <v>1</v>
      </c>
      <c r="CO1604" s="71">
        <v>38</v>
      </c>
    </row>
    <row r="1605" spans="1:93">
      <c r="A1605"/>
      <c r="B1605" s="19"/>
      <c r="CN1605" s="18">
        <v>1</v>
      </c>
      <c r="CO1605" s="18">
        <v>38</v>
      </c>
    </row>
    <row r="1606" spans="1:93" ht="15.75">
      <c r="A1606"/>
      <c r="B1606" s="19"/>
      <c r="CN1606" s="71">
        <v>1</v>
      </c>
      <c r="CO1606" s="71">
        <v>128311</v>
      </c>
    </row>
    <row r="1607" spans="1:93">
      <c r="A1607"/>
      <c r="B1607" s="19"/>
      <c r="CN1607" s="18">
        <v>1</v>
      </c>
      <c r="CO1607" s="18">
        <v>128311</v>
      </c>
    </row>
    <row r="1608" spans="1:93" ht="15.75">
      <c r="A1608"/>
      <c r="B1608" s="19"/>
      <c r="CN1608" s="71">
        <v>1</v>
      </c>
      <c r="CO1608" s="71">
        <v>128311</v>
      </c>
    </row>
    <row r="1609" spans="1:93">
      <c r="A1609"/>
      <c r="B1609" s="19"/>
      <c r="CN1609" s="18">
        <v>1</v>
      </c>
      <c r="CO1609" s="18">
        <v>128311</v>
      </c>
    </row>
    <row r="1610" spans="1:93" ht="15.75">
      <c r="A1610"/>
      <c r="B1610" s="19"/>
      <c r="CN1610" s="71">
        <v>1</v>
      </c>
      <c r="CO1610" s="71">
        <v>128311</v>
      </c>
    </row>
    <row r="1611" spans="1:93">
      <c r="A1611"/>
      <c r="B1611" s="19"/>
      <c r="CN1611" s="18">
        <v>1</v>
      </c>
      <c r="CO1611" s="18">
        <v>128311</v>
      </c>
    </row>
    <row r="1612" spans="1:93" ht="15.75">
      <c r="A1612"/>
      <c r="B1612" s="19"/>
      <c r="CN1612" s="71">
        <v>1</v>
      </c>
      <c r="CO1612" s="71">
        <v>128311</v>
      </c>
    </row>
    <row r="1613" spans="1:93">
      <c r="A1613"/>
      <c r="B1613" s="19"/>
      <c r="CN1613" s="18">
        <v>1</v>
      </c>
      <c r="CO1613" s="18">
        <v>128311</v>
      </c>
    </row>
    <row r="1614" spans="1:93" ht="15.75">
      <c r="A1614"/>
      <c r="B1614" s="19"/>
      <c r="CN1614" s="71">
        <v>1</v>
      </c>
      <c r="CO1614" s="71">
        <v>14266</v>
      </c>
    </row>
    <row r="1615" spans="1:93">
      <c r="A1615"/>
      <c r="B1615" s="19"/>
      <c r="CN1615" s="18">
        <v>1</v>
      </c>
      <c r="CO1615" s="18">
        <v>14266</v>
      </c>
    </row>
    <row r="1616" spans="1:93" ht="15.75">
      <c r="A1616"/>
      <c r="B1616" s="19"/>
      <c r="CN1616" s="71">
        <v>1</v>
      </c>
      <c r="CO1616" s="71">
        <v>1641</v>
      </c>
    </row>
    <row r="1617" spans="1:93">
      <c r="A1617"/>
      <c r="B1617" s="19"/>
      <c r="CN1617" s="18">
        <v>1</v>
      </c>
      <c r="CO1617" s="18">
        <v>1641</v>
      </c>
    </row>
    <row r="1618" spans="1:93" ht="15.75">
      <c r="A1618"/>
      <c r="B1618" s="19"/>
      <c r="CN1618" s="71">
        <v>1</v>
      </c>
      <c r="CO1618" s="71">
        <v>4927</v>
      </c>
    </row>
    <row r="1619" spans="1:93">
      <c r="A1619"/>
      <c r="B1619" s="19"/>
      <c r="CN1619" s="18">
        <v>1</v>
      </c>
      <c r="CO1619" s="18">
        <v>4927</v>
      </c>
    </row>
    <row r="1620" spans="1:93" ht="15.75">
      <c r="A1620"/>
      <c r="B1620" s="19"/>
      <c r="CN1620" s="71">
        <v>1</v>
      </c>
      <c r="CO1620" s="71">
        <v>11716</v>
      </c>
    </row>
    <row r="1621" spans="1:93">
      <c r="A1621"/>
      <c r="B1621" s="19"/>
      <c r="CN1621" s="18">
        <v>1</v>
      </c>
      <c r="CO1621" s="18">
        <v>11716</v>
      </c>
    </row>
    <row r="1622" spans="1:93" ht="15.75">
      <c r="A1622"/>
      <c r="B1622" s="19"/>
      <c r="CN1622" s="71">
        <v>1</v>
      </c>
      <c r="CO1622" s="71">
        <v>2375</v>
      </c>
    </row>
    <row r="1623" spans="1:93">
      <c r="A1623"/>
      <c r="B1623" s="19"/>
      <c r="CN1623" s="18">
        <v>1</v>
      </c>
      <c r="CO1623" s="18">
        <v>2375</v>
      </c>
    </row>
    <row r="1624" spans="1:93" ht="15.75">
      <c r="A1624"/>
      <c r="B1624" s="19"/>
      <c r="CN1624" s="71">
        <v>1</v>
      </c>
      <c r="CO1624" s="71">
        <v>26423</v>
      </c>
    </row>
    <row r="1625" spans="1:93">
      <c r="A1625"/>
      <c r="B1625" s="19"/>
      <c r="CN1625" s="18">
        <v>1</v>
      </c>
      <c r="CO1625" s="18">
        <v>26423</v>
      </c>
    </row>
    <row r="1626" spans="1:93" ht="15.75">
      <c r="A1626"/>
      <c r="B1626" s="19"/>
      <c r="CN1626" s="71">
        <v>1</v>
      </c>
      <c r="CO1626" s="71">
        <v>7298</v>
      </c>
    </row>
    <row r="1627" spans="1:93">
      <c r="A1627"/>
      <c r="B1627" s="19"/>
      <c r="CN1627" s="18">
        <v>1</v>
      </c>
      <c r="CO1627" s="18">
        <v>7298</v>
      </c>
    </row>
    <row r="1628" spans="1:93" ht="15.75">
      <c r="A1628"/>
      <c r="B1628" s="19"/>
      <c r="CN1628" s="71">
        <v>1</v>
      </c>
      <c r="CO1628" s="71">
        <v>34899</v>
      </c>
    </row>
    <row r="1629" spans="1:93">
      <c r="A1629"/>
      <c r="B1629" s="19"/>
      <c r="CN1629" s="18">
        <v>1</v>
      </c>
      <c r="CO1629" s="18">
        <v>34899</v>
      </c>
    </row>
    <row r="1630" spans="1:93" ht="15.75">
      <c r="A1630"/>
      <c r="B1630" s="19"/>
      <c r="CN1630" s="71">
        <v>1</v>
      </c>
      <c r="CO1630" s="71">
        <v>11029</v>
      </c>
    </row>
    <row r="1631" spans="1:93">
      <c r="A1631"/>
      <c r="B1631" s="19"/>
      <c r="CN1631" s="18">
        <v>1</v>
      </c>
      <c r="CO1631" s="18">
        <v>11029</v>
      </c>
    </row>
    <row r="1632" spans="1:93" ht="15.75">
      <c r="A1632"/>
      <c r="B1632" s="19"/>
      <c r="CN1632" s="71">
        <v>1</v>
      </c>
      <c r="CO1632" s="71">
        <v>3075</v>
      </c>
    </row>
    <row r="1633" spans="1:93">
      <c r="A1633"/>
      <c r="B1633" s="19"/>
      <c r="CN1633" s="18">
        <v>1</v>
      </c>
      <c r="CO1633" s="18">
        <v>3075</v>
      </c>
    </row>
    <row r="1634" spans="1:93" ht="15.75">
      <c r="A1634"/>
      <c r="B1634" s="19"/>
      <c r="CN1634" s="71">
        <v>1</v>
      </c>
      <c r="CO1634" s="71">
        <v>7298</v>
      </c>
    </row>
    <row r="1635" spans="1:93">
      <c r="A1635"/>
      <c r="B1635" s="19"/>
      <c r="CN1635" s="18">
        <v>1</v>
      </c>
      <c r="CO1635" s="18">
        <v>7298</v>
      </c>
    </row>
    <row r="1636" spans="1:93" ht="15.75">
      <c r="A1636"/>
      <c r="B1636" s="19"/>
      <c r="CN1636" s="71">
        <v>1</v>
      </c>
      <c r="CO1636" s="71">
        <v>6753</v>
      </c>
    </row>
    <row r="1637" spans="1:93">
      <c r="A1637"/>
      <c r="B1637" s="19"/>
      <c r="CN1637" s="18">
        <v>1</v>
      </c>
      <c r="CO1637" s="18">
        <v>6753</v>
      </c>
    </row>
    <row r="1638" spans="1:93" ht="15.75">
      <c r="A1638"/>
      <c r="B1638" s="19"/>
      <c r="CN1638" s="71">
        <v>1</v>
      </c>
      <c r="CO1638" s="71">
        <v>6753</v>
      </c>
    </row>
    <row r="1639" spans="1:93">
      <c r="A1639"/>
      <c r="B1639" s="19"/>
      <c r="CN1639" s="18">
        <v>1</v>
      </c>
      <c r="CO1639" s="18">
        <v>6753</v>
      </c>
    </row>
    <row r="1640" spans="1:93" ht="15.75">
      <c r="A1640"/>
      <c r="B1640" s="19"/>
      <c r="CN1640" s="71">
        <v>1</v>
      </c>
      <c r="CO1640" s="71">
        <v>34899</v>
      </c>
    </row>
    <row r="1641" spans="1:93">
      <c r="A1641"/>
      <c r="B1641" s="19"/>
      <c r="CN1641" s="18">
        <v>1</v>
      </c>
      <c r="CO1641" s="18">
        <v>34899</v>
      </c>
    </row>
    <row r="1642" spans="1:93" ht="15.75">
      <c r="A1642"/>
      <c r="B1642" s="19"/>
      <c r="CN1642" s="71">
        <v>1</v>
      </c>
      <c r="CO1642" s="71">
        <v>34899</v>
      </c>
    </row>
    <row r="1643" spans="1:93">
      <c r="A1643"/>
      <c r="B1643" s="19"/>
      <c r="CN1643" s="18">
        <v>1</v>
      </c>
      <c r="CO1643" s="18">
        <v>34899</v>
      </c>
    </row>
    <row r="1644" spans="1:93" ht="15.75">
      <c r="A1644"/>
      <c r="B1644" s="19"/>
      <c r="CN1644" s="71">
        <v>1</v>
      </c>
      <c r="CO1644" s="71">
        <v>17415</v>
      </c>
    </row>
    <row r="1645" spans="1:93">
      <c r="A1645"/>
      <c r="B1645" s="19"/>
      <c r="CN1645" s="18">
        <v>1</v>
      </c>
      <c r="CO1645" s="18">
        <v>17415</v>
      </c>
    </row>
    <row r="1646" spans="1:93" ht="15.75">
      <c r="A1646"/>
      <c r="B1646" s="19"/>
      <c r="CN1646" s="71">
        <v>1</v>
      </c>
      <c r="CO1646" s="71">
        <v>17415</v>
      </c>
    </row>
    <row r="1647" spans="1:93">
      <c r="A1647"/>
      <c r="B1647" s="19"/>
      <c r="CN1647" s="18">
        <v>1</v>
      </c>
      <c r="CO1647" s="18">
        <v>17415</v>
      </c>
    </row>
    <row r="1648" spans="1:93" ht="15.75">
      <c r="A1648"/>
      <c r="B1648" s="19"/>
      <c r="CN1648" s="71">
        <v>1</v>
      </c>
      <c r="CO1648" s="71">
        <v>17415</v>
      </c>
    </row>
    <row r="1649" spans="1:93">
      <c r="A1649"/>
      <c r="B1649" s="19"/>
      <c r="CN1649" s="18">
        <v>1</v>
      </c>
      <c r="CO1649" s="18">
        <v>17415</v>
      </c>
    </row>
    <row r="1650" spans="1:93" ht="15.75">
      <c r="A1650"/>
      <c r="B1650" s="19"/>
      <c r="CN1650" s="71">
        <v>1</v>
      </c>
      <c r="CO1650" s="71">
        <v>758</v>
      </c>
    </row>
    <row r="1651" spans="1:93">
      <c r="A1651"/>
      <c r="B1651" s="19"/>
      <c r="CN1651" s="18">
        <v>1</v>
      </c>
      <c r="CO1651" s="18">
        <v>758</v>
      </c>
    </row>
    <row r="1652" spans="1:93" ht="15.75">
      <c r="A1652"/>
      <c r="B1652" s="19"/>
      <c r="CN1652" s="71">
        <v>1</v>
      </c>
      <c r="CO1652" s="71">
        <v>8891</v>
      </c>
    </row>
    <row r="1653" spans="1:93">
      <c r="A1653"/>
      <c r="B1653" s="19"/>
      <c r="CN1653" s="18">
        <v>1</v>
      </c>
      <c r="CO1653" s="18">
        <v>8891</v>
      </c>
    </row>
    <row r="1654" spans="1:93" ht="15.75">
      <c r="A1654"/>
      <c r="B1654" s="19"/>
      <c r="CN1654" s="71">
        <v>1</v>
      </c>
      <c r="CO1654" s="71">
        <v>58506</v>
      </c>
    </row>
    <row r="1655" spans="1:93">
      <c r="A1655"/>
      <c r="B1655" s="19"/>
      <c r="CN1655" s="18">
        <v>1</v>
      </c>
      <c r="CO1655" s="18">
        <v>58506</v>
      </c>
    </row>
    <row r="1656" spans="1:93" ht="15.75">
      <c r="A1656"/>
      <c r="B1656" s="19"/>
      <c r="CN1656" s="71">
        <v>1</v>
      </c>
      <c r="CO1656" s="71">
        <v>32916</v>
      </c>
    </row>
    <row r="1657" spans="1:93">
      <c r="A1657"/>
      <c r="B1657" s="19"/>
      <c r="CN1657" s="18">
        <v>1</v>
      </c>
      <c r="CO1657" s="18">
        <v>32916</v>
      </c>
    </row>
    <row r="1658" spans="1:93" ht="15.75">
      <c r="A1658"/>
      <c r="B1658" s="19"/>
      <c r="CN1658" s="71">
        <v>1</v>
      </c>
      <c r="CO1658" s="71">
        <v>32916</v>
      </c>
    </row>
    <row r="1659" spans="1:93">
      <c r="A1659"/>
      <c r="B1659" s="19"/>
      <c r="CN1659" s="18">
        <v>1</v>
      </c>
      <c r="CO1659" s="18">
        <v>32916</v>
      </c>
    </row>
    <row r="1660" spans="1:93" ht="15.75">
      <c r="A1660"/>
      <c r="B1660" s="19"/>
      <c r="CN1660" s="71">
        <v>1</v>
      </c>
      <c r="CO1660" s="71">
        <v>14404</v>
      </c>
    </row>
    <row r="1661" spans="1:93">
      <c r="A1661"/>
      <c r="B1661" s="19"/>
      <c r="CN1661" s="18">
        <v>1</v>
      </c>
      <c r="CO1661" s="18">
        <v>14404</v>
      </c>
    </row>
    <row r="1662" spans="1:93" ht="15.75">
      <c r="A1662"/>
      <c r="B1662" s="19"/>
      <c r="CN1662" s="71">
        <v>1</v>
      </c>
      <c r="CO1662" s="71">
        <v>149</v>
      </c>
    </row>
    <row r="1663" spans="1:93">
      <c r="A1663"/>
      <c r="B1663" s="19"/>
      <c r="CN1663" s="18">
        <v>1</v>
      </c>
      <c r="CO1663" s="18">
        <v>149</v>
      </c>
    </row>
    <row r="1664" spans="1:93" ht="15.75">
      <c r="A1664"/>
      <c r="B1664" s="19"/>
      <c r="CN1664" s="71">
        <v>1</v>
      </c>
      <c r="CO1664" s="71">
        <v>28</v>
      </c>
    </row>
    <row r="1665" spans="1:93">
      <c r="A1665"/>
      <c r="B1665" s="19"/>
      <c r="CN1665" s="18">
        <v>1</v>
      </c>
      <c r="CO1665" s="18">
        <v>28</v>
      </c>
    </row>
    <row r="1666" spans="1:93" ht="15.75">
      <c r="A1666"/>
      <c r="B1666" s="19"/>
      <c r="CN1666" s="71">
        <v>1</v>
      </c>
      <c r="CO1666" s="71">
        <v>13944</v>
      </c>
    </row>
    <row r="1667" spans="1:93">
      <c r="A1667"/>
      <c r="B1667" s="19"/>
      <c r="CN1667" s="18">
        <v>1</v>
      </c>
      <c r="CO1667" s="18">
        <v>13944</v>
      </c>
    </row>
    <row r="1668" spans="1:93" ht="15.75">
      <c r="A1668"/>
      <c r="B1668" s="19"/>
      <c r="CN1668" s="71">
        <v>1</v>
      </c>
      <c r="CO1668" s="71">
        <v>19998</v>
      </c>
    </row>
    <row r="1669" spans="1:93">
      <c r="A1669"/>
      <c r="B1669" s="19"/>
      <c r="CN1669" s="18">
        <v>1</v>
      </c>
      <c r="CO1669" s="18">
        <v>19998</v>
      </c>
    </row>
    <row r="1670" spans="1:93" ht="15.75">
      <c r="A1670"/>
      <c r="B1670" s="19"/>
      <c r="CN1670" s="71">
        <v>1</v>
      </c>
      <c r="CO1670" s="71">
        <v>588</v>
      </c>
    </row>
    <row r="1671" spans="1:93">
      <c r="A1671"/>
      <c r="B1671" s="19"/>
      <c r="CN1671" s="18">
        <v>1</v>
      </c>
      <c r="CO1671" s="18">
        <v>588</v>
      </c>
    </row>
    <row r="1672" spans="1:93" ht="15.75">
      <c r="A1672"/>
      <c r="B1672" s="19"/>
      <c r="CN1672" s="71">
        <v>1</v>
      </c>
      <c r="CO1672" s="71">
        <v>13029</v>
      </c>
    </row>
    <row r="1673" spans="1:93">
      <c r="A1673"/>
      <c r="B1673" s="19"/>
      <c r="CN1673" s="18">
        <v>1</v>
      </c>
      <c r="CO1673" s="18">
        <v>13029</v>
      </c>
    </row>
    <row r="1674" spans="1:93" ht="15.75">
      <c r="A1674"/>
      <c r="B1674" s="19"/>
      <c r="CN1674" s="71">
        <v>1</v>
      </c>
      <c r="CO1674" s="71">
        <v>6055</v>
      </c>
    </row>
    <row r="1675" spans="1:93">
      <c r="A1675"/>
      <c r="B1675" s="19"/>
      <c r="CN1675" s="18">
        <v>1</v>
      </c>
      <c r="CO1675" s="18">
        <v>6055</v>
      </c>
    </row>
    <row r="1676" spans="1:93" ht="15.75">
      <c r="A1676"/>
      <c r="B1676" s="19"/>
      <c r="CN1676" s="71">
        <v>1</v>
      </c>
      <c r="CO1676" s="71">
        <v>18462</v>
      </c>
    </row>
    <row r="1677" spans="1:93">
      <c r="A1677"/>
      <c r="B1677" s="19"/>
      <c r="CN1677" s="18">
        <v>1</v>
      </c>
      <c r="CO1677" s="18">
        <v>18462</v>
      </c>
    </row>
    <row r="1678" spans="1:93" ht="15.75">
      <c r="A1678"/>
      <c r="B1678" s="19"/>
      <c r="CN1678" s="71">
        <v>1</v>
      </c>
      <c r="CO1678" s="71">
        <v>14120</v>
      </c>
    </row>
    <row r="1679" spans="1:93">
      <c r="A1679"/>
      <c r="B1679" s="19"/>
      <c r="CN1679" s="18">
        <v>1</v>
      </c>
      <c r="CO1679" s="18">
        <v>14120</v>
      </c>
    </row>
    <row r="1680" spans="1:93" ht="15.75">
      <c r="A1680"/>
      <c r="B1680" s="19"/>
      <c r="CN1680" s="71">
        <v>1</v>
      </c>
      <c r="CO1680" s="71">
        <v>1456</v>
      </c>
    </row>
    <row r="1681" spans="1:93">
      <c r="A1681"/>
      <c r="B1681" s="19"/>
      <c r="CN1681" s="18">
        <v>1</v>
      </c>
      <c r="CO1681" s="18">
        <v>1456</v>
      </c>
    </row>
    <row r="1682" spans="1:93" ht="15.75">
      <c r="A1682"/>
      <c r="B1682" s="19"/>
      <c r="CN1682" s="71">
        <v>1</v>
      </c>
      <c r="CO1682" s="71">
        <v>26556</v>
      </c>
    </row>
    <row r="1683" spans="1:93">
      <c r="A1683"/>
      <c r="B1683" s="19"/>
      <c r="CN1683" s="18">
        <v>1</v>
      </c>
      <c r="CO1683" s="18">
        <v>26556</v>
      </c>
    </row>
    <row r="1684" spans="1:93" ht="15.75">
      <c r="A1684"/>
      <c r="B1684" s="19"/>
      <c r="CN1684" s="71">
        <v>1</v>
      </c>
      <c r="CO1684" s="71">
        <v>25996</v>
      </c>
    </row>
    <row r="1685" spans="1:93">
      <c r="A1685"/>
      <c r="B1685" s="19"/>
      <c r="CN1685" s="18">
        <v>1</v>
      </c>
      <c r="CO1685" s="18">
        <v>25996</v>
      </c>
    </row>
    <row r="1686" spans="1:93" ht="15.75">
      <c r="A1686"/>
      <c r="B1686" s="19"/>
      <c r="CN1686" s="71">
        <v>1</v>
      </c>
      <c r="CO1686" s="71">
        <v>3740</v>
      </c>
    </row>
    <row r="1687" spans="1:93">
      <c r="A1687"/>
      <c r="B1687" s="19"/>
      <c r="CN1687" s="18">
        <v>1</v>
      </c>
      <c r="CO1687" s="18">
        <v>3740</v>
      </c>
    </row>
    <row r="1688" spans="1:93" ht="15.75">
      <c r="A1688"/>
      <c r="B1688" s="19"/>
      <c r="CN1688" s="71">
        <v>1</v>
      </c>
      <c r="CO1688" s="71">
        <v>5719</v>
      </c>
    </row>
    <row r="1689" spans="1:93">
      <c r="A1689"/>
      <c r="B1689" s="19"/>
      <c r="CN1689" s="18">
        <v>1</v>
      </c>
      <c r="CO1689" s="18">
        <v>5719</v>
      </c>
    </row>
    <row r="1690" spans="1:93" ht="15.75">
      <c r="A1690"/>
      <c r="B1690" s="19"/>
      <c r="CN1690" s="71">
        <v>1</v>
      </c>
      <c r="CO1690" s="71">
        <v>1926</v>
      </c>
    </row>
    <row r="1691" spans="1:93">
      <c r="A1691"/>
      <c r="B1691" s="19"/>
      <c r="CN1691" s="18">
        <v>1</v>
      </c>
      <c r="CO1691" s="18">
        <v>1926</v>
      </c>
    </row>
    <row r="1692" spans="1:93" ht="15.75">
      <c r="A1692"/>
      <c r="B1692" s="19"/>
      <c r="CN1692" s="71">
        <v>1</v>
      </c>
      <c r="CO1692" s="71">
        <v>3061</v>
      </c>
    </row>
    <row r="1693" spans="1:93">
      <c r="A1693"/>
      <c r="B1693" s="19"/>
      <c r="CN1693" s="18">
        <v>1</v>
      </c>
      <c r="CO1693" s="18">
        <v>3061</v>
      </c>
    </row>
    <row r="1694" spans="1:93" ht="15.75">
      <c r="A1694"/>
      <c r="B1694" s="19"/>
      <c r="CN1694" s="71">
        <v>1</v>
      </c>
      <c r="CO1694" s="71">
        <v>3095</v>
      </c>
    </row>
    <row r="1695" spans="1:93">
      <c r="A1695"/>
      <c r="B1695" s="19"/>
      <c r="CN1695" s="18">
        <v>1</v>
      </c>
      <c r="CO1695" s="18">
        <v>3095</v>
      </c>
    </row>
    <row r="1696" spans="1:93" ht="15.75">
      <c r="A1696"/>
      <c r="B1696" s="19"/>
      <c r="CN1696" s="71">
        <v>1</v>
      </c>
      <c r="CO1696" s="71">
        <v>2493</v>
      </c>
    </row>
    <row r="1697" spans="1:93">
      <c r="A1697"/>
      <c r="B1697" s="19"/>
      <c r="CN1697" s="18">
        <v>1</v>
      </c>
      <c r="CO1697" s="18">
        <v>2493</v>
      </c>
    </row>
    <row r="1698" spans="1:93" ht="15.75">
      <c r="A1698"/>
      <c r="B1698" s="19"/>
      <c r="CN1698" s="71">
        <v>1</v>
      </c>
      <c r="CO1698" s="71">
        <v>3686</v>
      </c>
    </row>
    <row r="1699" spans="1:93">
      <c r="A1699"/>
      <c r="B1699" s="19"/>
      <c r="CN1699" s="18">
        <v>1</v>
      </c>
      <c r="CO1699" s="18">
        <v>3686</v>
      </c>
    </row>
    <row r="1700" spans="1:93" ht="15.75">
      <c r="A1700"/>
      <c r="B1700" s="19"/>
      <c r="CN1700" s="71">
        <v>1</v>
      </c>
      <c r="CO1700" s="71">
        <v>2740</v>
      </c>
    </row>
    <row r="1701" spans="1:93">
      <c r="A1701"/>
      <c r="B1701" s="19"/>
      <c r="CN1701" s="18">
        <v>1</v>
      </c>
      <c r="CO1701" s="18">
        <v>2740</v>
      </c>
    </row>
    <row r="1702" spans="1:93" ht="15.75">
      <c r="A1702"/>
      <c r="B1702" s="19"/>
      <c r="CN1702" s="71">
        <v>1</v>
      </c>
      <c r="CO1702" s="71">
        <v>4308</v>
      </c>
    </row>
    <row r="1703" spans="1:93">
      <c r="A1703"/>
      <c r="B1703" s="19"/>
      <c r="CN1703" s="18">
        <v>1</v>
      </c>
      <c r="CO1703" s="18">
        <v>4308</v>
      </c>
    </row>
    <row r="1704" spans="1:93" ht="15.75">
      <c r="A1704"/>
      <c r="B1704" s="19"/>
      <c r="CN1704" s="71">
        <v>1</v>
      </c>
      <c r="CO1704" s="71">
        <v>13</v>
      </c>
    </row>
    <row r="1705" spans="1:93">
      <c r="A1705"/>
      <c r="B1705" s="19"/>
      <c r="CN1705" s="18">
        <v>1</v>
      </c>
      <c r="CO1705" s="18">
        <v>13</v>
      </c>
    </row>
    <row r="1706" spans="1:93" ht="15.75">
      <c r="A1706"/>
      <c r="B1706" s="19"/>
      <c r="CN1706" s="71">
        <v>1</v>
      </c>
      <c r="CO1706" s="71">
        <v>4157</v>
      </c>
    </row>
    <row r="1707" spans="1:93">
      <c r="A1707"/>
      <c r="B1707" s="19"/>
      <c r="CN1707" s="18">
        <v>1</v>
      </c>
      <c r="CO1707" s="18">
        <v>4157</v>
      </c>
    </row>
    <row r="1708" spans="1:93" ht="15.75">
      <c r="A1708"/>
      <c r="B1708" s="19"/>
      <c r="CN1708" s="71">
        <v>1</v>
      </c>
      <c r="CO1708" s="71">
        <v>1964</v>
      </c>
    </row>
    <row r="1709" spans="1:93">
      <c r="A1709"/>
      <c r="B1709" s="19"/>
      <c r="CN1709" s="18">
        <v>1</v>
      </c>
      <c r="CO1709" s="18">
        <v>1964</v>
      </c>
    </row>
    <row r="1710" spans="1:93" ht="15.75">
      <c r="A1710"/>
      <c r="B1710" s="19"/>
      <c r="CN1710" s="71">
        <v>1</v>
      </c>
      <c r="CO1710" s="71">
        <v>2026</v>
      </c>
    </row>
    <row r="1711" spans="1:93">
      <c r="A1711"/>
      <c r="B1711" s="19"/>
      <c r="CN1711" s="18">
        <v>1</v>
      </c>
      <c r="CO1711" s="18">
        <v>2026</v>
      </c>
    </row>
    <row r="1712" spans="1:93" ht="15.75">
      <c r="A1712"/>
      <c r="B1712" s="19"/>
      <c r="CN1712" s="71">
        <v>1</v>
      </c>
      <c r="CO1712" s="71">
        <v>7949</v>
      </c>
    </row>
    <row r="1713" spans="1:93">
      <c r="A1713"/>
      <c r="B1713" s="19"/>
      <c r="CN1713" s="18">
        <v>1</v>
      </c>
      <c r="CO1713" s="18">
        <v>7949</v>
      </c>
    </row>
    <row r="1714" spans="1:93" ht="15.75">
      <c r="A1714"/>
      <c r="B1714" s="19"/>
      <c r="CN1714" s="71">
        <v>1</v>
      </c>
      <c r="CO1714" s="71">
        <v>2981</v>
      </c>
    </row>
    <row r="1715" spans="1:93">
      <c r="A1715"/>
      <c r="B1715" s="19"/>
      <c r="CN1715" s="18">
        <v>1</v>
      </c>
      <c r="CO1715" s="18">
        <v>2981</v>
      </c>
    </row>
    <row r="1716" spans="1:93" ht="15.75">
      <c r="A1716"/>
      <c r="B1716" s="19"/>
      <c r="CN1716" s="71">
        <v>1</v>
      </c>
      <c r="CO1716" s="71">
        <v>178</v>
      </c>
    </row>
    <row r="1717" spans="1:93">
      <c r="A1717"/>
      <c r="B1717" s="19"/>
      <c r="CN1717" s="18">
        <v>1</v>
      </c>
      <c r="CO1717" s="18">
        <v>178</v>
      </c>
    </row>
    <row r="1718" spans="1:93" ht="15.75">
      <c r="A1718"/>
      <c r="B1718" s="19"/>
      <c r="CN1718" s="71">
        <v>1</v>
      </c>
      <c r="CO1718" s="71">
        <v>2299</v>
      </c>
    </row>
    <row r="1719" spans="1:93">
      <c r="A1719"/>
      <c r="B1719" s="19"/>
      <c r="CN1719" s="18">
        <v>1</v>
      </c>
      <c r="CO1719" s="18">
        <v>2299</v>
      </c>
    </row>
    <row r="1720" spans="1:93" ht="15.75">
      <c r="A1720"/>
      <c r="B1720" s="19"/>
      <c r="CN1720" s="71">
        <v>1</v>
      </c>
      <c r="CO1720" s="71">
        <v>1954</v>
      </c>
    </row>
    <row r="1721" spans="1:93">
      <c r="A1721"/>
      <c r="B1721" s="19"/>
      <c r="CN1721" s="18">
        <v>1</v>
      </c>
      <c r="CO1721" s="18">
        <v>1954</v>
      </c>
    </row>
    <row r="1722" spans="1:93" ht="15.75">
      <c r="A1722"/>
      <c r="B1722" s="19"/>
      <c r="CN1722" s="71">
        <v>1</v>
      </c>
      <c r="CO1722" s="71">
        <v>3160</v>
      </c>
    </row>
    <row r="1723" spans="1:93">
      <c r="A1723"/>
      <c r="B1723" s="19"/>
      <c r="CN1723" s="18">
        <v>1</v>
      </c>
      <c r="CO1723" s="18">
        <v>3160</v>
      </c>
    </row>
    <row r="1724" spans="1:93" ht="15.75">
      <c r="A1724"/>
      <c r="B1724" s="19"/>
      <c r="CN1724" s="71">
        <v>1</v>
      </c>
      <c r="CO1724" s="71">
        <v>3543</v>
      </c>
    </row>
    <row r="1725" spans="1:93">
      <c r="A1725"/>
      <c r="B1725" s="19"/>
      <c r="CN1725" s="18">
        <v>1</v>
      </c>
      <c r="CO1725" s="18">
        <v>3543</v>
      </c>
    </row>
    <row r="1726" spans="1:93" ht="15.75">
      <c r="A1726"/>
      <c r="B1726" s="19"/>
      <c r="CN1726" s="71">
        <v>1</v>
      </c>
      <c r="CO1726" s="71">
        <v>15453</v>
      </c>
    </row>
    <row r="1727" spans="1:93">
      <c r="A1727"/>
      <c r="B1727" s="19"/>
      <c r="CN1727" s="18">
        <v>1</v>
      </c>
      <c r="CO1727" s="18">
        <v>15453</v>
      </c>
    </row>
    <row r="1728" spans="1:93" ht="15.75">
      <c r="A1728"/>
      <c r="B1728" s="19"/>
      <c r="CN1728" s="71">
        <v>1</v>
      </c>
      <c r="CO1728" s="71">
        <v>37974</v>
      </c>
    </row>
    <row r="1729" spans="1:93">
      <c r="A1729"/>
      <c r="B1729" s="19"/>
      <c r="CN1729" s="18">
        <v>1</v>
      </c>
      <c r="CO1729" s="18">
        <v>37974</v>
      </c>
    </row>
    <row r="1730" spans="1:93" ht="15.75">
      <c r="A1730"/>
      <c r="B1730" s="19"/>
      <c r="CN1730" s="71">
        <v>1</v>
      </c>
      <c r="CO1730" s="71">
        <v>7681</v>
      </c>
    </row>
    <row r="1731" spans="1:93">
      <c r="A1731"/>
      <c r="B1731" s="19"/>
      <c r="CN1731" s="18">
        <v>1</v>
      </c>
      <c r="CO1731" s="18">
        <v>7681</v>
      </c>
    </row>
    <row r="1732" spans="1:93" ht="15.75">
      <c r="A1732"/>
      <c r="B1732" s="19"/>
      <c r="CN1732" s="71">
        <v>1</v>
      </c>
      <c r="CO1732" s="71">
        <v>2112</v>
      </c>
    </row>
    <row r="1733" spans="1:93">
      <c r="A1733"/>
      <c r="B1733" s="19"/>
      <c r="CN1733" s="18">
        <v>1</v>
      </c>
      <c r="CO1733" s="18">
        <v>2112</v>
      </c>
    </row>
    <row r="1734" spans="1:93" ht="15.75">
      <c r="A1734"/>
      <c r="B1734" s="19"/>
      <c r="CN1734" s="71">
        <v>1</v>
      </c>
      <c r="CO1734" s="71">
        <v>1282</v>
      </c>
    </row>
    <row r="1735" spans="1:93">
      <c r="A1735"/>
      <c r="B1735" s="19"/>
      <c r="CN1735" s="18">
        <v>1</v>
      </c>
      <c r="CO1735" s="18">
        <v>1282</v>
      </c>
    </row>
    <row r="1736" spans="1:93" ht="15.75">
      <c r="A1736"/>
      <c r="B1736" s="19"/>
      <c r="CN1736" s="71">
        <v>1</v>
      </c>
      <c r="CO1736" s="71">
        <v>9734</v>
      </c>
    </row>
    <row r="1737" spans="1:93">
      <c r="A1737"/>
      <c r="B1737" s="19"/>
      <c r="CN1737" s="18">
        <v>1</v>
      </c>
      <c r="CO1737" s="18">
        <v>9734</v>
      </c>
    </row>
    <row r="1738" spans="1:93" ht="15.75">
      <c r="A1738"/>
      <c r="B1738" s="19"/>
      <c r="CN1738" s="71">
        <v>1</v>
      </c>
      <c r="CO1738" s="71">
        <v>2518</v>
      </c>
    </row>
    <row r="1739" spans="1:93">
      <c r="A1739"/>
      <c r="B1739" s="19"/>
      <c r="CN1739" s="18">
        <v>1</v>
      </c>
      <c r="CO1739" s="18">
        <v>2518</v>
      </c>
    </row>
    <row r="1740" spans="1:93" ht="15.75">
      <c r="A1740"/>
      <c r="B1740" s="19"/>
      <c r="CN1740" s="71">
        <v>1</v>
      </c>
      <c r="CO1740" s="71">
        <v>7223</v>
      </c>
    </row>
    <row r="1741" spans="1:93">
      <c r="A1741"/>
      <c r="B1741" s="19"/>
      <c r="CN1741" s="18">
        <v>1</v>
      </c>
      <c r="CO1741" s="18">
        <v>7223</v>
      </c>
    </row>
    <row r="1742" spans="1:93" ht="15.75">
      <c r="A1742"/>
      <c r="B1742" s="19"/>
      <c r="CN1742" s="71">
        <v>1</v>
      </c>
      <c r="CO1742" s="71">
        <v>14290</v>
      </c>
    </row>
    <row r="1743" spans="1:93">
      <c r="A1743"/>
      <c r="B1743" s="19"/>
      <c r="CN1743" s="18">
        <v>1</v>
      </c>
      <c r="CO1743" s="18">
        <v>14290</v>
      </c>
    </row>
    <row r="1744" spans="1:93" ht="15.75">
      <c r="A1744"/>
      <c r="B1744" s="19"/>
      <c r="CN1744" s="71">
        <v>1</v>
      </c>
      <c r="CO1744" s="71">
        <v>26543</v>
      </c>
    </row>
    <row r="1745" spans="1:93">
      <c r="A1745"/>
      <c r="B1745" s="19"/>
      <c r="CN1745" s="18">
        <v>1</v>
      </c>
      <c r="CO1745" s="18">
        <v>26543</v>
      </c>
    </row>
    <row r="1746" spans="1:93" ht="15.75">
      <c r="A1746"/>
      <c r="B1746" s="19"/>
      <c r="CN1746" s="71">
        <v>1</v>
      </c>
      <c r="CO1746" s="71">
        <v>17994</v>
      </c>
    </row>
    <row r="1747" spans="1:93">
      <c r="A1747"/>
      <c r="B1747" s="19"/>
      <c r="CN1747" s="18">
        <v>1</v>
      </c>
      <c r="CO1747" s="18">
        <v>17994</v>
      </c>
    </row>
    <row r="1748" spans="1:93" ht="15.75">
      <c r="A1748"/>
      <c r="B1748" s="19"/>
      <c r="CN1748" s="71">
        <v>1</v>
      </c>
      <c r="CO1748" s="71">
        <v>39724</v>
      </c>
    </row>
    <row r="1749" spans="1:93">
      <c r="A1749"/>
      <c r="B1749" s="19"/>
      <c r="CN1749" s="18">
        <v>1</v>
      </c>
      <c r="CO1749" s="18">
        <v>39724</v>
      </c>
    </row>
    <row r="1750" spans="1:93" ht="15.75">
      <c r="A1750"/>
      <c r="B1750" s="19"/>
      <c r="CN1750" s="71">
        <v>1</v>
      </c>
      <c r="CO1750" s="71">
        <v>2810</v>
      </c>
    </row>
    <row r="1751" spans="1:93">
      <c r="A1751"/>
      <c r="B1751" s="19"/>
      <c r="CN1751" s="18">
        <v>1</v>
      </c>
      <c r="CO1751" s="18">
        <v>2810</v>
      </c>
    </row>
    <row r="1752" spans="1:93" ht="15.75">
      <c r="A1752"/>
      <c r="B1752" s="19"/>
      <c r="CN1752" s="71">
        <v>1</v>
      </c>
      <c r="CO1752" s="71">
        <v>2138</v>
      </c>
    </row>
    <row r="1753" spans="1:93">
      <c r="A1753"/>
      <c r="B1753" s="19"/>
      <c r="CN1753" s="18">
        <v>1</v>
      </c>
      <c r="CO1753" s="18">
        <v>2138</v>
      </c>
    </row>
    <row r="1754" spans="1:93" ht="15.75">
      <c r="A1754"/>
      <c r="B1754" s="19"/>
      <c r="CN1754" s="71">
        <v>1</v>
      </c>
      <c r="CO1754" s="71">
        <v>7203</v>
      </c>
    </row>
    <row r="1755" spans="1:93">
      <c r="A1755"/>
      <c r="B1755" s="19"/>
      <c r="CN1755" s="18">
        <v>1</v>
      </c>
      <c r="CO1755" s="18">
        <v>7203</v>
      </c>
    </row>
    <row r="1756" spans="1:93" ht="15.75">
      <c r="A1756"/>
      <c r="B1756" s="19"/>
      <c r="CN1756" s="71">
        <v>1</v>
      </c>
      <c r="CO1756" s="71">
        <v>976</v>
      </c>
    </row>
    <row r="1757" spans="1:93">
      <c r="A1757"/>
      <c r="B1757" s="19"/>
      <c r="CN1757" s="18">
        <v>1</v>
      </c>
      <c r="CO1757" s="18">
        <v>976</v>
      </c>
    </row>
    <row r="1758" spans="1:93" ht="15.75">
      <c r="A1758"/>
      <c r="B1758" s="19"/>
      <c r="CN1758" s="71">
        <v>1</v>
      </c>
      <c r="CO1758" s="71">
        <v>4244</v>
      </c>
    </row>
    <row r="1759" spans="1:93">
      <c r="A1759"/>
      <c r="B1759" s="19"/>
      <c r="CN1759" s="18">
        <v>1</v>
      </c>
      <c r="CO1759" s="18">
        <v>4244</v>
      </c>
    </row>
    <row r="1760" spans="1:93" ht="15.75">
      <c r="A1760"/>
      <c r="B1760" s="19"/>
      <c r="CN1760" s="71">
        <v>1</v>
      </c>
      <c r="CO1760" s="71">
        <v>9791</v>
      </c>
    </row>
    <row r="1761" spans="1:93">
      <c r="A1761"/>
      <c r="B1761" s="19"/>
      <c r="CN1761" s="18">
        <v>1</v>
      </c>
      <c r="CO1761" s="18">
        <v>9791</v>
      </c>
    </row>
    <row r="1762" spans="1:93" ht="15.75">
      <c r="A1762"/>
      <c r="B1762" s="19"/>
      <c r="CN1762" s="71">
        <v>1</v>
      </c>
      <c r="CO1762" s="71">
        <v>123365</v>
      </c>
    </row>
    <row r="1763" spans="1:93">
      <c r="A1763"/>
      <c r="B1763" s="19"/>
      <c r="CN1763" s="18">
        <v>1</v>
      </c>
      <c r="CO1763" s="18">
        <v>123365</v>
      </c>
    </row>
    <row r="1764" spans="1:93" ht="15.75">
      <c r="A1764"/>
      <c r="B1764" s="19"/>
      <c r="CN1764" s="71">
        <v>1</v>
      </c>
      <c r="CO1764" s="71">
        <v>8446</v>
      </c>
    </row>
    <row r="1765" spans="1:93">
      <c r="A1765"/>
      <c r="B1765" s="19"/>
      <c r="CN1765" s="18">
        <v>1</v>
      </c>
      <c r="CO1765" s="18">
        <v>8446</v>
      </c>
    </row>
    <row r="1766" spans="1:93" ht="15.75">
      <c r="A1766"/>
      <c r="B1766" s="19"/>
      <c r="CN1766" s="71">
        <v>1</v>
      </c>
      <c r="CO1766" s="71">
        <v>54032</v>
      </c>
    </row>
    <row r="1767" spans="1:93">
      <c r="A1767"/>
      <c r="B1767" s="19"/>
      <c r="CN1767" s="18">
        <v>1</v>
      </c>
      <c r="CO1767" s="18">
        <v>54032</v>
      </c>
    </row>
    <row r="1768" spans="1:93" ht="15.75">
      <c r="A1768"/>
      <c r="B1768" s="19"/>
      <c r="CN1768" s="71">
        <v>1</v>
      </c>
      <c r="CO1768" s="71">
        <v>17424</v>
      </c>
    </row>
    <row r="1769" spans="1:93">
      <c r="A1769"/>
      <c r="B1769" s="19"/>
      <c r="CN1769" s="18">
        <v>1</v>
      </c>
      <c r="CO1769" s="18">
        <v>17424</v>
      </c>
    </row>
    <row r="1770" spans="1:93" ht="15.75">
      <c r="A1770"/>
      <c r="B1770" s="19"/>
      <c r="CN1770" s="71">
        <v>1</v>
      </c>
      <c r="CO1770" s="71">
        <v>136</v>
      </c>
    </row>
    <row r="1771" spans="1:93">
      <c r="A1771"/>
      <c r="B1771" s="19"/>
      <c r="CN1771" s="18">
        <v>1</v>
      </c>
      <c r="CO1771" s="18">
        <v>136</v>
      </c>
    </row>
    <row r="1772" spans="1:93" ht="15.75">
      <c r="A1772"/>
      <c r="B1772" s="19"/>
      <c r="CN1772" s="71">
        <v>1</v>
      </c>
      <c r="CO1772" s="71">
        <v>14667</v>
      </c>
    </row>
    <row r="1773" spans="1:93">
      <c r="A1773"/>
      <c r="B1773" s="19"/>
      <c r="CN1773" s="18">
        <v>1</v>
      </c>
      <c r="CO1773" s="18">
        <v>14667</v>
      </c>
    </row>
    <row r="1774" spans="1:93" ht="15.75">
      <c r="A1774"/>
      <c r="B1774" s="19"/>
      <c r="CN1774" s="71">
        <v>1</v>
      </c>
      <c r="CO1774" s="71">
        <v>270563</v>
      </c>
    </row>
    <row r="1775" spans="1:93">
      <c r="A1775"/>
      <c r="B1775" s="19"/>
      <c r="CN1775" s="18">
        <v>1</v>
      </c>
      <c r="CO1775" s="18">
        <v>270563</v>
      </c>
    </row>
    <row r="1776" spans="1:93" ht="15.75">
      <c r="A1776"/>
      <c r="B1776" s="19"/>
      <c r="CN1776" s="71">
        <v>1</v>
      </c>
      <c r="CO1776" s="71">
        <v>422</v>
      </c>
    </row>
    <row r="1777" spans="1:93">
      <c r="A1777"/>
      <c r="B1777" s="19"/>
      <c r="CN1777" s="18">
        <v>1</v>
      </c>
      <c r="CO1777" s="18">
        <v>422</v>
      </c>
    </row>
    <row r="1778" spans="1:93" ht="15.75">
      <c r="A1778"/>
      <c r="B1778" s="19"/>
      <c r="CN1778" s="71">
        <v>1</v>
      </c>
      <c r="CO1778" s="71">
        <v>6199</v>
      </c>
    </row>
    <row r="1779" spans="1:93">
      <c r="A1779"/>
      <c r="B1779" s="19"/>
      <c r="CN1779" s="18">
        <v>1</v>
      </c>
      <c r="CO1779" s="18">
        <v>6199</v>
      </c>
    </row>
    <row r="1780" spans="1:93" ht="15.75">
      <c r="A1780"/>
      <c r="B1780" s="19"/>
      <c r="CN1780" s="71">
        <v>1</v>
      </c>
      <c r="CO1780" s="71">
        <v>2450</v>
      </c>
    </row>
    <row r="1781" spans="1:93">
      <c r="A1781"/>
      <c r="B1781" s="19"/>
      <c r="CN1781" s="18">
        <v>1</v>
      </c>
      <c r="CO1781" s="18">
        <v>2450</v>
      </c>
    </row>
    <row r="1782" spans="1:93" ht="15.75">
      <c r="A1782"/>
      <c r="B1782" s="19"/>
      <c r="CN1782" s="71">
        <v>1</v>
      </c>
      <c r="CO1782" s="71">
        <v>7732</v>
      </c>
    </row>
    <row r="1783" spans="1:93">
      <c r="A1783"/>
      <c r="B1783" s="19"/>
      <c r="CN1783" s="18">
        <v>1</v>
      </c>
      <c r="CO1783" s="18">
        <v>7732</v>
      </c>
    </row>
    <row r="1784" spans="1:93" ht="15.75">
      <c r="A1784"/>
      <c r="B1784" s="19"/>
      <c r="CN1784" s="71">
        <v>1</v>
      </c>
      <c r="CO1784" s="71">
        <v>7732</v>
      </c>
    </row>
    <row r="1785" spans="1:93">
      <c r="A1785"/>
      <c r="B1785" s="19"/>
      <c r="CN1785" s="18">
        <v>1</v>
      </c>
      <c r="CO1785" s="18">
        <v>7732</v>
      </c>
    </row>
    <row r="1786" spans="1:93" ht="15.75">
      <c r="A1786"/>
      <c r="B1786" s="19"/>
      <c r="CN1786" s="71">
        <v>1</v>
      </c>
      <c r="CO1786" s="71">
        <v>276</v>
      </c>
    </row>
    <row r="1787" spans="1:93">
      <c r="A1787"/>
      <c r="B1787" s="19"/>
      <c r="CN1787" s="18">
        <v>1</v>
      </c>
      <c r="CO1787" s="18">
        <v>276</v>
      </c>
    </row>
    <row r="1788" spans="1:93" ht="15.75">
      <c r="A1788"/>
      <c r="B1788" s="19"/>
      <c r="CN1788" s="71">
        <v>1</v>
      </c>
      <c r="CO1788" s="71">
        <v>125</v>
      </c>
    </row>
    <row r="1789" spans="1:93">
      <c r="A1789"/>
      <c r="B1789" s="19"/>
      <c r="CN1789" s="18">
        <v>1</v>
      </c>
      <c r="CO1789" s="18">
        <v>125</v>
      </c>
    </row>
    <row r="1790" spans="1:93" ht="15.75">
      <c r="A1790"/>
      <c r="B1790" s="19"/>
      <c r="CN1790" s="71">
        <v>1</v>
      </c>
      <c r="CO1790" s="71">
        <v>714</v>
      </c>
    </row>
    <row r="1791" spans="1:93">
      <c r="A1791"/>
      <c r="B1791" s="19"/>
      <c r="CN1791" s="18">
        <v>1</v>
      </c>
      <c r="CO1791" s="18">
        <v>714</v>
      </c>
    </row>
    <row r="1792" spans="1:93" ht="15.75">
      <c r="A1792"/>
      <c r="B1792" s="19"/>
      <c r="CN1792" s="71">
        <v>1</v>
      </c>
      <c r="CO1792" s="71">
        <v>4674</v>
      </c>
    </row>
    <row r="1793" spans="1:93">
      <c r="A1793"/>
      <c r="B1793" s="19"/>
      <c r="CN1793" s="18">
        <v>1</v>
      </c>
      <c r="CO1793" s="18">
        <v>4674</v>
      </c>
    </row>
    <row r="1794" spans="1:93" ht="15.75">
      <c r="A1794"/>
      <c r="B1794" s="19"/>
      <c r="CN1794" s="71">
        <v>1</v>
      </c>
      <c r="CO1794" s="71">
        <v>8314</v>
      </c>
    </row>
    <row r="1795" spans="1:93">
      <c r="A1795"/>
      <c r="B1795" s="19"/>
      <c r="CN1795" s="18">
        <v>1</v>
      </c>
      <c r="CO1795" s="18">
        <v>8314</v>
      </c>
    </row>
    <row r="1796" spans="1:93" ht="15.75">
      <c r="A1796"/>
      <c r="B1796" s="19"/>
      <c r="CN1796" s="71">
        <v>1</v>
      </c>
      <c r="CO1796" s="71">
        <v>132</v>
      </c>
    </row>
    <row r="1797" spans="1:93">
      <c r="A1797"/>
      <c r="B1797" s="19"/>
      <c r="CN1797" s="18">
        <v>1</v>
      </c>
      <c r="CO1797" s="18">
        <v>132</v>
      </c>
    </row>
    <row r="1798" spans="1:93" ht="15.75">
      <c r="A1798"/>
      <c r="B1798" s="19"/>
      <c r="CN1798" s="71">
        <v>1</v>
      </c>
      <c r="CO1798" s="71">
        <v>17</v>
      </c>
    </row>
    <row r="1799" spans="1:93">
      <c r="A1799"/>
      <c r="B1799" s="19"/>
      <c r="CN1799" s="18">
        <v>1</v>
      </c>
      <c r="CO1799" s="18">
        <v>17</v>
      </c>
    </row>
    <row r="1800" spans="1:93" ht="15.75">
      <c r="A1800"/>
      <c r="B1800" s="19"/>
      <c r="CN1800" s="71">
        <v>1</v>
      </c>
      <c r="CO1800" s="71">
        <v>8599</v>
      </c>
    </row>
    <row r="1801" spans="1:93">
      <c r="A1801"/>
      <c r="B1801" s="19"/>
      <c r="CN1801" s="18">
        <v>1</v>
      </c>
      <c r="CO1801" s="18">
        <v>8599</v>
      </c>
    </row>
    <row r="1802" spans="1:93" ht="15.75">
      <c r="A1802"/>
      <c r="B1802" s="19"/>
      <c r="CN1802" s="71">
        <v>1</v>
      </c>
      <c r="CO1802" s="71">
        <v>4969</v>
      </c>
    </row>
    <row r="1803" spans="1:93">
      <c r="A1803"/>
      <c r="B1803" s="19"/>
      <c r="CN1803" s="18">
        <v>1</v>
      </c>
      <c r="CO1803" s="18">
        <v>4969</v>
      </c>
    </row>
    <row r="1804" spans="1:93" ht="15.75">
      <c r="A1804"/>
      <c r="B1804" s="19"/>
      <c r="CN1804" s="71">
        <v>1</v>
      </c>
      <c r="CO1804" s="71">
        <v>18654</v>
      </c>
    </row>
    <row r="1805" spans="1:93">
      <c r="A1805"/>
      <c r="B1805" s="19"/>
      <c r="CN1805" s="18">
        <v>1</v>
      </c>
      <c r="CO1805" s="18">
        <v>18654</v>
      </c>
    </row>
    <row r="1806" spans="1:93" ht="15.75">
      <c r="A1806"/>
      <c r="B1806" s="19"/>
      <c r="CN1806" s="71">
        <v>1</v>
      </c>
      <c r="CO1806" s="71">
        <v>10443</v>
      </c>
    </row>
    <row r="1807" spans="1:93">
      <c r="A1807"/>
      <c r="B1807" s="19"/>
      <c r="CN1807" s="18">
        <v>1</v>
      </c>
      <c r="CO1807" s="18">
        <v>10443</v>
      </c>
    </row>
    <row r="1808" spans="1:93" ht="15.75">
      <c r="A1808"/>
      <c r="B1808" s="19"/>
      <c r="CN1808" s="71">
        <v>1</v>
      </c>
      <c r="CO1808" s="71">
        <v>2262</v>
      </c>
    </row>
    <row r="1809" spans="1:93">
      <c r="A1809"/>
      <c r="B1809" s="19"/>
      <c r="CN1809" s="18">
        <v>1</v>
      </c>
      <c r="CO1809" s="18">
        <v>2262</v>
      </c>
    </row>
    <row r="1810" spans="1:93" ht="15.75">
      <c r="A1810"/>
      <c r="B1810" s="19"/>
      <c r="CN1810" s="71">
        <v>1</v>
      </c>
      <c r="CO1810" s="71">
        <v>16905</v>
      </c>
    </row>
    <row r="1811" spans="1:93">
      <c r="A1811"/>
      <c r="B1811" s="19"/>
      <c r="CN1811" s="18">
        <v>1</v>
      </c>
      <c r="CO1811" s="18">
        <v>16905</v>
      </c>
    </row>
    <row r="1812" spans="1:93" ht="15.75">
      <c r="A1812"/>
      <c r="B1812" s="19"/>
      <c r="CN1812" s="71">
        <v>1</v>
      </c>
      <c r="CO1812" s="71">
        <v>4768</v>
      </c>
    </row>
    <row r="1813" spans="1:93">
      <c r="A1813"/>
      <c r="B1813" s="19"/>
      <c r="CN1813" s="18">
        <v>1</v>
      </c>
      <c r="CO1813" s="18">
        <v>4768</v>
      </c>
    </row>
    <row r="1814" spans="1:93" ht="15.75">
      <c r="A1814"/>
      <c r="B1814" s="19"/>
      <c r="CN1814" s="71">
        <v>1</v>
      </c>
      <c r="CO1814" s="71">
        <v>7064</v>
      </c>
    </row>
    <row r="1815" spans="1:93">
      <c r="A1815"/>
      <c r="B1815" s="19"/>
      <c r="CN1815" s="18">
        <v>1</v>
      </c>
      <c r="CO1815" s="18">
        <v>7064</v>
      </c>
    </row>
    <row r="1816" spans="1:93" ht="15.75">
      <c r="A1816"/>
      <c r="B1816" s="19"/>
      <c r="CN1816" s="71">
        <v>1</v>
      </c>
      <c r="CO1816" s="71">
        <v>450</v>
      </c>
    </row>
    <row r="1817" spans="1:93">
      <c r="A1817"/>
      <c r="B1817" s="19"/>
      <c r="CN1817" s="18">
        <v>1</v>
      </c>
      <c r="CO1817" s="18">
        <v>450</v>
      </c>
    </row>
    <row r="1818" spans="1:93" ht="15.75">
      <c r="A1818"/>
      <c r="B1818" s="19"/>
      <c r="CN1818" s="71">
        <v>1</v>
      </c>
      <c r="CO1818" s="71">
        <v>1508</v>
      </c>
    </row>
    <row r="1819" spans="1:93">
      <c r="A1819"/>
      <c r="B1819" s="19"/>
      <c r="CN1819" s="18">
        <v>1</v>
      </c>
      <c r="CO1819" s="18">
        <v>1508</v>
      </c>
    </row>
    <row r="1820" spans="1:93" ht="15.75">
      <c r="A1820"/>
      <c r="B1820" s="19"/>
      <c r="CN1820" s="71">
        <v>1</v>
      </c>
      <c r="CO1820" s="71">
        <v>13391</v>
      </c>
    </row>
    <row r="1821" spans="1:93">
      <c r="A1821"/>
      <c r="B1821" s="19"/>
      <c r="CN1821" s="18">
        <v>1</v>
      </c>
      <c r="CO1821" s="18">
        <v>13391</v>
      </c>
    </row>
    <row r="1822" spans="1:93" ht="15.75">
      <c r="A1822"/>
      <c r="B1822" s="19"/>
      <c r="CN1822" s="71">
        <v>1</v>
      </c>
      <c r="CO1822" s="71">
        <v>1717</v>
      </c>
    </row>
    <row r="1823" spans="1:93">
      <c r="A1823"/>
      <c r="B1823" s="19"/>
      <c r="CN1823" s="18">
        <v>1</v>
      </c>
      <c r="CO1823" s="18">
        <v>1717</v>
      </c>
    </row>
    <row r="1824" spans="1:93" ht="15.75">
      <c r="A1824"/>
      <c r="B1824" s="19"/>
      <c r="CN1824" s="71">
        <v>1</v>
      </c>
      <c r="CO1824" s="71">
        <v>132</v>
      </c>
    </row>
    <row r="1825" spans="1:93">
      <c r="A1825"/>
      <c r="B1825" s="19"/>
      <c r="CN1825" s="18">
        <v>1</v>
      </c>
      <c r="CO1825" s="18">
        <v>132</v>
      </c>
    </row>
    <row r="1826" spans="1:93" ht="15.75">
      <c r="A1826"/>
      <c r="B1826" s="19"/>
      <c r="CN1826" s="71">
        <v>1</v>
      </c>
      <c r="CO1826" s="71">
        <v>16685</v>
      </c>
    </row>
    <row r="1827" spans="1:93">
      <c r="A1827"/>
      <c r="B1827" s="19"/>
      <c r="CN1827" s="18">
        <v>1</v>
      </c>
      <c r="CO1827" s="18">
        <v>16685</v>
      </c>
    </row>
    <row r="1828" spans="1:93" ht="15.75">
      <c r="A1828"/>
      <c r="B1828" s="19"/>
      <c r="CN1828" s="71">
        <v>1</v>
      </c>
      <c r="CO1828" s="71">
        <v>2125</v>
      </c>
    </row>
    <row r="1829" spans="1:93">
      <c r="A1829"/>
      <c r="B1829" s="19"/>
      <c r="CN1829" s="18">
        <v>1</v>
      </c>
      <c r="CO1829" s="18">
        <v>2125</v>
      </c>
    </row>
    <row r="1830" spans="1:93" ht="15.75">
      <c r="A1830"/>
      <c r="B1830" s="19"/>
      <c r="CN1830" s="71">
        <v>1</v>
      </c>
      <c r="CO1830" s="71">
        <v>3201</v>
      </c>
    </row>
    <row r="1831" spans="1:93">
      <c r="A1831"/>
      <c r="B1831" s="19"/>
      <c r="CN1831" s="18">
        <v>1</v>
      </c>
      <c r="CO1831" s="18">
        <v>3201</v>
      </c>
    </row>
    <row r="1832" spans="1:93" ht="15.75">
      <c r="A1832"/>
      <c r="B1832" s="19"/>
      <c r="CN1832" s="71">
        <v>1</v>
      </c>
      <c r="CO1832" s="71">
        <v>17394</v>
      </c>
    </row>
    <row r="1833" spans="1:93">
      <c r="A1833"/>
      <c r="B1833" s="19"/>
      <c r="CN1833" s="18">
        <v>1</v>
      </c>
      <c r="CO1833" s="18">
        <v>17394</v>
      </c>
    </row>
    <row r="1834" spans="1:93" ht="15.75">
      <c r="A1834"/>
      <c r="B1834" s="19"/>
      <c r="CN1834" s="71">
        <v>1</v>
      </c>
      <c r="CO1834" s="71">
        <v>352</v>
      </c>
    </row>
    <row r="1835" spans="1:93">
      <c r="A1835"/>
      <c r="B1835" s="19"/>
      <c r="CN1835" s="18">
        <v>1</v>
      </c>
      <c r="CO1835" s="18">
        <v>352</v>
      </c>
    </row>
    <row r="1836" spans="1:93" ht="15.75">
      <c r="A1836"/>
      <c r="B1836" s="19"/>
      <c r="CN1836" s="71">
        <v>1</v>
      </c>
      <c r="CO1836" s="71">
        <v>3530</v>
      </c>
    </row>
    <row r="1837" spans="1:93">
      <c r="A1837"/>
      <c r="B1837" s="19"/>
      <c r="CN1837" s="18">
        <v>1</v>
      </c>
      <c r="CO1837" s="18">
        <v>3530</v>
      </c>
    </row>
    <row r="1838" spans="1:93" ht="15.75">
      <c r="A1838"/>
      <c r="B1838" s="19"/>
      <c r="CN1838" s="71">
        <v>1</v>
      </c>
      <c r="CO1838" s="71">
        <v>1779</v>
      </c>
    </row>
    <row r="1839" spans="1:93">
      <c r="A1839"/>
      <c r="B1839" s="19"/>
      <c r="CN1839" s="18">
        <v>1</v>
      </c>
      <c r="CO1839" s="18">
        <v>1779</v>
      </c>
    </row>
    <row r="1840" spans="1:93" ht="15.75">
      <c r="A1840"/>
      <c r="B1840" s="19"/>
      <c r="CN1840" s="71">
        <v>1</v>
      </c>
      <c r="CO1840" s="71">
        <v>1597</v>
      </c>
    </row>
    <row r="1841" spans="1:93">
      <c r="A1841"/>
      <c r="B1841" s="19"/>
      <c r="CN1841" s="18">
        <v>1</v>
      </c>
      <c r="CO1841" s="18">
        <v>1597</v>
      </c>
    </row>
    <row r="1842" spans="1:93" ht="15.75">
      <c r="A1842"/>
      <c r="B1842" s="19"/>
      <c r="CN1842" s="71">
        <v>1</v>
      </c>
      <c r="CO1842" s="71">
        <v>1237</v>
      </c>
    </row>
    <row r="1843" spans="1:93">
      <c r="A1843"/>
      <c r="B1843" s="19"/>
      <c r="CN1843" s="18">
        <v>1</v>
      </c>
      <c r="CO1843" s="18">
        <v>1237</v>
      </c>
    </row>
    <row r="1844" spans="1:93" ht="15.75">
      <c r="A1844"/>
      <c r="B1844" s="19"/>
      <c r="CN1844" s="71">
        <v>1</v>
      </c>
      <c r="CO1844" s="71">
        <v>11828</v>
      </c>
    </row>
    <row r="1845" spans="1:93">
      <c r="A1845"/>
      <c r="B1845" s="19"/>
      <c r="CN1845" s="18">
        <v>1</v>
      </c>
      <c r="CO1845" s="18">
        <v>11828</v>
      </c>
    </row>
    <row r="1846" spans="1:93" ht="15.75">
      <c r="A1846"/>
      <c r="B1846" s="19"/>
      <c r="CN1846" s="71">
        <v>1</v>
      </c>
      <c r="CO1846" s="71">
        <v>4570</v>
      </c>
    </row>
    <row r="1847" spans="1:93">
      <c r="A1847"/>
      <c r="B1847" s="19"/>
      <c r="CN1847" s="18">
        <v>1</v>
      </c>
      <c r="CO1847" s="18">
        <v>4570</v>
      </c>
    </row>
    <row r="1848" spans="1:93" ht="15.75">
      <c r="A1848"/>
      <c r="B1848" s="19"/>
      <c r="CN1848" s="71">
        <v>1</v>
      </c>
      <c r="CO1848" s="71">
        <v>31783</v>
      </c>
    </row>
    <row r="1849" spans="1:93">
      <c r="A1849"/>
      <c r="B1849" s="19"/>
      <c r="CN1849" s="18">
        <v>1</v>
      </c>
      <c r="CO1849" s="18">
        <v>31783</v>
      </c>
    </row>
    <row r="1850" spans="1:93" ht="15.75">
      <c r="A1850"/>
      <c r="B1850" s="19"/>
      <c r="CN1850" s="71">
        <v>1</v>
      </c>
      <c r="CO1850" s="71">
        <v>2593</v>
      </c>
    </row>
    <row r="1851" spans="1:93">
      <c r="A1851"/>
      <c r="B1851" s="19"/>
      <c r="CN1851" s="18">
        <v>1</v>
      </c>
      <c r="CO1851" s="18">
        <v>2593</v>
      </c>
    </row>
    <row r="1852" spans="1:93" ht="15.75">
      <c r="A1852"/>
      <c r="B1852" s="19"/>
      <c r="CN1852" s="71">
        <v>1</v>
      </c>
      <c r="CO1852" s="71">
        <v>4118</v>
      </c>
    </row>
    <row r="1853" spans="1:93">
      <c r="A1853"/>
      <c r="B1853" s="19"/>
      <c r="CN1853" s="18">
        <v>1</v>
      </c>
      <c r="CO1853" s="18">
        <v>4118</v>
      </c>
    </row>
    <row r="1854" spans="1:93" ht="15.75">
      <c r="A1854"/>
      <c r="B1854" s="19"/>
      <c r="CN1854" s="71">
        <v>1</v>
      </c>
      <c r="CO1854" s="71">
        <v>63350</v>
      </c>
    </row>
    <row r="1855" spans="1:93">
      <c r="A1855"/>
      <c r="B1855" s="19"/>
      <c r="CN1855" s="18">
        <v>1</v>
      </c>
      <c r="CO1855" s="18">
        <v>63350</v>
      </c>
    </row>
    <row r="1856" spans="1:93" ht="15.75">
      <c r="A1856"/>
      <c r="B1856" s="19"/>
      <c r="CN1856" s="71">
        <v>1</v>
      </c>
      <c r="CO1856" s="71">
        <v>43070</v>
      </c>
    </row>
    <row r="1857" spans="1:93">
      <c r="A1857"/>
      <c r="B1857" s="19"/>
      <c r="CN1857" s="18">
        <v>1</v>
      </c>
      <c r="CO1857" s="18">
        <v>43070</v>
      </c>
    </row>
    <row r="1858" spans="1:93" ht="15.75">
      <c r="A1858"/>
      <c r="B1858" s="19"/>
      <c r="CN1858" s="71">
        <v>1</v>
      </c>
      <c r="CO1858" s="71">
        <v>14062</v>
      </c>
    </row>
    <row r="1859" spans="1:93">
      <c r="A1859"/>
      <c r="B1859" s="19"/>
      <c r="CN1859" s="18">
        <v>1</v>
      </c>
      <c r="CO1859" s="18">
        <v>14062</v>
      </c>
    </row>
    <row r="1860" spans="1:93" ht="15.75">
      <c r="A1860"/>
      <c r="B1860" s="19"/>
      <c r="CN1860" s="71">
        <v>1</v>
      </c>
      <c r="CO1860" s="71">
        <v>6919</v>
      </c>
    </row>
    <row r="1861" spans="1:93">
      <c r="A1861"/>
      <c r="B1861" s="19"/>
      <c r="CN1861" s="18">
        <v>1</v>
      </c>
      <c r="CO1861" s="18">
        <v>6919</v>
      </c>
    </row>
    <row r="1862" spans="1:93" ht="15.75">
      <c r="A1862"/>
      <c r="B1862" s="19"/>
      <c r="CN1862" s="71">
        <v>1</v>
      </c>
      <c r="CO1862" s="71">
        <v>15034</v>
      </c>
    </row>
    <row r="1863" spans="1:93">
      <c r="A1863"/>
      <c r="B1863" s="19"/>
      <c r="CN1863" s="18">
        <v>1</v>
      </c>
      <c r="CO1863" s="18">
        <v>15034</v>
      </c>
    </row>
    <row r="1864" spans="1:93" ht="15.75">
      <c r="A1864"/>
      <c r="B1864" s="19"/>
      <c r="CN1864" s="71">
        <v>1</v>
      </c>
      <c r="CO1864" s="71">
        <v>31388</v>
      </c>
    </row>
    <row r="1865" spans="1:93">
      <c r="A1865"/>
      <c r="B1865" s="19"/>
      <c r="CN1865" s="18">
        <v>1</v>
      </c>
      <c r="CO1865" s="18">
        <v>31388</v>
      </c>
    </row>
    <row r="1866" spans="1:93" ht="15.75">
      <c r="A1866"/>
      <c r="B1866" s="19"/>
      <c r="CN1866" s="71">
        <v>1</v>
      </c>
      <c r="CO1866" s="71">
        <v>15592</v>
      </c>
    </row>
    <row r="1867" spans="1:93">
      <c r="A1867"/>
      <c r="B1867" s="19"/>
      <c r="CN1867" s="18">
        <v>1</v>
      </c>
      <c r="CO1867" s="18">
        <v>15592</v>
      </c>
    </row>
    <row r="1868" spans="1:93" ht="15.75">
      <c r="A1868"/>
      <c r="B1868" s="19"/>
      <c r="CN1868" s="71">
        <v>1</v>
      </c>
      <c r="CO1868" s="71">
        <v>13406</v>
      </c>
    </row>
    <row r="1869" spans="1:93">
      <c r="A1869"/>
      <c r="B1869" s="19"/>
      <c r="CN1869" s="18">
        <v>1</v>
      </c>
      <c r="CO1869" s="18">
        <v>13406</v>
      </c>
    </row>
    <row r="1870" spans="1:93" ht="15.75">
      <c r="A1870"/>
      <c r="B1870" s="19"/>
      <c r="CN1870" s="71">
        <v>1</v>
      </c>
      <c r="CO1870" s="71">
        <v>5967</v>
      </c>
    </row>
    <row r="1871" spans="1:93">
      <c r="A1871"/>
      <c r="B1871" s="19"/>
      <c r="CN1871" s="18">
        <v>1</v>
      </c>
      <c r="CO1871" s="18">
        <v>5967</v>
      </c>
    </row>
    <row r="1872" spans="1:93" ht="15.75">
      <c r="A1872"/>
      <c r="B1872" s="19"/>
      <c r="CN1872" s="71">
        <v>1</v>
      </c>
      <c r="CO1872" s="71">
        <v>1662</v>
      </c>
    </row>
    <row r="1873" spans="1:93">
      <c r="A1873"/>
      <c r="B1873" s="19"/>
      <c r="CN1873" s="18">
        <v>1</v>
      </c>
      <c r="CO1873" s="18">
        <v>1662</v>
      </c>
    </row>
    <row r="1874" spans="1:93" ht="15.75">
      <c r="A1874"/>
      <c r="B1874" s="19"/>
      <c r="CN1874" s="71">
        <v>1</v>
      </c>
      <c r="CO1874" s="71">
        <v>40106</v>
      </c>
    </row>
    <row r="1875" spans="1:93">
      <c r="A1875"/>
      <c r="B1875" s="19"/>
      <c r="CN1875" s="18">
        <v>1</v>
      </c>
      <c r="CO1875" s="18">
        <v>40106</v>
      </c>
    </row>
    <row r="1876" spans="1:93" ht="15.75">
      <c r="A1876"/>
      <c r="B1876" s="19"/>
      <c r="CN1876" s="71">
        <v>1</v>
      </c>
      <c r="CO1876" s="71">
        <v>1051</v>
      </c>
    </row>
    <row r="1877" spans="1:93">
      <c r="A1877"/>
      <c r="B1877" s="19"/>
      <c r="CN1877" s="18">
        <v>1</v>
      </c>
      <c r="CO1877" s="18">
        <v>1051</v>
      </c>
    </row>
    <row r="1878" spans="1:93" ht="15.75">
      <c r="A1878"/>
      <c r="B1878" s="19"/>
      <c r="CN1878" s="71">
        <v>1</v>
      </c>
      <c r="CO1878" s="71">
        <v>3846</v>
      </c>
    </row>
    <row r="1879" spans="1:93">
      <c r="A1879"/>
      <c r="B1879" s="19"/>
      <c r="CN1879" s="18">
        <v>1</v>
      </c>
      <c r="CO1879" s="18">
        <v>3846</v>
      </c>
    </row>
    <row r="1880" spans="1:93" ht="15.75">
      <c r="A1880"/>
      <c r="B1880" s="19"/>
      <c r="CN1880" s="71">
        <v>1</v>
      </c>
      <c r="CO1880" s="71">
        <v>5380</v>
      </c>
    </row>
    <row r="1881" spans="1:93">
      <c r="A1881"/>
      <c r="B1881" s="19"/>
      <c r="CN1881" s="18">
        <v>1</v>
      </c>
      <c r="CO1881" s="18">
        <v>5380</v>
      </c>
    </row>
    <row r="1882" spans="1:93" ht="15.75">
      <c r="A1882"/>
      <c r="B1882" s="19"/>
      <c r="CN1882" s="71">
        <v>1</v>
      </c>
      <c r="CO1882" s="71">
        <v>1470</v>
      </c>
    </row>
    <row r="1883" spans="1:93">
      <c r="A1883"/>
      <c r="B1883" s="19"/>
      <c r="CN1883" s="18">
        <v>1</v>
      </c>
      <c r="CO1883" s="18">
        <v>1470</v>
      </c>
    </row>
    <row r="1884" spans="1:93" ht="15.75">
      <c r="A1884"/>
      <c r="B1884" s="19"/>
      <c r="CN1884" s="71">
        <v>1</v>
      </c>
      <c r="CO1884" s="71">
        <v>287</v>
      </c>
    </row>
    <row r="1885" spans="1:93">
      <c r="A1885"/>
      <c r="B1885" s="19"/>
      <c r="CN1885" s="18">
        <v>1</v>
      </c>
      <c r="CO1885" s="18">
        <v>287</v>
      </c>
    </row>
    <row r="1886" spans="1:93" ht="15.75">
      <c r="A1886"/>
      <c r="B1886" s="19"/>
      <c r="CN1886" s="71">
        <v>1</v>
      </c>
      <c r="CO1886" s="71">
        <v>8427</v>
      </c>
    </row>
    <row r="1887" spans="1:93">
      <c r="A1887"/>
      <c r="B1887" s="19"/>
      <c r="CN1887" s="18">
        <v>1</v>
      </c>
      <c r="CO1887" s="18">
        <v>8427</v>
      </c>
    </row>
    <row r="1888" spans="1:93" ht="15.75">
      <c r="A1888"/>
      <c r="B1888" s="19"/>
      <c r="CN1888" s="71">
        <v>1</v>
      </c>
      <c r="CO1888" s="71">
        <v>11006</v>
      </c>
    </row>
    <row r="1889" spans="1:93">
      <c r="A1889"/>
      <c r="B1889" s="19"/>
      <c r="CN1889" s="18">
        <v>1</v>
      </c>
      <c r="CO1889" s="18">
        <v>11006</v>
      </c>
    </row>
    <row r="1890" spans="1:93" ht="15.75">
      <c r="A1890"/>
      <c r="B1890" s="19"/>
      <c r="CN1890" s="71">
        <v>1</v>
      </c>
      <c r="CO1890" s="71">
        <v>184</v>
      </c>
    </row>
    <row r="1891" spans="1:93">
      <c r="A1891"/>
      <c r="B1891" s="19"/>
      <c r="CN1891" s="18">
        <v>1</v>
      </c>
      <c r="CO1891" s="18">
        <v>184</v>
      </c>
    </row>
    <row r="1892" spans="1:93" ht="15.75">
      <c r="A1892"/>
      <c r="B1892" s="19"/>
      <c r="CN1892" s="71">
        <v>1</v>
      </c>
      <c r="CO1892" s="71">
        <v>465</v>
      </c>
    </row>
    <row r="1893" spans="1:93">
      <c r="A1893"/>
      <c r="B1893" s="19"/>
      <c r="CN1893" s="18">
        <v>1</v>
      </c>
      <c r="CO1893" s="18">
        <v>465</v>
      </c>
    </row>
    <row r="1894" spans="1:93" ht="15.75">
      <c r="A1894"/>
      <c r="B1894" s="19"/>
      <c r="CN1894" s="71">
        <v>1</v>
      </c>
      <c r="CO1894" s="71">
        <v>535</v>
      </c>
    </row>
    <row r="1895" spans="1:93">
      <c r="A1895"/>
      <c r="B1895" s="19"/>
      <c r="CN1895" s="18">
        <v>1</v>
      </c>
      <c r="CO1895" s="18">
        <v>535</v>
      </c>
    </row>
    <row r="1896" spans="1:93" ht="15.75">
      <c r="A1896"/>
      <c r="B1896" s="19"/>
      <c r="CN1896" s="71">
        <v>1</v>
      </c>
      <c r="CO1896" s="71">
        <v>538</v>
      </c>
    </row>
    <row r="1897" spans="1:93">
      <c r="A1897"/>
      <c r="B1897" s="19"/>
      <c r="CN1897" s="18">
        <v>1</v>
      </c>
      <c r="CO1897" s="18">
        <v>538</v>
      </c>
    </row>
    <row r="1898" spans="1:93" ht="15.75">
      <c r="A1898"/>
      <c r="B1898" s="19"/>
      <c r="CN1898" s="71">
        <v>1</v>
      </c>
      <c r="CO1898" s="71">
        <v>18202</v>
      </c>
    </row>
    <row r="1899" spans="1:93">
      <c r="A1899"/>
      <c r="B1899" s="19"/>
      <c r="CN1899" s="18">
        <v>1</v>
      </c>
      <c r="CO1899" s="18">
        <v>18202</v>
      </c>
    </row>
    <row r="1900" spans="1:93" ht="15.75">
      <c r="A1900"/>
      <c r="B1900" s="19"/>
      <c r="CN1900" s="71">
        <v>1</v>
      </c>
      <c r="CO1900" s="71">
        <v>14282</v>
      </c>
    </row>
    <row r="1901" spans="1:93">
      <c r="A1901"/>
      <c r="B1901" s="19"/>
      <c r="CN1901" s="18">
        <v>1</v>
      </c>
      <c r="CO1901" s="18">
        <v>14282</v>
      </c>
    </row>
    <row r="1902" spans="1:93" ht="15.75">
      <c r="A1902"/>
      <c r="B1902" s="19"/>
      <c r="CN1902" s="71">
        <v>1</v>
      </c>
      <c r="CO1902" s="71">
        <v>4415</v>
      </c>
    </row>
    <row r="1903" spans="1:93">
      <c r="A1903"/>
      <c r="B1903" s="19"/>
      <c r="CN1903" s="18">
        <v>1</v>
      </c>
      <c r="CO1903" s="18">
        <v>4415</v>
      </c>
    </row>
    <row r="1904" spans="1:93" ht="15.75">
      <c r="A1904"/>
      <c r="B1904" s="19"/>
      <c r="CN1904" s="71">
        <v>1</v>
      </c>
      <c r="CO1904" s="71">
        <v>4415</v>
      </c>
    </row>
    <row r="1905" spans="1:93">
      <c r="A1905"/>
      <c r="B1905" s="19"/>
      <c r="CN1905" s="18">
        <v>1</v>
      </c>
      <c r="CO1905" s="18">
        <v>4415</v>
      </c>
    </row>
    <row r="1906" spans="1:93" ht="15.75">
      <c r="A1906"/>
      <c r="B1906" s="19"/>
      <c r="CN1906" s="71">
        <v>1</v>
      </c>
      <c r="CO1906" s="71">
        <v>4415</v>
      </c>
    </row>
    <row r="1907" spans="1:93">
      <c r="A1907"/>
      <c r="B1907" s="19"/>
      <c r="CN1907" s="18">
        <v>1</v>
      </c>
      <c r="CO1907" s="18">
        <v>4415</v>
      </c>
    </row>
    <row r="1908" spans="1:93" ht="15.75">
      <c r="A1908"/>
      <c r="B1908" s="19"/>
      <c r="CN1908" s="71">
        <v>1</v>
      </c>
      <c r="CO1908" s="71">
        <v>1075</v>
      </c>
    </row>
    <row r="1909" spans="1:93">
      <c r="A1909"/>
      <c r="B1909" s="19"/>
      <c r="CN1909" s="18">
        <v>1</v>
      </c>
      <c r="CO1909" s="18">
        <v>1075</v>
      </c>
    </row>
    <row r="1910" spans="1:93" ht="15.75">
      <c r="A1910"/>
      <c r="B1910" s="19"/>
      <c r="CN1910" s="71">
        <v>1</v>
      </c>
      <c r="CO1910" s="71">
        <v>1075</v>
      </c>
    </row>
    <row r="1911" spans="1:93">
      <c r="A1911"/>
      <c r="B1911" s="19"/>
      <c r="CN1911" s="18">
        <v>1</v>
      </c>
      <c r="CO1911" s="18">
        <v>1075</v>
      </c>
    </row>
    <row r="1912" spans="1:93" ht="15.75">
      <c r="A1912"/>
      <c r="B1912" s="19"/>
      <c r="CN1912" s="71">
        <v>1</v>
      </c>
      <c r="CO1912" s="71">
        <v>24871</v>
      </c>
    </row>
    <row r="1913" spans="1:93">
      <c r="A1913"/>
      <c r="B1913" s="19"/>
      <c r="CN1913" s="18">
        <v>1</v>
      </c>
      <c r="CO1913" s="18">
        <v>24871</v>
      </c>
    </row>
    <row r="1914" spans="1:93" ht="15.75">
      <c r="A1914"/>
      <c r="B1914" s="19"/>
      <c r="CN1914" s="71">
        <v>1</v>
      </c>
      <c r="CO1914" s="71">
        <v>1075</v>
      </c>
    </row>
    <row r="1915" spans="1:93">
      <c r="A1915"/>
      <c r="B1915" s="19"/>
      <c r="CN1915" s="18">
        <v>1</v>
      </c>
      <c r="CO1915" s="18">
        <v>1075</v>
      </c>
    </row>
    <row r="1916" spans="1:93" ht="15.75">
      <c r="A1916"/>
      <c r="B1916" s="19"/>
      <c r="CN1916" s="71">
        <v>1</v>
      </c>
      <c r="CO1916" s="71">
        <v>24871</v>
      </c>
    </row>
    <row r="1917" spans="1:93">
      <c r="A1917"/>
      <c r="B1917" s="19"/>
      <c r="CN1917" s="18">
        <v>1</v>
      </c>
      <c r="CO1917" s="18">
        <v>24871</v>
      </c>
    </row>
    <row r="1918" spans="1:93" ht="15.75">
      <c r="A1918"/>
      <c r="B1918" s="19"/>
      <c r="CN1918" s="71">
        <v>1</v>
      </c>
      <c r="CO1918" s="71">
        <v>1075</v>
      </c>
    </row>
    <row r="1919" spans="1:93">
      <c r="A1919"/>
      <c r="B1919" s="19"/>
      <c r="CN1919" s="18">
        <v>1</v>
      </c>
      <c r="CO1919" s="18">
        <v>1075</v>
      </c>
    </row>
    <row r="1920" spans="1:93" ht="15.75">
      <c r="A1920"/>
      <c r="B1920" s="19"/>
      <c r="CN1920" s="71">
        <v>1</v>
      </c>
      <c r="CO1920" s="71">
        <v>24871</v>
      </c>
    </row>
    <row r="1921" spans="1:93">
      <c r="A1921"/>
      <c r="B1921" s="19"/>
      <c r="CN1921" s="18">
        <v>1</v>
      </c>
      <c r="CO1921" s="18">
        <v>24871</v>
      </c>
    </row>
    <row r="1922" spans="1:93" ht="15.75">
      <c r="A1922"/>
      <c r="B1922" s="19"/>
      <c r="CN1922" s="71">
        <v>1</v>
      </c>
      <c r="CO1922" s="71">
        <v>83996</v>
      </c>
    </row>
    <row r="1923" spans="1:93">
      <c r="A1923"/>
      <c r="B1923" s="19"/>
      <c r="CN1923" s="18">
        <v>1</v>
      </c>
      <c r="CO1923" s="18">
        <v>83996</v>
      </c>
    </row>
    <row r="1924" spans="1:93" ht="15.75">
      <c r="A1924"/>
      <c r="B1924" s="19"/>
      <c r="CN1924" s="71">
        <v>1</v>
      </c>
      <c r="CO1924" s="71">
        <v>58162</v>
      </c>
    </row>
    <row r="1925" spans="1:93">
      <c r="A1925"/>
      <c r="B1925" s="19"/>
      <c r="CN1925" s="18">
        <v>1</v>
      </c>
      <c r="CO1925" s="18">
        <v>58162</v>
      </c>
    </row>
    <row r="1926" spans="1:93" ht="15.75">
      <c r="A1926"/>
      <c r="B1926" s="19"/>
      <c r="CN1926" s="71">
        <v>1</v>
      </c>
      <c r="CO1926" s="71">
        <v>3197</v>
      </c>
    </row>
    <row r="1927" spans="1:93">
      <c r="A1927"/>
      <c r="B1927" s="19"/>
      <c r="CN1927" s="18">
        <v>1</v>
      </c>
      <c r="CO1927" s="18">
        <v>3197</v>
      </c>
    </row>
    <row r="1928" spans="1:93" ht="15.75">
      <c r="A1928"/>
      <c r="B1928" s="19"/>
      <c r="CN1928" s="71">
        <v>1</v>
      </c>
      <c r="CO1928" s="71">
        <v>3066</v>
      </c>
    </row>
    <row r="1929" spans="1:93">
      <c r="A1929"/>
      <c r="B1929" s="19"/>
      <c r="CN1929" s="18">
        <v>1</v>
      </c>
      <c r="CO1929" s="18">
        <v>3066</v>
      </c>
    </row>
    <row r="1930" spans="1:93" ht="15.75">
      <c r="A1930"/>
      <c r="B1930" s="19"/>
      <c r="CN1930" s="71">
        <v>1</v>
      </c>
      <c r="CO1930" s="71">
        <v>8372</v>
      </c>
    </row>
    <row r="1931" spans="1:93">
      <c r="A1931"/>
      <c r="B1931" s="19"/>
      <c r="CN1931" s="18">
        <v>1</v>
      </c>
      <c r="CO1931" s="18">
        <v>8372</v>
      </c>
    </row>
    <row r="1932" spans="1:93" ht="15.75">
      <c r="A1932"/>
      <c r="B1932" s="19"/>
      <c r="CN1932" s="71">
        <v>1</v>
      </c>
      <c r="CO1932" s="71">
        <v>3606</v>
      </c>
    </row>
    <row r="1933" spans="1:93">
      <c r="A1933"/>
      <c r="B1933" s="19"/>
      <c r="CN1933" s="18">
        <v>1</v>
      </c>
      <c r="CO1933" s="18">
        <v>3606</v>
      </c>
    </row>
    <row r="1934" spans="1:93" ht="15.75">
      <c r="A1934"/>
      <c r="B1934" s="19"/>
      <c r="CN1934" s="71">
        <v>1</v>
      </c>
      <c r="CO1934" s="71">
        <v>257</v>
      </c>
    </row>
    <row r="1935" spans="1:93">
      <c r="A1935"/>
      <c r="B1935" s="19"/>
      <c r="CN1935" s="18">
        <v>1</v>
      </c>
      <c r="CO1935" s="18">
        <v>257</v>
      </c>
    </row>
    <row r="1936" spans="1:93" ht="15.75">
      <c r="A1936"/>
      <c r="B1936" s="19"/>
      <c r="CN1936" s="71">
        <v>1</v>
      </c>
      <c r="CO1936" s="71">
        <v>3195</v>
      </c>
    </row>
    <row r="1937" spans="1:93">
      <c r="A1937"/>
      <c r="B1937" s="19"/>
      <c r="CN1937" s="18">
        <v>1</v>
      </c>
      <c r="CO1937" s="18">
        <v>3195</v>
      </c>
    </row>
    <row r="1938" spans="1:93" ht="15.75">
      <c r="A1938"/>
      <c r="B1938" s="19"/>
      <c r="CN1938" s="71">
        <v>1</v>
      </c>
      <c r="CO1938" s="71">
        <v>7968</v>
      </c>
    </row>
    <row r="1939" spans="1:93">
      <c r="A1939"/>
      <c r="B1939" s="19"/>
      <c r="CN1939" s="18">
        <v>1</v>
      </c>
      <c r="CO1939" s="18">
        <v>7968</v>
      </c>
    </row>
    <row r="1940" spans="1:93" ht="15.75">
      <c r="A1940"/>
      <c r="B1940" s="19"/>
      <c r="CN1940" s="71">
        <v>1</v>
      </c>
      <c r="CO1940" s="71">
        <v>693</v>
      </c>
    </row>
    <row r="1941" spans="1:93">
      <c r="A1941"/>
      <c r="B1941" s="19"/>
      <c r="CN1941" s="18">
        <v>1</v>
      </c>
      <c r="CO1941" s="18">
        <v>693</v>
      </c>
    </row>
    <row r="1942" spans="1:93" ht="15.75">
      <c r="A1942"/>
      <c r="B1942" s="19"/>
      <c r="CN1942" s="71">
        <v>1</v>
      </c>
      <c r="CO1942" s="71">
        <v>1367</v>
      </c>
    </row>
    <row r="1943" spans="1:93">
      <c r="A1943"/>
      <c r="B1943" s="19"/>
      <c r="CN1943" s="18">
        <v>1</v>
      </c>
      <c r="CO1943" s="18">
        <v>1367</v>
      </c>
    </row>
    <row r="1944" spans="1:93" ht="15.75">
      <c r="A1944"/>
      <c r="B1944" s="19"/>
      <c r="CN1944" s="71">
        <v>1</v>
      </c>
      <c r="CO1944" s="71">
        <v>6558</v>
      </c>
    </row>
    <row r="1945" spans="1:93">
      <c r="A1945"/>
      <c r="B1945" s="19"/>
      <c r="CN1945" s="18">
        <v>1</v>
      </c>
      <c r="CO1945" s="18">
        <v>6558</v>
      </c>
    </row>
    <row r="1946" spans="1:93" ht="15.75">
      <c r="A1946"/>
      <c r="B1946" s="19"/>
      <c r="CN1946" s="71">
        <v>1</v>
      </c>
      <c r="CO1946" s="71">
        <v>37817</v>
      </c>
    </row>
    <row r="1947" spans="1:93">
      <c r="A1947"/>
      <c r="B1947" s="19"/>
      <c r="CN1947" s="18">
        <v>1</v>
      </c>
      <c r="CO1947" s="18">
        <v>37817</v>
      </c>
    </row>
    <row r="1948" spans="1:93" ht="15.75">
      <c r="A1948"/>
      <c r="B1948" s="19"/>
      <c r="CN1948" s="71">
        <v>1</v>
      </c>
      <c r="CO1948" s="71">
        <v>72563</v>
      </c>
    </row>
    <row r="1949" spans="1:93">
      <c r="A1949"/>
      <c r="B1949" s="19"/>
      <c r="CN1949" s="18">
        <v>1</v>
      </c>
      <c r="CO1949" s="18">
        <v>72563</v>
      </c>
    </row>
    <row r="1950" spans="1:93" ht="15.75">
      <c r="A1950"/>
      <c r="B1950" s="19"/>
      <c r="CN1950" s="71">
        <v>1</v>
      </c>
      <c r="CO1950" s="71">
        <v>13246</v>
      </c>
    </row>
    <row r="1951" spans="1:93">
      <c r="A1951"/>
      <c r="B1951" s="19"/>
      <c r="CN1951" s="18">
        <v>1</v>
      </c>
      <c r="CO1951" s="18">
        <v>13246</v>
      </c>
    </row>
    <row r="1952" spans="1:93" ht="15.75">
      <c r="A1952"/>
      <c r="B1952" s="19"/>
      <c r="CN1952" s="71">
        <v>1</v>
      </c>
      <c r="CO1952" s="71">
        <v>30907</v>
      </c>
    </row>
    <row r="1953" spans="1:93">
      <c r="A1953"/>
      <c r="B1953" s="19"/>
      <c r="CN1953" s="18">
        <v>1</v>
      </c>
      <c r="CO1953" s="18">
        <v>30907</v>
      </c>
    </row>
    <row r="1954" spans="1:93" ht="15.75">
      <c r="A1954"/>
      <c r="B1954" s="19"/>
      <c r="CN1954" s="71">
        <v>1</v>
      </c>
      <c r="CO1954" s="71">
        <v>224</v>
      </c>
    </row>
    <row r="1955" spans="1:93">
      <c r="A1955"/>
      <c r="B1955" s="19"/>
      <c r="CN1955" s="18">
        <v>1</v>
      </c>
      <c r="CO1955" s="18">
        <v>224</v>
      </c>
    </row>
    <row r="1956" spans="1:93" ht="15.75">
      <c r="A1956"/>
      <c r="B1956" s="19"/>
      <c r="CN1956" s="71">
        <v>1</v>
      </c>
      <c r="CO1956" s="71">
        <v>15790</v>
      </c>
    </row>
    <row r="1957" spans="1:93">
      <c r="A1957"/>
      <c r="B1957" s="19"/>
      <c r="CN1957" s="18">
        <v>1</v>
      </c>
      <c r="CO1957" s="18">
        <v>15790</v>
      </c>
    </row>
    <row r="1958" spans="1:93" ht="15.75">
      <c r="A1958"/>
      <c r="B1958" s="19"/>
      <c r="CN1958" s="71">
        <v>1</v>
      </c>
      <c r="CO1958" s="71">
        <v>13199</v>
      </c>
    </row>
    <row r="1959" spans="1:93">
      <c r="A1959"/>
      <c r="B1959" s="19"/>
      <c r="CN1959" s="18">
        <v>1</v>
      </c>
      <c r="CO1959" s="18">
        <v>13199</v>
      </c>
    </row>
    <row r="1960" spans="1:93" ht="15.75">
      <c r="A1960"/>
      <c r="B1960" s="19"/>
      <c r="CN1960" s="71">
        <v>1</v>
      </c>
      <c r="CO1960" s="71">
        <v>14237</v>
      </c>
    </row>
    <row r="1961" spans="1:93">
      <c r="A1961"/>
      <c r="B1961" s="19"/>
      <c r="CN1961" s="18">
        <v>1</v>
      </c>
      <c r="CO1961" s="18">
        <v>14237</v>
      </c>
    </row>
    <row r="1962" spans="1:93" ht="15.75">
      <c r="A1962"/>
      <c r="B1962" s="19"/>
      <c r="CN1962" s="71">
        <v>1</v>
      </c>
      <c r="CO1962" s="71">
        <v>33434</v>
      </c>
    </row>
    <row r="1963" spans="1:93">
      <c r="A1963"/>
      <c r="B1963" s="19"/>
      <c r="CN1963" s="18">
        <v>1</v>
      </c>
      <c r="CO1963" s="18">
        <v>33434</v>
      </c>
    </row>
    <row r="1964" spans="1:93" ht="15.75">
      <c r="A1964"/>
      <c r="B1964" s="19"/>
      <c r="CN1964" s="71">
        <v>1</v>
      </c>
      <c r="CO1964" s="71">
        <v>25488</v>
      </c>
    </row>
    <row r="1965" spans="1:93">
      <c r="A1965"/>
      <c r="B1965" s="19"/>
      <c r="CN1965" s="18">
        <v>1</v>
      </c>
      <c r="CO1965" s="18">
        <v>25488</v>
      </c>
    </row>
    <row r="1966" spans="1:93" ht="15.75">
      <c r="A1966"/>
      <c r="B1966" s="19"/>
      <c r="CN1966" s="71">
        <v>1</v>
      </c>
      <c r="CO1966" s="71">
        <v>45238</v>
      </c>
    </row>
    <row r="1967" spans="1:93">
      <c r="A1967"/>
      <c r="B1967" s="19"/>
      <c r="CN1967" s="18">
        <v>1</v>
      </c>
      <c r="CO1967" s="18">
        <v>45238</v>
      </c>
    </row>
    <row r="1968" spans="1:93" ht="15.75">
      <c r="A1968"/>
      <c r="B1968" s="19"/>
      <c r="CN1968" s="71">
        <v>1</v>
      </c>
      <c r="CO1968" s="71">
        <v>12796</v>
      </c>
    </row>
    <row r="1969" spans="1:93">
      <c r="A1969"/>
      <c r="B1969" s="19"/>
      <c r="CN1969" s="18">
        <v>1</v>
      </c>
      <c r="CO1969" s="18">
        <v>12796</v>
      </c>
    </row>
    <row r="1970" spans="1:93" ht="15.75">
      <c r="A1970"/>
      <c r="B1970" s="19"/>
      <c r="CN1970" s="71">
        <v>1</v>
      </c>
      <c r="CO1970" s="71">
        <v>12796</v>
      </c>
    </row>
    <row r="1971" spans="1:93">
      <c r="A1971"/>
      <c r="B1971" s="19"/>
      <c r="CN1971" s="18">
        <v>1</v>
      </c>
      <c r="CO1971" s="18">
        <v>12796</v>
      </c>
    </row>
    <row r="1972" spans="1:93" ht="15.75">
      <c r="A1972"/>
      <c r="B1972" s="19"/>
      <c r="CN1972" s="71">
        <v>1</v>
      </c>
      <c r="CO1972" s="71">
        <v>12796</v>
      </c>
    </row>
    <row r="1973" spans="1:93">
      <c r="A1973"/>
      <c r="B1973" s="19"/>
      <c r="CN1973" s="18">
        <v>1</v>
      </c>
      <c r="CO1973" s="18">
        <v>12796</v>
      </c>
    </row>
    <row r="1974" spans="1:93" ht="15.75">
      <c r="A1974"/>
      <c r="B1974" s="19"/>
      <c r="CN1974" s="71">
        <v>1</v>
      </c>
      <c r="CO1974" s="71">
        <v>2180</v>
      </c>
    </row>
    <row r="1975" spans="1:93">
      <c r="A1975"/>
      <c r="B1975" s="19"/>
      <c r="CN1975" s="18">
        <v>1</v>
      </c>
      <c r="CO1975" s="18">
        <v>2180</v>
      </c>
    </row>
    <row r="1976" spans="1:93" ht="15.75">
      <c r="A1976"/>
      <c r="B1976" s="19"/>
      <c r="CN1976" s="71">
        <v>1</v>
      </c>
      <c r="CO1976" s="71">
        <v>2180</v>
      </c>
    </row>
    <row r="1977" spans="1:93">
      <c r="A1977"/>
      <c r="B1977" s="19"/>
      <c r="CN1977" s="18">
        <v>1</v>
      </c>
      <c r="CO1977" s="18">
        <v>2180</v>
      </c>
    </row>
    <row r="1978" spans="1:93" ht="15.75">
      <c r="A1978"/>
      <c r="B1978" s="19"/>
      <c r="CN1978" s="71">
        <v>1</v>
      </c>
      <c r="CO1978" s="71">
        <v>45238</v>
      </c>
    </row>
    <row r="1979" spans="1:93">
      <c r="A1979"/>
      <c r="B1979" s="19"/>
      <c r="CN1979" s="18">
        <v>1</v>
      </c>
      <c r="CO1979" s="18">
        <v>45238</v>
      </c>
    </row>
    <row r="1980" spans="1:93" ht="15.75">
      <c r="A1980"/>
      <c r="B1980" s="19"/>
      <c r="CN1980" s="71">
        <v>1</v>
      </c>
      <c r="CO1980" s="71">
        <v>45238</v>
      </c>
    </row>
    <row r="1981" spans="1:93">
      <c r="A1981"/>
      <c r="B1981" s="19"/>
      <c r="CN1981" s="18">
        <v>1</v>
      </c>
      <c r="CO1981" s="18">
        <v>45238</v>
      </c>
    </row>
    <row r="1982" spans="1:93" ht="15.75">
      <c r="A1982"/>
      <c r="B1982" s="19"/>
      <c r="CN1982" s="71">
        <v>1</v>
      </c>
      <c r="CO1982" s="71">
        <v>313836</v>
      </c>
    </row>
    <row r="1983" spans="1:93">
      <c r="A1983"/>
      <c r="B1983" s="19"/>
      <c r="CN1983" s="18">
        <v>1</v>
      </c>
      <c r="CO1983" s="18">
        <v>313836</v>
      </c>
    </row>
    <row r="1984" spans="1:93" ht="15.75">
      <c r="A1984"/>
      <c r="B1984" s="19"/>
      <c r="CN1984" s="71">
        <v>1</v>
      </c>
      <c r="CO1984" s="71">
        <v>313832</v>
      </c>
    </row>
    <row r="1985" spans="1:93">
      <c r="A1985"/>
      <c r="B1985" s="19"/>
      <c r="CN1985" s="18">
        <v>1</v>
      </c>
      <c r="CO1985" s="18">
        <v>313832</v>
      </c>
    </row>
    <row r="1986" spans="1:93" ht="15.75">
      <c r="A1986"/>
      <c r="B1986" s="19"/>
      <c r="CN1986" s="71">
        <v>1</v>
      </c>
      <c r="CO1986" s="71">
        <v>313836</v>
      </c>
    </row>
    <row r="1987" spans="1:93">
      <c r="A1987"/>
      <c r="B1987" s="19"/>
      <c r="CN1987" s="18">
        <v>1</v>
      </c>
      <c r="CO1987" s="18">
        <v>313836</v>
      </c>
    </row>
    <row r="1988" spans="1:93" ht="15.75">
      <c r="A1988"/>
      <c r="B1988" s="19"/>
      <c r="CN1988" s="71">
        <v>1</v>
      </c>
      <c r="CO1988" s="71">
        <v>313832</v>
      </c>
    </row>
    <row r="1989" spans="1:93">
      <c r="A1989"/>
      <c r="B1989" s="19"/>
      <c r="CN1989" s="18">
        <v>1</v>
      </c>
      <c r="CO1989" s="18">
        <v>313832</v>
      </c>
    </row>
    <row r="1990" spans="1:93" ht="15.75">
      <c r="A1990"/>
      <c r="B1990" s="19"/>
      <c r="CN1990" s="71">
        <v>1</v>
      </c>
      <c r="CO1990" s="71">
        <v>7807</v>
      </c>
    </row>
    <row r="1991" spans="1:93">
      <c r="A1991"/>
      <c r="B1991" s="19"/>
      <c r="CN1991" s="18">
        <v>1</v>
      </c>
      <c r="CO1991" s="18">
        <v>7807</v>
      </c>
    </row>
    <row r="1992" spans="1:93" ht="15.75">
      <c r="A1992"/>
      <c r="B1992" s="19"/>
      <c r="CN1992" s="71">
        <v>1</v>
      </c>
      <c r="CO1992" s="71">
        <v>7807</v>
      </c>
    </row>
    <row r="1993" spans="1:93">
      <c r="A1993"/>
      <c r="B1993" s="19"/>
      <c r="CN1993" s="18">
        <v>1</v>
      </c>
      <c r="CO1993" s="18">
        <v>7807</v>
      </c>
    </row>
    <row r="1994" spans="1:93" ht="15.75">
      <c r="A1994"/>
      <c r="B1994" s="19"/>
      <c r="CN1994" s="71">
        <v>1</v>
      </c>
      <c r="CO1994" s="71">
        <v>7807</v>
      </c>
    </row>
    <row r="1995" spans="1:93">
      <c r="A1995"/>
      <c r="B1995" s="19"/>
      <c r="CN1995" s="18">
        <v>1</v>
      </c>
      <c r="CO1995" s="18">
        <v>7807</v>
      </c>
    </row>
    <row r="1996" spans="1:93" ht="15.75">
      <c r="A1996"/>
      <c r="B1996" s="19"/>
      <c r="CN1996" s="71">
        <v>2</v>
      </c>
      <c r="CO1996" s="71">
        <v>50772</v>
      </c>
    </row>
    <row r="1997" spans="1:93">
      <c r="A1997"/>
      <c r="B1997" s="19"/>
      <c r="CN1997" s="18">
        <v>1</v>
      </c>
      <c r="CO1997" s="18">
        <v>50772</v>
      </c>
    </row>
    <row r="1998" spans="1:93">
      <c r="A1998"/>
      <c r="B1998" s="19"/>
      <c r="CN1998" s="18">
        <v>1</v>
      </c>
      <c r="CO1998" s="18">
        <v>50772</v>
      </c>
    </row>
    <row r="1999" spans="1:93" ht="15.75">
      <c r="A1999"/>
      <c r="B1999" s="19"/>
      <c r="CN1999" s="71">
        <v>1</v>
      </c>
      <c r="CO1999" s="71">
        <v>50772</v>
      </c>
    </row>
    <row r="2000" spans="1:93">
      <c r="A2000"/>
      <c r="B2000" s="19"/>
      <c r="CN2000" s="18">
        <v>1</v>
      </c>
      <c r="CO2000" s="18">
        <v>50772</v>
      </c>
    </row>
    <row r="2001" spans="1:93" ht="15.75">
      <c r="A2001"/>
      <c r="B2001" s="19"/>
      <c r="CN2001" s="71">
        <v>1</v>
      </c>
      <c r="CO2001" s="71">
        <v>50772</v>
      </c>
    </row>
    <row r="2002" spans="1:93">
      <c r="A2002"/>
      <c r="B2002" s="19"/>
      <c r="CN2002" s="18">
        <v>1</v>
      </c>
      <c r="CO2002" s="18">
        <v>50772</v>
      </c>
    </row>
    <row r="2003" spans="1:93" ht="15.75">
      <c r="A2003"/>
      <c r="B2003" s="19"/>
      <c r="CN2003" s="71">
        <v>1</v>
      </c>
      <c r="CO2003" s="71">
        <v>25824</v>
      </c>
    </row>
    <row r="2004" spans="1:93">
      <c r="A2004"/>
      <c r="B2004" s="19"/>
      <c r="CN2004" s="18">
        <v>1</v>
      </c>
      <c r="CO2004" s="18">
        <v>25824</v>
      </c>
    </row>
    <row r="2005" spans="1:93" ht="15.75">
      <c r="A2005"/>
      <c r="B2005" s="19"/>
      <c r="CN2005" s="71">
        <v>1</v>
      </c>
      <c r="CO2005" s="71">
        <v>25824</v>
      </c>
    </row>
    <row r="2006" spans="1:93">
      <c r="A2006"/>
      <c r="B2006" s="19"/>
      <c r="CN2006" s="18">
        <v>1</v>
      </c>
      <c r="CO2006" s="18">
        <v>25824</v>
      </c>
    </row>
    <row r="2007" spans="1:93" ht="15.75">
      <c r="A2007"/>
      <c r="B2007" s="19"/>
      <c r="CN2007" s="71">
        <v>1</v>
      </c>
      <c r="CO2007" s="71">
        <v>25824</v>
      </c>
    </row>
    <row r="2008" spans="1:93">
      <c r="A2008"/>
      <c r="B2008" s="19"/>
      <c r="CN2008" s="18">
        <v>1</v>
      </c>
      <c r="CO2008" s="18">
        <v>25824</v>
      </c>
    </row>
    <row r="2009" spans="1:93" ht="15.75">
      <c r="A2009"/>
      <c r="B2009" s="19"/>
      <c r="CN2009" s="71">
        <v>1</v>
      </c>
      <c r="CO2009" s="71">
        <v>31822</v>
      </c>
    </row>
    <row r="2010" spans="1:93">
      <c r="A2010"/>
      <c r="B2010" s="19"/>
      <c r="CN2010" s="18">
        <v>1</v>
      </c>
      <c r="CO2010" s="18">
        <v>31822</v>
      </c>
    </row>
    <row r="2011" spans="1:93" ht="15.75">
      <c r="A2011"/>
      <c r="B2011" s="19"/>
      <c r="CN2011" s="71">
        <v>1</v>
      </c>
      <c r="CO2011" s="71">
        <v>31822</v>
      </c>
    </row>
    <row r="2012" spans="1:93">
      <c r="A2012"/>
      <c r="B2012" s="19"/>
      <c r="CN2012" s="18">
        <v>1</v>
      </c>
      <c r="CO2012" s="18">
        <v>31822</v>
      </c>
    </row>
    <row r="2013" spans="1:93" ht="15.75">
      <c r="A2013"/>
      <c r="B2013" s="19"/>
      <c r="CN2013" s="71">
        <v>1</v>
      </c>
      <c r="CO2013" s="71">
        <v>31822</v>
      </c>
    </row>
    <row r="2014" spans="1:93">
      <c r="A2014"/>
      <c r="B2014" s="19"/>
      <c r="CN2014" s="18">
        <v>1</v>
      </c>
      <c r="CO2014" s="18">
        <v>31822</v>
      </c>
    </row>
    <row r="2015" spans="1:93" ht="15.75">
      <c r="A2015"/>
      <c r="B2015" s="19"/>
      <c r="CN2015" s="71">
        <v>1</v>
      </c>
      <c r="CO2015" s="71">
        <v>1271</v>
      </c>
    </row>
    <row r="2016" spans="1:93">
      <c r="A2016"/>
      <c r="B2016" s="19"/>
      <c r="CN2016" s="18">
        <v>1</v>
      </c>
      <c r="CO2016" s="18">
        <v>1271</v>
      </c>
    </row>
    <row r="2017" spans="1:93" ht="15.75">
      <c r="A2017"/>
      <c r="B2017" s="19"/>
      <c r="CN2017" s="71">
        <v>1</v>
      </c>
      <c r="CO2017" s="71">
        <v>1118</v>
      </c>
    </row>
    <row r="2018" spans="1:93">
      <c r="A2018"/>
      <c r="B2018" s="19"/>
      <c r="CN2018" s="18">
        <v>1</v>
      </c>
      <c r="CO2018" s="18">
        <v>1118</v>
      </c>
    </row>
    <row r="2019" spans="1:93" ht="15.75">
      <c r="A2019"/>
      <c r="B2019" s="19"/>
      <c r="CN2019" s="71">
        <v>1</v>
      </c>
      <c r="CO2019" s="71">
        <v>246</v>
      </c>
    </row>
    <row r="2020" spans="1:93">
      <c r="A2020"/>
      <c r="B2020" s="19"/>
      <c r="CN2020" s="18">
        <v>1</v>
      </c>
      <c r="CO2020" s="18">
        <v>246</v>
      </c>
    </row>
    <row r="2021" spans="1:93" ht="15.75">
      <c r="A2021"/>
      <c r="B2021" s="19"/>
      <c r="CN2021" s="71">
        <v>1</v>
      </c>
      <c r="CO2021" s="71">
        <v>37</v>
      </c>
    </row>
    <row r="2022" spans="1:93">
      <c r="A2022"/>
      <c r="B2022" s="19"/>
      <c r="CN2022" s="18">
        <v>1</v>
      </c>
      <c r="CO2022" s="18">
        <v>37</v>
      </c>
    </row>
    <row r="2023" spans="1:93" ht="15.75">
      <c r="A2023"/>
      <c r="B2023" s="19"/>
      <c r="CN2023" s="71">
        <v>1</v>
      </c>
      <c r="CO2023" s="71">
        <v>20342</v>
      </c>
    </row>
    <row r="2024" spans="1:93">
      <c r="A2024"/>
      <c r="B2024" s="19"/>
      <c r="CN2024" s="18">
        <v>1</v>
      </c>
      <c r="CO2024" s="18">
        <v>20342</v>
      </c>
    </row>
    <row r="2025" spans="1:93" ht="15.75">
      <c r="A2025"/>
      <c r="B2025" s="19"/>
      <c r="CN2025" s="71">
        <v>1</v>
      </c>
      <c r="CO2025" s="71">
        <v>9275</v>
      </c>
    </row>
    <row r="2026" spans="1:93">
      <c r="A2026"/>
      <c r="B2026" s="19"/>
      <c r="CN2026" s="18">
        <v>1</v>
      </c>
      <c r="CO2026" s="18">
        <v>9275</v>
      </c>
    </row>
    <row r="2027" spans="1:93" ht="15.75">
      <c r="A2027"/>
      <c r="B2027" s="19"/>
      <c r="CN2027" s="71">
        <v>1</v>
      </c>
      <c r="CO2027" s="71">
        <v>1679</v>
      </c>
    </row>
    <row r="2028" spans="1:93">
      <c r="A2028"/>
      <c r="B2028" s="19"/>
      <c r="CN2028" s="18">
        <v>1</v>
      </c>
      <c r="CO2028" s="18">
        <v>1679</v>
      </c>
    </row>
    <row r="2029" spans="1:93" ht="15.75">
      <c r="A2029"/>
      <c r="B2029" s="19"/>
      <c r="CN2029" s="71">
        <v>1</v>
      </c>
      <c r="CO2029" s="71">
        <v>691</v>
      </c>
    </row>
    <row r="2030" spans="1:93">
      <c r="A2030"/>
      <c r="B2030" s="19"/>
      <c r="CN2030" s="18">
        <v>1</v>
      </c>
      <c r="CO2030" s="18">
        <v>691</v>
      </c>
    </row>
    <row r="2031" spans="1:93" ht="15.75">
      <c r="A2031"/>
      <c r="B2031" s="19"/>
      <c r="CN2031" s="71">
        <v>1</v>
      </c>
      <c r="CO2031" s="71">
        <v>4149</v>
      </c>
    </row>
    <row r="2032" spans="1:93">
      <c r="A2032"/>
      <c r="B2032" s="19"/>
      <c r="CN2032" s="18">
        <v>1</v>
      </c>
      <c r="CO2032" s="18">
        <v>4149</v>
      </c>
    </row>
    <row r="2033" spans="1:93" ht="15.75">
      <c r="A2033"/>
      <c r="B2033" s="19"/>
      <c r="CN2033" s="71">
        <v>1</v>
      </c>
      <c r="CO2033" s="71">
        <v>670</v>
      </c>
    </row>
    <row r="2034" spans="1:93">
      <c r="A2034"/>
      <c r="B2034" s="19"/>
      <c r="CN2034" s="18">
        <v>1</v>
      </c>
      <c r="CO2034" s="18">
        <v>670</v>
      </c>
    </row>
    <row r="2035" spans="1:93" ht="15.75">
      <c r="A2035"/>
      <c r="B2035" s="19"/>
      <c r="CN2035" s="71">
        <v>1</v>
      </c>
      <c r="CO2035" s="71">
        <v>5556</v>
      </c>
    </row>
    <row r="2036" spans="1:93">
      <c r="A2036"/>
      <c r="B2036" s="19"/>
      <c r="CN2036" s="18">
        <v>1</v>
      </c>
      <c r="CO2036" s="18">
        <v>5556</v>
      </c>
    </row>
    <row r="2037" spans="1:93" ht="15.75">
      <c r="A2037"/>
      <c r="B2037" s="19"/>
      <c r="CN2037" s="71">
        <v>1</v>
      </c>
      <c r="CO2037" s="71">
        <v>5730</v>
      </c>
    </row>
    <row r="2038" spans="1:93">
      <c r="A2038"/>
      <c r="B2038" s="19"/>
      <c r="CN2038" s="18">
        <v>1</v>
      </c>
      <c r="CO2038" s="18">
        <v>5730</v>
      </c>
    </row>
    <row r="2039" spans="1:93" ht="15.75">
      <c r="A2039"/>
      <c r="B2039" s="19"/>
      <c r="CN2039" s="71">
        <v>1</v>
      </c>
      <c r="CO2039" s="71">
        <v>70</v>
      </c>
    </row>
    <row r="2040" spans="1:93">
      <c r="A2040"/>
      <c r="B2040" s="19"/>
      <c r="CN2040" s="18">
        <v>1</v>
      </c>
      <c r="CO2040" s="18">
        <v>70</v>
      </c>
    </row>
    <row r="2041" spans="1:93" ht="15.75">
      <c r="A2041"/>
      <c r="B2041" s="19"/>
      <c r="CN2041" s="71">
        <v>1</v>
      </c>
      <c r="CO2041" s="71">
        <v>3527</v>
      </c>
    </row>
    <row r="2042" spans="1:93">
      <c r="A2042"/>
      <c r="B2042" s="19"/>
      <c r="CN2042" s="18">
        <v>1</v>
      </c>
      <c r="CO2042" s="18">
        <v>3527</v>
      </c>
    </row>
    <row r="2043" spans="1:93" ht="15.75">
      <c r="A2043"/>
      <c r="B2043" s="19"/>
      <c r="CN2043" s="71">
        <v>1</v>
      </c>
      <c r="CO2043" s="71">
        <v>53</v>
      </c>
    </row>
    <row r="2044" spans="1:93">
      <c r="A2044"/>
      <c r="B2044" s="19"/>
      <c r="CN2044" s="18">
        <v>1</v>
      </c>
      <c r="CO2044" s="18">
        <v>53</v>
      </c>
    </row>
    <row r="2045" spans="1:93" ht="15.75">
      <c r="A2045"/>
      <c r="B2045" s="19"/>
      <c r="CN2045" s="71">
        <v>1</v>
      </c>
      <c r="CO2045" s="71">
        <v>2453</v>
      </c>
    </row>
    <row r="2046" spans="1:93">
      <c r="A2046"/>
      <c r="B2046" s="19"/>
      <c r="CN2046" s="18">
        <v>1</v>
      </c>
      <c r="CO2046" s="18">
        <v>2453</v>
      </c>
    </row>
    <row r="2047" spans="1:93" ht="15.75">
      <c r="A2047"/>
      <c r="B2047" s="19"/>
      <c r="CN2047" s="71">
        <v>1</v>
      </c>
      <c r="CO2047" s="71">
        <v>5736</v>
      </c>
    </row>
    <row r="2048" spans="1:93">
      <c r="A2048"/>
      <c r="B2048" s="19"/>
      <c r="CN2048" s="18">
        <v>1</v>
      </c>
      <c r="CO2048" s="18">
        <v>5736</v>
      </c>
    </row>
    <row r="2049" spans="1:93" ht="15.75">
      <c r="A2049"/>
      <c r="B2049" s="19"/>
      <c r="CN2049" s="71">
        <v>1</v>
      </c>
      <c r="CO2049" s="71">
        <v>4426</v>
      </c>
    </row>
    <row r="2050" spans="1:93">
      <c r="A2050"/>
      <c r="B2050" s="19"/>
      <c r="CN2050" s="18">
        <v>1</v>
      </c>
      <c r="CO2050" s="18">
        <v>4426</v>
      </c>
    </row>
    <row r="2051" spans="1:93" ht="15.75">
      <c r="A2051"/>
      <c r="B2051" s="19"/>
      <c r="CN2051" s="71">
        <v>1</v>
      </c>
      <c r="CO2051" s="71">
        <v>910</v>
      </c>
    </row>
    <row r="2052" spans="1:93">
      <c r="A2052"/>
      <c r="B2052" s="19"/>
      <c r="CN2052" s="18">
        <v>1</v>
      </c>
      <c r="CO2052" s="18">
        <v>910</v>
      </c>
    </row>
    <row r="2053" spans="1:93" ht="15.75">
      <c r="A2053"/>
      <c r="B2053" s="19"/>
      <c r="CN2053" s="71">
        <v>1</v>
      </c>
      <c r="CO2053" s="71">
        <v>610</v>
      </c>
    </row>
    <row r="2054" spans="1:93">
      <c r="A2054"/>
      <c r="B2054" s="19"/>
      <c r="CN2054" s="18">
        <v>1</v>
      </c>
      <c r="CO2054" s="18">
        <v>610</v>
      </c>
    </row>
    <row r="2055" spans="1:93" ht="15.75">
      <c r="A2055"/>
      <c r="B2055" s="19"/>
      <c r="CN2055" s="71">
        <v>1</v>
      </c>
      <c r="CO2055" s="71">
        <v>157</v>
      </c>
    </row>
    <row r="2056" spans="1:93">
      <c r="A2056"/>
      <c r="B2056" s="19"/>
      <c r="CN2056" s="18">
        <v>1</v>
      </c>
      <c r="CO2056" s="18">
        <v>157</v>
      </c>
    </row>
    <row r="2057" spans="1:93" ht="15.75">
      <c r="A2057"/>
      <c r="B2057" s="19"/>
      <c r="CN2057" s="71">
        <v>1</v>
      </c>
      <c r="CO2057" s="71">
        <v>3295</v>
      </c>
    </row>
    <row r="2058" spans="1:93">
      <c r="A2058"/>
      <c r="B2058" s="19"/>
      <c r="CN2058" s="18">
        <v>1</v>
      </c>
      <c r="CO2058" s="18">
        <v>3295</v>
      </c>
    </row>
    <row r="2059" spans="1:93" ht="15.75">
      <c r="A2059"/>
      <c r="B2059" s="19"/>
      <c r="CN2059" s="71">
        <v>1</v>
      </c>
      <c r="CO2059" s="71">
        <v>590</v>
      </c>
    </row>
    <row r="2060" spans="1:93">
      <c r="A2060"/>
      <c r="B2060" s="19"/>
      <c r="CN2060" s="18">
        <v>1</v>
      </c>
      <c r="CO2060" s="18">
        <v>590</v>
      </c>
    </row>
    <row r="2061" spans="1:93" ht="15.75">
      <c r="A2061"/>
      <c r="B2061" s="19"/>
      <c r="CN2061" s="71">
        <v>1</v>
      </c>
      <c r="CO2061" s="71">
        <v>144</v>
      </c>
    </row>
    <row r="2062" spans="1:93">
      <c r="A2062"/>
      <c r="B2062" s="19"/>
      <c r="CN2062" s="18">
        <v>1</v>
      </c>
      <c r="CO2062" s="18">
        <v>144</v>
      </c>
    </row>
    <row r="2063" spans="1:93" ht="15.75">
      <c r="A2063"/>
      <c r="B2063" s="19"/>
      <c r="CN2063" s="71">
        <v>1</v>
      </c>
      <c r="CO2063" s="71">
        <v>3025</v>
      </c>
    </row>
    <row r="2064" spans="1:93">
      <c r="A2064"/>
      <c r="B2064" s="19"/>
      <c r="CN2064" s="18">
        <v>1</v>
      </c>
      <c r="CO2064" s="18">
        <v>3025</v>
      </c>
    </row>
    <row r="2065" spans="1:93" ht="15.75">
      <c r="A2065"/>
      <c r="B2065" s="19"/>
      <c r="CN2065" s="71">
        <v>1</v>
      </c>
      <c r="CO2065" s="71">
        <v>7109</v>
      </c>
    </row>
    <row r="2066" spans="1:93">
      <c r="A2066"/>
      <c r="B2066" s="19"/>
      <c r="CN2066" s="18">
        <v>1</v>
      </c>
      <c r="CO2066" s="18">
        <v>7109</v>
      </c>
    </row>
    <row r="2067" spans="1:93" ht="15.75">
      <c r="A2067"/>
      <c r="B2067" s="19"/>
      <c r="CN2067" s="71">
        <v>1</v>
      </c>
      <c r="CO2067" s="71">
        <v>7109</v>
      </c>
    </row>
    <row r="2068" spans="1:93">
      <c r="A2068"/>
      <c r="B2068" s="19"/>
      <c r="CN2068" s="18">
        <v>1</v>
      </c>
      <c r="CO2068" s="18">
        <v>7109</v>
      </c>
    </row>
    <row r="2069" spans="1:93" ht="15.75">
      <c r="A2069"/>
      <c r="B2069" s="19"/>
      <c r="CN2069" s="71">
        <v>1</v>
      </c>
      <c r="CO2069" s="71">
        <v>7109</v>
      </c>
    </row>
    <row r="2070" spans="1:93">
      <c r="A2070"/>
      <c r="B2070" s="19"/>
      <c r="CN2070" s="18">
        <v>1</v>
      </c>
      <c r="CO2070" s="18">
        <v>7109</v>
      </c>
    </row>
    <row r="2071" spans="1:93" ht="15.75">
      <c r="A2071"/>
      <c r="B2071" s="19"/>
      <c r="CN2071" s="71">
        <v>1</v>
      </c>
      <c r="CO2071" s="71">
        <v>7109</v>
      </c>
    </row>
    <row r="2072" spans="1:93">
      <c r="A2072"/>
      <c r="B2072" s="19"/>
      <c r="CN2072" s="18">
        <v>1</v>
      </c>
      <c r="CO2072" s="18">
        <v>7109</v>
      </c>
    </row>
    <row r="2073" spans="1:93" ht="15.75">
      <c r="A2073"/>
      <c r="B2073" s="19"/>
      <c r="CN2073" s="71">
        <v>1</v>
      </c>
      <c r="CO2073" s="71">
        <v>2623</v>
      </c>
    </row>
    <row r="2074" spans="1:93">
      <c r="A2074"/>
      <c r="B2074" s="19"/>
      <c r="CN2074" s="18">
        <v>1</v>
      </c>
      <c r="CO2074" s="18">
        <v>2623</v>
      </c>
    </row>
    <row r="2075" spans="1:93" ht="15.75">
      <c r="A2075"/>
      <c r="B2075" s="19"/>
      <c r="CN2075" s="71">
        <v>1</v>
      </c>
      <c r="CO2075" s="71">
        <v>8891</v>
      </c>
    </row>
    <row r="2076" spans="1:93">
      <c r="A2076"/>
      <c r="B2076" s="19"/>
      <c r="CN2076" s="18">
        <v>1</v>
      </c>
      <c r="CO2076" s="18">
        <v>8891</v>
      </c>
    </row>
    <row r="2077" spans="1:93" ht="15.75">
      <c r="A2077"/>
      <c r="B2077" s="19"/>
      <c r="CN2077" s="71">
        <v>1</v>
      </c>
      <c r="CO2077" s="71">
        <v>16299</v>
      </c>
    </row>
    <row r="2078" spans="1:93">
      <c r="A2078"/>
      <c r="B2078" s="19"/>
      <c r="CN2078" s="18">
        <v>1</v>
      </c>
      <c r="CO2078" s="18">
        <v>16299</v>
      </c>
    </row>
    <row r="2079" spans="1:93" ht="15.75">
      <c r="A2079"/>
      <c r="B2079" s="19"/>
      <c r="CN2079" s="71">
        <v>1</v>
      </c>
      <c r="CO2079" s="71">
        <v>16299</v>
      </c>
    </row>
    <row r="2080" spans="1:93">
      <c r="A2080"/>
      <c r="B2080" s="19"/>
      <c r="CN2080" s="18">
        <v>1</v>
      </c>
      <c r="CO2080" s="18">
        <v>16299</v>
      </c>
    </row>
    <row r="2081" spans="1:93" ht="15.75">
      <c r="A2081"/>
      <c r="B2081" s="19"/>
      <c r="CN2081" s="71">
        <v>1</v>
      </c>
      <c r="CO2081" s="71">
        <v>31539</v>
      </c>
    </row>
    <row r="2082" spans="1:93">
      <c r="A2082"/>
      <c r="B2082" s="19"/>
      <c r="CN2082" s="18">
        <v>1</v>
      </c>
      <c r="CO2082" s="18">
        <v>31539</v>
      </c>
    </row>
    <row r="2083" spans="1:93" ht="15.75">
      <c r="A2083"/>
      <c r="B2083" s="19"/>
      <c r="CN2083" s="71">
        <v>1</v>
      </c>
      <c r="CO2083" s="71">
        <v>140036</v>
      </c>
    </row>
    <row r="2084" spans="1:93">
      <c r="A2084"/>
      <c r="B2084" s="19"/>
      <c r="CN2084" s="18">
        <v>1</v>
      </c>
      <c r="CO2084" s="18">
        <v>140036</v>
      </c>
    </row>
    <row r="2085" spans="1:93" ht="15.75">
      <c r="A2085"/>
      <c r="B2085" s="19"/>
      <c r="CN2085" s="71">
        <v>1</v>
      </c>
      <c r="CO2085" s="71">
        <v>140036</v>
      </c>
    </row>
    <row r="2086" spans="1:93">
      <c r="A2086"/>
      <c r="B2086" s="19"/>
      <c r="CN2086" s="18">
        <v>1</v>
      </c>
      <c r="CO2086" s="18">
        <v>140036</v>
      </c>
    </row>
    <row r="2087" spans="1:93" ht="15.75">
      <c r="A2087"/>
      <c r="B2087" s="19"/>
      <c r="CN2087" s="71">
        <v>1</v>
      </c>
      <c r="CO2087" s="71">
        <v>4390</v>
      </c>
    </row>
    <row r="2088" spans="1:93">
      <c r="A2088"/>
      <c r="B2088" s="19"/>
      <c r="CN2088" s="18">
        <v>1</v>
      </c>
      <c r="CO2088" s="18">
        <v>4390</v>
      </c>
    </row>
    <row r="2089" spans="1:93" ht="15.75">
      <c r="A2089"/>
      <c r="B2089" s="19"/>
      <c r="CN2089" s="71">
        <v>1</v>
      </c>
      <c r="CO2089" s="71">
        <v>284</v>
      </c>
    </row>
    <row r="2090" spans="1:93">
      <c r="A2090"/>
      <c r="B2090" s="19"/>
      <c r="CN2090" s="18">
        <v>1</v>
      </c>
      <c r="CO2090" s="18">
        <v>284</v>
      </c>
    </row>
    <row r="2091" spans="1:93" ht="15.75">
      <c r="A2091"/>
      <c r="B2091" s="19"/>
      <c r="CN2091" s="71">
        <v>1</v>
      </c>
      <c r="CO2091" s="71">
        <v>284</v>
      </c>
    </row>
    <row r="2092" spans="1:93">
      <c r="A2092"/>
      <c r="B2092" s="19"/>
      <c r="CN2092" s="18">
        <v>1</v>
      </c>
      <c r="CO2092" s="18">
        <v>284</v>
      </c>
    </row>
    <row r="2093" spans="1:93" ht="15.75">
      <c r="A2093"/>
      <c r="B2093" s="19"/>
      <c r="CN2093" s="71">
        <v>1</v>
      </c>
      <c r="CO2093" s="71">
        <v>284</v>
      </c>
    </row>
    <row r="2094" spans="1:93">
      <c r="A2094"/>
      <c r="B2094" s="19"/>
      <c r="CN2094" s="18">
        <v>1</v>
      </c>
      <c r="CO2094" s="18">
        <v>284</v>
      </c>
    </row>
    <row r="2095" spans="1:93" ht="15.75">
      <c r="A2095"/>
      <c r="B2095" s="19"/>
      <c r="CN2095" s="71">
        <v>1</v>
      </c>
      <c r="CO2095" s="71">
        <v>18998</v>
      </c>
    </row>
    <row r="2096" spans="1:93">
      <c r="A2096"/>
      <c r="B2096" s="19"/>
      <c r="CN2096" s="18">
        <v>1</v>
      </c>
      <c r="CO2096" s="18">
        <v>18998</v>
      </c>
    </row>
    <row r="2097" spans="1:93" ht="15.75">
      <c r="A2097"/>
      <c r="B2097" s="19"/>
      <c r="CN2097" s="71">
        <v>1</v>
      </c>
      <c r="CO2097" s="71">
        <v>18998</v>
      </c>
    </row>
    <row r="2098" spans="1:93">
      <c r="A2098"/>
      <c r="B2098" s="19"/>
      <c r="CN2098" s="18">
        <v>1</v>
      </c>
      <c r="CO2098" s="18">
        <v>18998</v>
      </c>
    </row>
    <row r="2099" spans="1:93" ht="15.75">
      <c r="A2099"/>
      <c r="B2099" s="19"/>
      <c r="CN2099" s="71">
        <v>1</v>
      </c>
      <c r="CO2099" s="71">
        <v>18998</v>
      </c>
    </row>
    <row r="2100" spans="1:93">
      <c r="A2100"/>
      <c r="B2100" s="19"/>
      <c r="CN2100" s="18">
        <v>1</v>
      </c>
      <c r="CO2100" s="18">
        <v>18998</v>
      </c>
    </row>
    <row r="2101" spans="1:93" ht="15.75">
      <c r="A2101"/>
      <c r="B2101" s="19"/>
      <c r="CN2101" s="71">
        <v>1</v>
      </c>
      <c r="CO2101" s="71">
        <v>18998</v>
      </c>
    </row>
    <row r="2102" spans="1:93">
      <c r="A2102"/>
      <c r="B2102" s="19"/>
      <c r="CN2102" s="18">
        <v>1</v>
      </c>
      <c r="CO2102" s="18">
        <v>18998</v>
      </c>
    </row>
    <row r="2103" spans="1:93" ht="15.75">
      <c r="A2103"/>
      <c r="B2103" s="19"/>
      <c r="CN2103" s="71">
        <v>3</v>
      </c>
      <c r="CO2103" s="71">
        <v>18998</v>
      </c>
    </row>
    <row r="2104" spans="1:93">
      <c r="A2104"/>
      <c r="B2104" s="19"/>
      <c r="CN2104" s="18">
        <v>1</v>
      </c>
      <c r="CO2104" s="18">
        <v>18998</v>
      </c>
    </row>
    <row r="2105" spans="1:93">
      <c r="A2105"/>
      <c r="B2105" s="19"/>
      <c r="CN2105" s="18">
        <v>1</v>
      </c>
      <c r="CO2105" s="18">
        <v>18998</v>
      </c>
    </row>
    <row r="2106" spans="1:93">
      <c r="A2106"/>
      <c r="B2106" s="19"/>
      <c r="CN2106" s="18">
        <v>1</v>
      </c>
      <c r="CO2106" s="18">
        <v>18998</v>
      </c>
    </row>
    <row r="2107" spans="1:93" ht="15.75">
      <c r="A2107"/>
      <c r="B2107" s="19"/>
      <c r="CN2107" s="71">
        <v>1</v>
      </c>
      <c r="CO2107" s="71">
        <v>18998</v>
      </c>
    </row>
    <row r="2108" spans="1:93">
      <c r="A2108"/>
      <c r="B2108" s="19"/>
      <c r="CN2108" s="18">
        <v>1</v>
      </c>
      <c r="CO2108" s="18">
        <v>18998</v>
      </c>
    </row>
    <row r="2109" spans="1:93" ht="15.75">
      <c r="A2109"/>
      <c r="B2109" s="19"/>
      <c r="CN2109" s="71">
        <v>1</v>
      </c>
      <c r="CO2109" s="71">
        <v>56098</v>
      </c>
    </row>
    <row r="2110" spans="1:93">
      <c r="A2110"/>
      <c r="B2110" s="19"/>
      <c r="CN2110" s="18">
        <v>1</v>
      </c>
      <c r="CO2110" s="18">
        <v>56098</v>
      </c>
    </row>
    <row r="2111" spans="1:93" ht="15.75">
      <c r="A2111"/>
      <c r="B2111" s="19"/>
      <c r="CN2111" s="71">
        <v>2</v>
      </c>
      <c r="CO2111" s="71">
        <v>22318</v>
      </c>
    </row>
    <row r="2112" spans="1:93">
      <c r="A2112"/>
      <c r="B2112" s="19"/>
      <c r="CN2112" s="18">
        <v>1</v>
      </c>
      <c r="CO2112" s="18">
        <v>22318</v>
      </c>
    </row>
    <row r="2113" spans="1:93">
      <c r="A2113"/>
      <c r="B2113" s="19"/>
      <c r="CN2113" s="18">
        <v>1</v>
      </c>
      <c r="CO2113" s="18">
        <v>22318</v>
      </c>
    </row>
    <row r="2114" spans="1:93" ht="15.75">
      <c r="A2114"/>
      <c r="B2114" s="19"/>
      <c r="CN2114" s="71">
        <v>1</v>
      </c>
      <c r="CO2114" s="71">
        <v>22318</v>
      </c>
    </row>
    <row r="2115" spans="1:93">
      <c r="A2115"/>
      <c r="B2115" s="19"/>
      <c r="CN2115" s="18">
        <v>1</v>
      </c>
      <c r="CO2115" s="18">
        <v>22318</v>
      </c>
    </row>
    <row r="2116" spans="1:93" ht="15.75">
      <c r="A2116"/>
      <c r="B2116" s="19"/>
      <c r="CN2116" s="71">
        <v>1</v>
      </c>
      <c r="CO2116" s="71">
        <v>8866</v>
      </c>
    </row>
    <row r="2117" spans="1:93">
      <c r="A2117"/>
      <c r="B2117" s="19"/>
      <c r="CN2117" s="18">
        <v>1</v>
      </c>
      <c r="CO2117" s="18">
        <v>8866</v>
      </c>
    </row>
    <row r="2118" spans="1:93" ht="15.75">
      <c r="A2118"/>
      <c r="B2118" s="19"/>
      <c r="CN2118" s="71">
        <v>1</v>
      </c>
      <c r="CO2118" s="71">
        <v>27790</v>
      </c>
    </row>
    <row r="2119" spans="1:93">
      <c r="A2119"/>
      <c r="B2119" s="19"/>
      <c r="CN2119" s="18">
        <v>1</v>
      </c>
      <c r="CO2119" s="18">
        <v>27790</v>
      </c>
    </row>
    <row r="2120" spans="1:93" ht="15.75">
      <c r="A2120"/>
      <c r="B2120" s="19"/>
      <c r="CN2120" s="71">
        <v>1</v>
      </c>
      <c r="CO2120" s="71">
        <v>4744</v>
      </c>
    </row>
    <row r="2121" spans="1:93">
      <c r="A2121"/>
      <c r="B2121" s="19"/>
      <c r="CN2121" s="18">
        <v>1</v>
      </c>
      <c r="CO2121" s="18">
        <v>4744</v>
      </c>
    </row>
    <row r="2122" spans="1:93" ht="15.75">
      <c r="A2122"/>
      <c r="B2122" s="19"/>
      <c r="CN2122" s="71">
        <v>1</v>
      </c>
      <c r="CO2122" s="71">
        <v>7462</v>
      </c>
    </row>
    <row r="2123" spans="1:93">
      <c r="A2123"/>
      <c r="B2123" s="19"/>
      <c r="CN2123" s="18">
        <v>1</v>
      </c>
      <c r="CO2123" s="18">
        <v>7462</v>
      </c>
    </row>
    <row r="2124" spans="1:93" ht="15.75">
      <c r="A2124"/>
      <c r="B2124" s="19"/>
      <c r="CN2124" s="71">
        <v>1</v>
      </c>
      <c r="CO2124" s="71">
        <v>31539</v>
      </c>
    </row>
    <row r="2125" spans="1:93">
      <c r="A2125"/>
      <c r="B2125" s="19"/>
      <c r="CN2125" s="18">
        <v>1</v>
      </c>
      <c r="CO2125" s="18">
        <v>31539</v>
      </c>
    </row>
    <row r="2126" spans="1:93" ht="15.75">
      <c r="A2126"/>
      <c r="B2126" s="19"/>
      <c r="CN2126" s="71">
        <v>1</v>
      </c>
      <c r="CO2126" s="71">
        <v>355</v>
      </c>
    </row>
    <row r="2127" spans="1:93">
      <c r="A2127"/>
      <c r="B2127" s="19"/>
      <c r="CN2127" s="18">
        <v>1</v>
      </c>
      <c r="CO2127" s="18">
        <v>355</v>
      </c>
    </row>
    <row r="2128" spans="1:93" ht="15.75">
      <c r="A2128"/>
      <c r="B2128" s="19"/>
      <c r="CN2128" s="71">
        <v>1</v>
      </c>
      <c r="CO2128" s="71">
        <v>41398</v>
      </c>
    </row>
    <row r="2129" spans="1:93">
      <c r="A2129"/>
      <c r="B2129" s="19"/>
      <c r="CN2129" s="18">
        <v>1</v>
      </c>
      <c r="CO2129" s="18">
        <v>41398</v>
      </c>
    </row>
    <row r="2130" spans="1:93" ht="15.75">
      <c r="A2130"/>
      <c r="B2130" s="19"/>
      <c r="CN2130" s="71">
        <v>1</v>
      </c>
      <c r="CO2130" s="71">
        <v>253105</v>
      </c>
    </row>
    <row r="2131" spans="1:93">
      <c r="A2131"/>
      <c r="B2131" s="19"/>
      <c r="CN2131" s="18">
        <v>1</v>
      </c>
      <c r="CO2131" s="18">
        <v>253105</v>
      </c>
    </row>
    <row r="2132" spans="1:93" ht="15.75">
      <c r="A2132"/>
      <c r="B2132" s="19"/>
      <c r="CN2132" s="71">
        <v>1</v>
      </c>
      <c r="CO2132" s="71">
        <v>19624</v>
      </c>
    </row>
    <row r="2133" spans="1:93">
      <c r="A2133"/>
      <c r="B2133" s="19"/>
      <c r="CN2133" s="18">
        <v>1</v>
      </c>
      <c r="CO2133" s="18">
        <v>19624</v>
      </c>
    </row>
    <row r="2134" spans="1:93" ht="15.75">
      <c r="A2134"/>
      <c r="B2134" s="19"/>
      <c r="CN2134" s="71">
        <v>1</v>
      </c>
      <c r="CO2134" s="71">
        <v>205052</v>
      </c>
    </row>
    <row r="2135" spans="1:93">
      <c r="A2135"/>
      <c r="B2135" s="19"/>
      <c r="CN2135" s="18">
        <v>1</v>
      </c>
      <c r="CO2135" s="18">
        <v>205052</v>
      </c>
    </row>
    <row r="2136" spans="1:93" ht="15.75">
      <c r="A2136"/>
      <c r="B2136" s="19"/>
      <c r="CN2136" s="71">
        <v>1</v>
      </c>
      <c r="CO2136" s="71">
        <v>55747</v>
      </c>
    </row>
    <row r="2137" spans="1:93">
      <c r="A2137"/>
      <c r="B2137" s="19"/>
      <c r="CN2137" s="18">
        <v>1</v>
      </c>
      <c r="CO2137" s="18">
        <v>55747</v>
      </c>
    </row>
    <row r="2138" spans="1:93" ht="15.75">
      <c r="A2138"/>
      <c r="B2138" s="19"/>
      <c r="CN2138" s="71">
        <v>1</v>
      </c>
      <c r="CO2138" s="71">
        <v>82356</v>
      </c>
    </row>
    <row r="2139" spans="1:93">
      <c r="A2139"/>
      <c r="B2139" s="19"/>
      <c r="CN2139" s="18">
        <v>1</v>
      </c>
      <c r="CO2139" s="18">
        <v>82356</v>
      </c>
    </row>
    <row r="2140" spans="1:93" ht="15.75">
      <c r="A2140"/>
      <c r="B2140" s="19"/>
      <c r="CN2140" s="71">
        <v>1</v>
      </c>
      <c r="CO2140" s="71">
        <v>189104</v>
      </c>
    </row>
    <row r="2141" spans="1:93">
      <c r="A2141"/>
      <c r="B2141" s="19"/>
      <c r="CN2141" s="18">
        <v>1</v>
      </c>
      <c r="CO2141" s="18">
        <v>189104</v>
      </c>
    </row>
    <row r="2142" spans="1:93" ht="15.75">
      <c r="A2142"/>
      <c r="B2142" s="19"/>
      <c r="CN2142" s="71">
        <v>1</v>
      </c>
      <c r="CO2142" s="71">
        <v>53464</v>
      </c>
    </row>
    <row r="2143" spans="1:93">
      <c r="A2143"/>
      <c r="B2143" s="19"/>
      <c r="CN2143" s="18">
        <v>1</v>
      </c>
      <c r="CO2143" s="18">
        <v>53464</v>
      </c>
    </row>
    <row r="2144" spans="1:93" ht="15.75">
      <c r="A2144"/>
      <c r="B2144" s="19"/>
      <c r="CN2144" s="71">
        <v>1</v>
      </c>
      <c r="CO2144" s="71">
        <v>23022</v>
      </c>
    </row>
    <row r="2145" spans="1:93">
      <c r="A2145"/>
      <c r="B2145" s="19"/>
      <c r="CN2145" s="18">
        <v>1</v>
      </c>
      <c r="CO2145" s="18">
        <v>23022</v>
      </c>
    </row>
    <row r="2146" spans="1:93" ht="15.75">
      <c r="A2146"/>
      <c r="B2146" s="19"/>
      <c r="CN2146" s="71">
        <v>1</v>
      </c>
      <c r="CO2146" s="71">
        <v>30058</v>
      </c>
    </row>
    <row r="2147" spans="1:93">
      <c r="A2147"/>
      <c r="B2147" s="19"/>
      <c r="CN2147" s="18">
        <v>1</v>
      </c>
      <c r="CO2147" s="18">
        <v>30058</v>
      </c>
    </row>
    <row r="2148" spans="1:93" ht="15.75">
      <c r="A2148"/>
      <c r="B2148" s="19"/>
      <c r="CN2148" s="71">
        <v>1</v>
      </c>
      <c r="CO2148" s="71">
        <v>67259</v>
      </c>
    </row>
    <row r="2149" spans="1:93">
      <c r="A2149"/>
      <c r="B2149" s="19"/>
      <c r="CN2149" s="18">
        <v>1</v>
      </c>
      <c r="CO2149" s="18">
        <v>67259</v>
      </c>
    </row>
    <row r="2150" spans="1:93" ht="15.75">
      <c r="A2150"/>
      <c r="B2150" s="19"/>
      <c r="CN2150" s="71">
        <v>1</v>
      </c>
      <c r="CO2150" s="71">
        <v>67260</v>
      </c>
    </row>
    <row r="2151" spans="1:93">
      <c r="A2151"/>
      <c r="B2151" s="19"/>
      <c r="CN2151" s="18">
        <v>1</v>
      </c>
      <c r="CO2151" s="18">
        <v>67260</v>
      </c>
    </row>
    <row r="2152" spans="1:93" ht="15.75">
      <c r="A2152"/>
      <c r="B2152" s="19"/>
      <c r="CN2152" s="71">
        <v>1</v>
      </c>
      <c r="CO2152" s="71">
        <v>69585</v>
      </c>
    </row>
    <row r="2153" spans="1:93">
      <c r="A2153"/>
      <c r="B2153" s="19"/>
      <c r="CN2153" s="18">
        <v>1</v>
      </c>
      <c r="CO2153" s="18">
        <v>69585</v>
      </c>
    </row>
    <row r="2154" spans="1:93" ht="15.75">
      <c r="A2154"/>
      <c r="B2154" s="19"/>
      <c r="CN2154" s="71">
        <v>1</v>
      </c>
      <c r="CO2154" s="71">
        <v>67259</v>
      </c>
    </row>
    <row r="2155" spans="1:93">
      <c r="A2155"/>
      <c r="B2155" s="19"/>
      <c r="CN2155" s="18">
        <v>1</v>
      </c>
      <c r="CO2155" s="18">
        <v>67259</v>
      </c>
    </row>
    <row r="2156" spans="1:93" ht="15.75">
      <c r="A2156"/>
      <c r="B2156" s="19"/>
      <c r="CN2156" s="71">
        <v>1</v>
      </c>
      <c r="CO2156" s="71">
        <v>67260</v>
      </c>
    </row>
    <row r="2157" spans="1:93">
      <c r="A2157"/>
      <c r="B2157" s="19"/>
      <c r="CN2157" s="18">
        <v>1</v>
      </c>
      <c r="CO2157" s="18">
        <v>67260</v>
      </c>
    </row>
    <row r="2158" spans="1:93" ht="15.75">
      <c r="A2158"/>
      <c r="B2158" s="19"/>
      <c r="CN2158" s="71">
        <v>1</v>
      </c>
      <c r="CO2158" s="71">
        <v>67259</v>
      </c>
    </row>
    <row r="2159" spans="1:93">
      <c r="A2159"/>
      <c r="B2159" s="19"/>
      <c r="CN2159" s="18">
        <v>1</v>
      </c>
      <c r="CO2159" s="18">
        <v>67259</v>
      </c>
    </row>
    <row r="2160" spans="1:93" ht="15.75">
      <c r="A2160"/>
      <c r="B2160" s="19"/>
      <c r="CN2160" s="71">
        <v>1</v>
      </c>
      <c r="CO2160" s="71">
        <v>567</v>
      </c>
    </row>
    <row r="2161" spans="1:93">
      <c r="A2161"/>
      <c r="B2161" s="19"/>
      <c r="CN2161" s="18">
        <v>1</v>
      </c>
      <c r="CO2161" s="18">
        <v>567</v>
      </c>
    </row>
    <row r="2162" spans="1:93" ht="15.75">
      <c r="A2162"/>
      <c r="B2162" s="19"/>
      <c r="CN2162" s="71">
        <v>1</v>
      </c>
      <c r="CO2162" s="71">
        <v>129</v>
      </c>
    </row>
    <row r="2163" spans="1:93">
      <c r="A2163"/>
      <c r="B2163" s="19"/>
      <c r="CN2163" s="18">
        <v>1</v>
      </c>
      <c r="CO2163" s="18">
        <v>129</v>
      </c>
    </row>
    <row r="2164" spans="1:93" ht="15.75">
      <c r="A2164"/>
      <c r="B2164" s="19"/>
      <c r="CN2164" s="71">
        <v>1</v>
      </c>
      <c r="CO2164" s="71">
        <v>7317</v>
      </c>
    </row>
    <row r="2165" spans="1:93">
      <c r="A2165"/>
      <c r="B2165" s="19"/>
      <c r="CN2165" s="18">
        <v>1</v>
      </c>
      <c r="CO2165" s="18">
        <v>7317</v>
      </c>
    </row>
    <row r="2166" spans="1:93" ht="15.75">
      <c r="A2166"/>
      <c r="B2166" s="19"/>
      <c r="CN2166" s="71">
        <v>1</v>
      </c>
      <c r="CO2166" s="71">
        <v>50810</v>
      </c>
    </row>
    <row r="2167" spans="1:93">
      <c r="A2167"/>
      <c r="B2167" s="19"/>
      <c r="CN2167" s="18">
        <v>1</v>
      </c>
      <c r="CO2167" s="18">
        <v>50810</v>
      </c>
    </row>
    <row r="2168" spans="1:93" ht="15.75">
      <c r="A2168"/>
      <c r="B2168" s="19"/>
      <c r="CN2168" s="71">
        <v>1</v>
      </c>
      <c r="CO2168" s="71">
        <v>50273</v>
      </c>
    </row>
    <row r="2169" spans="1:93">
      <c r="A2169"/>
      <c r="B2169" s="19"/>
      <c r="CN2169" s="18">
        <v>1</v>
      </c>
      <c r="CO2169" s="18">
        <v>50273</v>
      </c>
    </row>
    <row r="2170" spans="1:93" ht="15.75">
      <c r="A2170"/>
      <c r="B2170" s="19"/>
      <c r="CN2170" s="71">
        <v>1</v>
      </c>
      <c r="CO2170" s="71">
        <v>98250</v>
      </c>
    </row>
    <row r="2171" spans="1:93">
      <c r="A2171"/>
      <c r="B2171" s="19"/>
      <c r="CN2171" s="18">
        <v>1</v>
      </c>
      <c r="CO2171" s="18">
        <v>98250</v>
      </c>
    </row>
    <row r="2172" spans="1:93" ht="15.75">
      <c r="A2172"/>
      <c r="B2172" s="19"/>
      <c r="CN2172" s="71">
        <v>1</v>
      </c>
      <c r="CO2172" s="71">
        <v>297</v>
      </c>
    </row>
    <row r="2173" spans="1:93">
      <c r="A2173"/>
      <c r="B2173" s="19"/>
      <c r="CN2173" s="18">
        <v>1</v>
      </c>
      <c r="CO2173" s="18">
        <v>297</v>
      </c>
    </row>
    <row r="2174" spans="1:93" ht="15.75">
      <c r="A2174"/>
      <c r="B2174" s="19"/>
      <c r="CN2174" s="71">
        <v>1</v>
      </c>
      <c r="CO2174" s="71">
        <v>170</v>
      </c>
    </row>
    <row r="2175" spans="1:93">
      <c r="A2175"/>
      <c r="B2175" s="19"/>
      <c r="CN2175" s="18">
        <v>1</v>
      </c>
      <c r="CO2175" s="18">
        <v>170</v>
      </c>
    </row>
    <row r="2176" spans="1:93" ht="15.75">
      <c r="A2176"/>
      <c r="B2176" s="19"/>
      <c r="CN2176" s="71">
        <v>1</v>
      </c>
      <c r="CO2176" s="71">
        <v>143</v>
      </c>
    </row>
    <row r="2177" spans="1:93">
      <c r="A2177"/>
      <c r="B2177" s="19"/>
      <c r="CN2177" s="18">
        <v>1</v>
      </c>
      <c r="CO2177" s="18">
        <v>143</v>
      </c>
    </row>
    <row r="2178" spans="1:93" ht="15.75">
      <c r="A2178"/>
      <c r="B2178" s="19"/>
      <c r="CN2178" s="71">
        <v>1</v>
      </c>
      <c r="CO2178" s="71">
        <v>4859</v>
      </c>
    </row>
    <row r="2179" spans="1:93">
      <c r="A2179"/>
      <c r="B2179" s="19"/>
      <c r="CN2179" s="18">
        <v>1</v>
      </c>
      <c r="CO2179" s="18">
        <v>4859</v>
      </c>
    </row>
    <row r="2180" spans="1:93" ht="15.75">
      <c r="A2180"/>
      <c r="B2180" s="19"/>
      <c r="CN2180" s="71">
        <v>1</v>
      </c>
      <c r="CO2180" s="71">
        <v>87</v>
      </c>
    </row>
    <row r="2181" spans="1:93">
      <c r="A2181"/>
      <c r="B2181" s="19"/>
      <c r="CN2181" s="18">
        <v>1</v>
      </c>
      <c r="CO2181" s="18">
        <v>87</v>
      </c>
    </row>
    <row r="2182" spans="1:93" ht="15.75">
      <c r="A2182"/>
      <c r="B2182" s="19"/>
      <c r="CN2182" s="71">
        <v>1</v>
      </c>
      <c r="CO2182" s="71">
        <v>594</v>
      </c>
    </row>
    <row r="2183" spans="1:93">
      <c r="A2183"/>
      <c r="B2183" s="19"/>
      <c r="CN2183" s="18">
        <v>1</v>
      </c>
      <c r="CO2183" s="18">
        <v>594</v>
      </c>
    </row>
    <row r="2184" spans="1:93" ht="15.75">
      <c r="A2184"/>
      <c r="B2184" s="19"/>
      <c r="CN2184" s="71">
        <v>1</v>
      </c>
      <c r="CO2184" s="71">
        <v>15646</v>
      </c>
    </row>
    <row r="2185" spans="1:93">
      <c r="A2185"/>
      <c r="B2185" s="19"/>
      <c r="CN2185" s="18">
        <v>1</v>
      </c>
      <c r="CO2185" s="18">
        <v>15646</v>
      </c>
    </row>
    <row r="2186" spans="1:93" ht="15.75">
      <c r="A2186"/>
      <c r="B2186" s="19"/>
      <c r="CN2186" s="71">
        <v>1</v>
      </c>
      <c r="CO2186" s="71">
        <v>2311</v>
      </c>
    </row>
    <row r="2187" spans="1:93">
      <c r="A2187"/>
      <c r="B2187" s="19"/>
      <c r="CN2187" s="18">
        <v>1</v>
      </c>
      <c r="CO2187" s="18">
        <v>2311</v>
      </c>
    </row>
    <row r="2188" spans="1:93" ht="15.75">
      <c r="A2188"/>
      <c r="B2188" s="19"/>
      <c r="CN2188" s="71">
        <v>1</v>
      </c>
      <c r="CO2188" s="71">
        <v>612</v>
      </c>
    </row>
    <row r="2189" spans="1:93">
      <c r="A2189"/>
      <c r="B2189" s="19"/>
      <c r="CN2189" s="18">
        <v>1</v>
      </c>
      <c r="CO2189" s="18">
        <v>612</v>
      </c>
    </row>
    <row r="2190" spans="1:93" ht="15.75">
      <c r="A2190"/>
      <c r="B2190" s="19"/>
      <c r="CN2190" s="71">
        <v>1</v>
      </c>
      <c r="CO2190" s="71">
        <v>690</v>
      </c>
    </row>
    <row r="2191" spans="1:93">
      <c r="A2191"/>
      <c r="B2191" s="19"/>
      <c r="CN2191" s="18">
        <v>1</v>
      </c>
      <c r="CO2191" s="18">
        <v>690</v>
      </c>
    </row>
    <row r="2192" spans="1:93" ht="15.75">
      <c r="A2192"/>
      <c r="B2192" s="19"/>
      <c r="CN2192" s="71">
        <v>1</v>
      </c>
      <c r="CO2192" s="71">
        <v>1498</v>
      </c>
    </row>
    <row r="2193" spans="1:93">
      <c r="A2193"/>
      <c r="B2193" s="19"/>
      <c r="CN2193" s="18">
        <v>1</v>
      </c>
      <c r="CO2193" s="18">
        <v>1498</v>
      </c>
    </row>
    <row r="2194" spans="1:93" ht="15.75">
      <c r="A2194"/>
      <c r="B2194" s="19"/>
      <c r="CN2194" s="71">
        <v>1</v>
      </c>
      <c r="CO2194" s="71">
        <v>902</v>
      </c>
    </row>
    <row r="2195" spans="1:93">
      <c r="A2195"/>
      <c r="B2195" s="19"/>
      <c r="CN2195" s="18">
        <v>1</v>
      </c>
      <c r="CO2195" s="18">
        <v>902</v>
      </c>
    </row>
    <row r="2196" spans="1:93" ht="15.75">
      <c r="A2196"/>
      <c r="B2196" s="19"/>
      <c r="CN2196" s="71">
        <v>1</v>
      </c>
      <c r="CO2196" s="71">
        <v>10773</v>
      </c>
    </row>
    <row r="2197" spans="1:93">
      <c r="A2197"/>
      <c r="B2197" s="19"/>
      <c r="CN2197" s="18">
        <v>1</v>
      </c>
      <c r="CO2197" s="18">
        <v>10773</v>
      </c>
    </row>
    <row r="2198" spans="1:93" ht="15.75">
      <c r="A2198"/>
      <c r="B2198" s="19"/>
      <c r="CN2198" s="71">
        <v>2</v>
      </c>
      <c r="CO2198" s="71">
        <v>1335</v>
      </c>
    </row>
    <row r="2199" spans="1:93">
      <c r="A2199"/>
      <c r="B2199" s="19"/>
      <c r="CN2199" s="18">
        <v>1</v>
      </c>
      <c r="CO2199" s="18">
        <v>1335</v>
      </c>
    </row>
    <row r="2200" spans="1:93">
      <c r="A2200"/>
      <c r="B2200" s="19"/>
      <c r="CN2200" s="18">
        <v>1</v>
      </c>
      <c r="CO2200" s="18">
        <v>1335</v>
      </c>
    </row>
    <row r="2201" spans="1:93" ht="15.75">
      <c r="A2201"/>
      <c r="B2201" s="19"/>
      <c r="CN2201" s="71">
        <v>1</v>
      </c>
      <c r="CO2201" s="71">
        <v>3096</v>
      </c>
    </row>
    <row r="2202" spans="1:93">
      <c r="A2202"/>
      <c r="B2202" s="19"/>
      <c r="CN2202" s="18">
        <v>1</v>
      </c>
      <c r="CO2202" s="18">
        <v>3096</v>
      </c>
    </row>
    <row r="2203" spans="1:93" ht="15.75">
      <c r="A2203"/>
      <c r="B2203" s="19"/>
      <c r="CN2203" s="71">
        <v>1</v>
      </c>
      <c r="CO2203" s="71">
        <v>2162</v>
      </c>
    </row>
    <row r="2204" spans="1:93">
      <c r="A2204"/>
      <c r="B2204" s="19"/>
      <c r="CN2204" s="18">
        <v>1</v>
      </c>
      <c r="CO2204" s="18">
        <v>2162</v>
      </c>
    </row>
    <row r="2205" spans="1:93" ht="15.75">
      <c r="A2205"/>
      <c r="B2205" s="19"/>
      <c r="CN2205" s="71">
        <v>1</v>
      </c>
      <c r="CO2205" s="71">
        <v>479</v>
      </c>
    </row>
    <row r="2206" spans="1:93">
      <c r="A2206"/>
      <c r="B2206" s="19"/>
      <c r="CN2206" s="18">
        <v>1</v>
      </c>
      <c r="CO2206" s="18">
        <v>479</v>
      </c>
    </row>
    <row r="2207" spans="1:93" ht="15.75">
      <c r="A2207"/>
      <c r="B2207" s="19"/>
      <c r="CN2207" s="71">
        <v>1</v>
      </c>
      <c r="CO2207" s="71">
        <v>5935</v>
      </c>
    </row>
    <row r="2208" spans="1:93">
      <c r="A2208"/>
      <c r="B2208" s="19"/>
      <c r="CN2208" s="18">
        <v>1</v>
      </c>
      <c r="CO2208" s="18">
        <v>5935</v>
      </c>
    </row>
    <row r="2209" spans="1:93" ht="15.75">
      <c r="A2209"/>
      <c r="B2209" s="19"/>
      <c r="CN2209" s="71">
        <v>1</v>
      </c>
      <c r="CO2209" s="71">
        <v>313</v>
      </c>
    </row>
    <row r="2210" spans="1:93">
      <c r="A2210"/>
      <c r="B2210" s="19"/>
      <c r="CN2210" s="18">
        <v>1</v>
      </c>
      <c r="CO2210" s="18">
        <v>313</v>
      </c>
    </row>
    <row r="2211" spans="1:93" ht="15.75">
      <c r="A2211"/>
      <c r="B2211" s="19"/>
      <c r="CN2211" s="71">
        <v>1</v>
      </c>
      <c r="CO2211" s="71">
        <v>2272</v>
      </c>
    </row>
    <row r="2212" spans="1:93">
      <c r="A2212"/>
      <c r="B2212" s="19"/>
      <c r="CN2212" s="18">
        <v>1</v>
      </c>
      <c r="CO2212" s="18">
        <v>2272</v>
      </c>
    </row>
    <row r="2213" spans="1:93" ht="15.75">
      <c r="A2213"/>
      <c r="B2213" s="19"/>
      <c r="CN2213" s="71">
        <v>1</v>
      </c>
      <c r="CO2213" s="71">
        <v>1475</v>
      </c>
    </row>
    <row r="2214" spans="1:93">
      <c r="A2214"/>
      <c r="B2214" s="19"/>
      <c r="CN2214" s="18">
        <v>1</v>
      </c>
      <c r="CO2214" s="18">
        <v>1475</v>
      </c>
    </row>
    <row r="2215" spans="1:93" ht="15.75">
      <c r="A2215"/>
      <c r="B2215" s="19"/>
      <c r="CN2215" s="71">
        <v>1</v>
      </c>
      <c r="CO2215" s="71">
        <v>576</v>
      </c>
    </row>
    <row r="2216" spans="1:93">
      <c r="A2216"/>
      <c r="B2216" s="19"/>
      <c r="CN2216" s="18">
        <v>1</v>
      </c>
      <c r="CO2216" s="18">
        <v>576</v>
      </c>
    </row>
    <row r="2217" spans="1:93" ht="15.75">
      <c r="A2217"/>
      <c r="B2217" s="19"/>
      <c r="CN2217" s="71">
        <v>1</v>
      </c>
      <c r="CO2217" s="71">
        <v>7928</v>
      </c>
    </row>
    <row r="2218" spans="1:93">
      <c r="A2218"/>
      <c r="B2218" s="19"/>
      <c r="CN2218" s="18">
        <v>1</v>
      </c>
      <c r="CO2218" s="18">
        <v>7928</v>
      </c>
    </row>
    <row r="2219" spans="1:93" ht="15.75">
      <c r="A2219"/>
      <c r="B2219" s="19"/>
      <c r="CN2219" s="71">
        <v>1</v>
      </c>
      <c r="CO2219" s="71">
        <v>6491</v>
      </c>
    </row>
    <row r="2220" spans="1:93">
      <c r="A2220"/>
      <c r="B2220" s="19"/>
      <c r="CN2220" s="18">
        <v>1</v>
      </c>
      <c r="CO2220" s="18">
        <v>6491</v>
      </c>
    </row>
    <row r="2221" spans="1:93" ht="15.75">
      <c r="A2221"/>
      <c r="B2221" s="19"/>
      <c r="CN2221" s="71">
        <v>1</v>
      </c>
      <c r="CO2221" s="71">
        <v>4740</v>
      </c>
    </row>
    <row r="2222" spans="1:93">
      <c r="A2222"/>
      <c r="B2222" s="19"/>
      <c r="CN2222" s="18">
        <v>1</v>
      </c>
      <c r="CO2222" s="18">
        <v>4740</v>
      </c>
    </row>
    <row r="2223" spans="1:93" ht="15.75">
      <c r="A2223"/>
      <c r="B2223" s="19"/>
      <c r="CN2223" s="71">
        <v>1</v>
      </c>
      <c r="CO2223" s="71">
        <v>1396</v>
      </c>
    </row>
    <row r="2224" spans="1:93">
      <c r="A2224"/>
      <c r="B2224" s="19"/>
      <c r="CN2224" s="18">
        <v>1</v>
      </c>
      <c r="CO2224" s="18">
        <v>1396</v>
      </c>
    </row>
    <row r="2225" spans="1:93" ht="15.75">
      <c r="A2225"/>
      <c r="B2225" s="19"/>
      <c r="CN2225" s="71">
        <v>1</v>
      </c>
      <c r="CO2225" s="71">
        <v>6129</v>
      </c>
    </row>
    <row r="2226" spans="1:93">
      <c r="A2226"/>
      <c r="B2226" s="19"/>
      <c r="CN2226" s="18">
        <v>1</v>
      </c>
      <c r="CO2226" s="18">
        <v>6129</v>
      </c>
    </row>
    <row r="2227" spans="1:93" ht="15.75">
      <c r="A2227"/>
      <c r="B2227" s="19"/>
      <c r="CN2227" s="71">
        <v>1</v>
      </c>
      <c r="CO2227" s="71">
        <v>7779</v>
      </c>
    </row>
    <row r="2228" spans="1:93">
      <c r="A2228"/>
      <c r="B2228" s="19"/>
      <c r="CN2228" s="18">
        <v>1</v>
      </c>
      <c r="CO2228" s="18">
        <v>7779</v>
      </c>
    </row>
    <row r="2229" spans="1:93" ht="15.75">
      <c r="A2229"/>
      <c r="B2229" s="19"/>
      <c r="CN2229" s="71">
        <v>1</v>
      </c>
      <c r="CO2229" s="71">
        <v>26603</v>
      </c>
    </row>
    <row r="2230" spans="1:93">
      <c r="A2230"/>
      <c r="B2230" s="19"/>
      <c r="CN2230" s="18">
        <v>1</v>
      </c>
      <c r="CO2230" s="18">
        <v>26603</v>
      </c>
    </row>
    <row r="2231" spans="1:93" ht="15.75">
      <c r="A2231"/>
      <c r="B2231" s="19"/>
      <c r="CN2231" s="71">
        <v>1</v>
      </c>
      <c r="CO2231" s="71">
        <v>1801</v>
      </c>
    </row>
    <row r="2232" spans="1:93">
      <c r="A2232"/>
      <c r="B2232" s="19"/>
      <c r="CN2232" s="18">
        <v>1</v>
      </c>
      <c r="CO2232" s="18">
        <v>1801</v>
      </c>
    </row>
    <row r="2233" spans="1:93" ht="15.75">
      <c r="A2233"/>
      <c r="B2233" s="19"/>
      <c r="CN2233" s="71">
        <v>1</v>
      </c>
      <c r="CO2233" s="71">
        <v>7354</v>
      </c>
    </row>
    <row r="2234" spans="1:93">
      <c r="A2234"/>
      <c r="B2234" s="19"/>
      <c r="CN2234" s="18">
        <v>1</v>
      </c>
      <c r="CO2234" s="18">
        <v>7354</v>
      </c>
    </row>
    <row r="2235" spans="1:93" ht="15.75">
      <c r="A2235"/>
      <c r="B2235" s="19"/>
      <c r="CN2235" s="71">
        <v>1</v>
      </c>
      <c r="CO2235" s="71">
        <v>2117</v>
      </c>
    </row>
    <row r="2236" spans="1:93">
      <c r="A2236"/>
      <c r="B2236" s="19"/>
      <c r="CN2236" s="18">
        <v>1</v>
      </c>
      <c r="CO2236" s="18">
        <v>2117</v>
      </c>
    </row>
    <row r="2237" spans="1:93" ht="15.75">
      <c r="A2237"/>
      <c r="B2237" s="19"/>
      <c r="CN2237" s="71">
        <v>1</v>
      </c>
      <c r="CO2237" s="71">
        <v>112</v>
      </c>
    </row>
    <row r="2238" spans="1:93">
      <c r="A2238"/>
      <c r="B2238" s="19"/>
      <c r="CN2238" s="18">
        <v>1</v>
      </c>
      <c r="CO2238" s="18">
        <v>112</v>
      </c>
    </row>
    <row r="2239" spans="1:93" ht="15.75">
      <c r="A2239"/>
      <c r="B2239" s="19"/>
      <c r="CN2239" s="71">
        <v>1</v>
      </c>
      <c r="CO2239" s="71">
        <v>1454</v>
      </c>
    </row>
    <row r="2240" spans="1:93">
      <c r="A2240"/>
      <c r="B2240" s="19"/>
      <c r="CN2240" s="18">
        <v>1</v>
      </c>
      <c r="CO2240" s="18">
        <v>1454</v>
      </c>
    </row>
    <row r="2241" spans="1:93" ht="15.75">
      <c r="A2241"/>
      <c r="B2241" s="19"/>
      <c r="CN2241" s="71">
        <v>1</v>
      </c>
      <c r="CO2241" s="71">
        <v>2399</v>
      </c>
    </row>
    <row r="2242" spans="1:93">
      <c r="A2242"/>
      <c r="B2242" s="19"/>
      <c r="CN2242" s="18">
        <v>1</v>
      </c>
      <c r="CO2242" s="18">
        <v>2399</v>
      </c>
    </row>
    <row r="2243" spans="1:93" ht="15.75">
      <c r="A2243"/>
      <c r="B2243" s="19"/>
      <c r="CN2243" s="71">
        <v>1</v>
      </c>
      <c r="CO2243" s="71">
        <v>2957</v>
      </c>
    </row>
    <row r="2244" spans="1:93">
      <c r="A2244"/>
      <c r="B2244" s="19"/>
      <c r="CN2244" s="18">
        <v>1</v>
      </c>
      <c r="CO2244" s="18">
        <v>2957</v>
      </c>
    </row>
    <row r="2245" spans="1:93" ht="15.75">
      <c r="A2245"/>
      <c r="B2245" s="19"/>
      <c r="CN2245" s="71">
        <v>1</v>
      </c>
      <c r="CO2245" s="71">
        <v>1902</v>
      </c>
    </row>
    <row r="2246" spans="1:93">
      <c r="A2246"/>
      <c r="B2246" s="19"/>
      <c r="CN2246" s="18">
        <v>1</v>
      </c>
      <c r="CO2246" s="18">
        <v>1902</v>
      </c>
    </row>
    <row r="2247" spans="1:93" ht="15.75">
      <c r="A2247"/>
      <c r="B2247" s="19"/>
      <c r="CN2247" s="71">
        <v>1</v>
      </c>
      <c r="CO2247" s="71">
        <v>1949</v>
      </c>
    </row>
    <row r="2248" spans="1:93">
      <c r="A2248"/>
      <c r="B2248" s="19"/>
      <c r="CN2248" s="18">
        <v>1</v>
      </c>
      <c r="CO2248" s="18">
        <v>1949</v>
      </c>
    </row>
    <row r="2249" spans="1:93" ht="15.75">
      <c r="A2249"/>
      <c r="B2249" s="19"/>
      <c r="CN2249" s="71">
        <v>1</v>
      </c>
      <c r="CO2249" s="71">
        <v>1949</v>
      </c>
    </row>
    <row r="2250" spans="1:93">
      <c r="A2250"/>
      <c r="B2250" s="19"/>
      <c r="CN2250" s="18">
        <v>1</v>
      </c>
      <c r="CO2250" s="18">
        <v>1949</v>
      </c>
    </row>
    <row r="2251" spans="1:93" ht="15.75">
      <c r="A2251"/>
      <c r="B2251" s="19"/>
      <c r="CN2251" s="71">
        <v>1</v>
      </c>
      <c r="CO2251" s="71">
        <v>24791</v>
      </c>
    </row>
    <row r="2252" spans="1:93">
      <c r="A2252"/>
      <c r="B2252" s="19"/>
      <c r="CN2252" s="18">
        <v>1</v>
      </c>
      <c r="CO2252" s="18">
        <v>24791</v>
      </c>
    </row>
    <row r="2253" spans="1:93" ht="15.75">
      <c r="A2253"/>
      <c r="B2253" s="19"/>
      <c r="CN2253" s="71">
        <v>1</v>
      </c>
      <c r="CO2253" s="71">
        <v>903</v>
      </c>
    </row>
    <row r="2254" spans="1:93">
      <c r="A2254"/>
      <c r="B2254" s="19"/>
      <c r="CN2254" s="18">
        <v>1</v>
      </c>
      <c r="CO2254" s="18">
        <v>903</v>
      </c>
    </row>
    <row r="2255" spans="1:93" ht="15.75">
      <c r="A2255"/>
      <c r="B2255" s="19"/>
      <c r="CN2255" s="71">
        <v>1</v>
      </c>
      <c r="CO2255" s="71">
        <v>2102</v>
      </c>
    </row>
    <row r="2256" spans="1:93">
      <c r="A2256"/>
      <c r="B2256" s="19"/>
      <c r="CN2256" s="18">
        <v>1</v>
      </c>
      <c r="CO2256" s="18">
        <v>2102</v>
      </c>
    </row>
    <row r="2257" spans="1:93" ht="15.75">
      <c r="A2257"/>
      <c r="B2257" s="19"/>
      <c r="CN2257" s="71">
        <v>1</v>
      </c>
      <c r="CO2257" s="71">
        <v>491</v>
      </c>
    </row>
    <row r="2258" spans="1:93">
      <c r="A2258"/>
      <c r="B2258" s="19"/>
      <c r="CN2258" s="18">
        <v>1</v>
      </c>
      <c r="CO2258" s="18">
        <v>491</v>
      </c>
    </row>
    <row r="2259" spans="1:93" ht="15.75">
      <c r="A2259"/>
      <c r="B2259" s="19"/>
      <c r="CN2259" s="71">
        <v>1</v>
      </c>
      <c r="CO2259" s="71">
        <v>2451</v>
      </c>
    </row>
    <row r="2260" spans="1:93">
      <c r="A2260"/>
      <c r="B2260" s="19"/>
      <c r="CN2260" s="18">
        <v>1</v>
      </c>
      <c r="CO2260" s="18">
        <v>2451</v>
      </c>
    </row>
    <row r="2261" spans="1:93" ht="15.75">
      <c r="A2261"/>
      <c r="B2261" s="19"/>
      <c r="CN2261" s="71">
        <v>1</v>
      </c>
      <c r="CO2261" s="71">
        <v>42641</v>
      </c>
    </row>
    <row r="2262" spans="1:93">
      <c r="A2262"/>
      <c r="B2262" s="19"/>
      <c r="CN2262" s="18">
        <v>1</v>
      </c>
      <c r="CO2262" s="18">
        <v>42641</v>
      </c>
    </row>
    <row r="2263" spans="1:93" ht="15.75">
      <c r="A2263"/>
      <c r="B2263" s="19"/>
      <c r="CN2263" s="71">
        <v>1</v>
      </c>
      <c r="CO2263" s="71">
        <v>2451</v>
      </c>
    </row>
    <row r="2264" spans="1:93">
      <c r="A2264"/>
      <c r="B2264" s="19"/>
      <c r="CN2264" s="18">
        <v>1</v>
      </c>
      <c r="CO2264" s="18">
        <v>2451</v>
      </c>
    </row>
    <row r="2265" spans="1:93" ht="15.75">
      <c r="A2265"/>
      <c r="B2265" s="19"/>
      <c r="CN2265" s="71">
        <v>1</v>
      </c>
      <c r="CO2265" s="71">
        <v>9340</v>
      </c>
    </row>
    <row r="2266" spans="1:93">
      <c r="A2266"/>
      <c r="B2266" s="19"/>
      <c r="CN2266" s="18">
        <v>1</v>
      </c>
      <c r="CO2266" s="18">
        <v>9340</v>
      </c>
    </row>
    <row r="2267" spans="1:93" ht="15.75">
      <c r="A2267"/>
      <c r="B2267" s="19"/>
      <c r="CN2267" s="71">
        <v>1</v>
      </c>
      <c r="CO2267" s="71">
        <v>3578</v>
      </c>
    </row>
    <row r="2268" spans="1:93">
      <c r="A2268"/>
      <c r="B2268" s="19"/>
      <c r="CN2268" s="18">
        <v>1</v>
      </c>
      <c r="CO2268" s="18">
        <v>3578</v>
      </c>
    </row>
    <row r="2269" spans="1:93" ht="15.75">
      <c r="A2269"/>
      <c r="B2269" s="19"/>
      <c r="CN2269" s="71">
        <v>1</v>
      </c>
      <c r="CO2269" s="71">
        <v>74</v>
      </c>
    </row>
    <row r="2270" spans="1:93">
      <c r="A2270"/>
      <c r="B2270" s="19"/>
      <c r="CN2270" s="18">
        <v>1</v>
      </c>
      <c r="CO2270" s="18">
        <v>74</v>
      </c>
    </row>
    <row r="2271" spans="1:93" ht="15.75">
      <c r="A2271"/>
      <c r="B2271" s="19"/>
      <c r="CN2271" s="71">
        <v>1</v>
      </c>
      <c r="CO2271" s="71">
        <v>2280</v>
      </c>
    </row>
    <row r="2272" spans="1:93">
      <c r="A2272"/>
      <c r="B2272" s="19"/>
      <c r="CN2272" s="18">
        <v>1</v>
      </c>
      <c r="CO2272" s="18">
        <v>2280</v>
      </c>
    </row>
    <row r="2273" spans="1:93" ht="15.75">
      <c r="A2273"/>
      <c r="B2273" s="19"/>
      <c r="CN2273" s="71">
        <v>1</v>
      </c>
      <c r="CO2273" s="71">
        <v>6550</v>
      </c>
    </row>
    <row r="2274" spans="1:93">
      <c r="A2274"/>
      <c r="B2274" s="19"/>
      <c r="CN2274" s="18">
        <v>1</v>
      </c>
      <c r="CO2274" s="18">
        <v>6550</v>
      </c>
    </row>
    <row r="2275" spans="1:93" ht="15.75">
      <c r="A2275"/>
      <c r="B2275" s="19"/>
      <c r="CN2275" s="71">
        <v>1</v>
      </c>
      <c r="CO2275" s="71">
        <v>2751</v>
      </c>
    </row>
    <row r="2276" spans="1:93">
      <c r="A2276"/>
      <c r="B2276" s="19"/>
      <c r="CN2276" s="18">
        <v>1</v>
      </c>
      <c r="CO2276" s="18">
        <v>2751</v>
      </c>
    </row>
    <row r="2277" spans="1:93" ht="15.75">
      <c r="A2277"/>
      <c r="B2277" s="19"/>
      <c r="CN2277" s="71">
        <v>1</v>
      </c>
      <c r="CO2277" s="71">
        <v>7241</v>
      </c>
    </row>
    <row r="2278" spans="1:93">
      <c r="A2278"/>
      <c r="B2278" s="19"/>
      <c r="CN2278" s="18">
        <v>1</v>
      </c>
      <c r="CO2278" s="18">
        <v>7241</v>
      </c>
    </row>
    <row r="2279" spans="1:93" ht="15.75">
      <c r="A2279"/>
      <c r="B2279" s="19"/>
      <c r="CN2279" s="71">
        <v>1</v>
      </c>
      <c r="CO2279" s="71">
        <v>5137</v>
      </c>
    </row>
    <row r="2280" spans="1:93">
      <c r="A2280"/>
      <c r="B2280" s="19"/>
      <c r="CN2280" s="18">
        <v>1</v>
      </c>
      <c r="CO2280" s="18">
        <v>5137</v>
      </c>
    </row>
    <row r="2281" spans="1:93" ht="15.75">
      <c r="A2281"/>
      <c r="B2281" s="19"/>
      <c r="CN2281" s="71">
        <v>1</v>
      </c>
      <c r="CO2281" s="71">
        <v>2737</v>
      </c>
    </row>
    <row r="2282" spans="1:93">
      <c r="A2282"/>
      <c r="B2282" s="19"/>
      <c r="CN2282" s="18">
        <v>1</v>
      </c>
      <c r="CO2282" s="18">
        <v>2737</v>
      </c>
    </row>
    <row r="2283" spans="1:93" ht="15.75">
      <c r="A2283"/>
      <c r="B2283" s="19"/>
      <c r="CN2283" s="71">
        <v>1</v>
      </c>
      <c r="CO2283" s="71">
        <v>1408</v>
      </c>
    </row>
    <row r="2284" spans="1:93">
      <c r="A2284"/>
      <c r="B2284" s="19"/>
      <c r="CN2284" s="18">
        <v>1</v>
      </c>
      <c r="CO2284" s="18">
        <v>1408</v>
      </c>
    </row>
    <row r="2285" spans="1:93" ht="15.75">
      <c r="A2285"/>
      <c r="B2285" s="19"/>
      <c r="CN2285" s="71">
        <v>1</v>
      </c>
      <c r="CO2285" s="71">
        <v>434</v>
      </c>
    </row>
    <row r="2286" spans="1:93">
      <c r="A2286"/>
      <c r="B2286" s="19"/>
      <c r="CN2286" s="18">
        <v>1</v>
      </c>
      <c r="CO2286" s="18">
        <v>434</v>
      </c>
    </row>
    <row r="2287" spans="1:93" ht="15.75">
      <c r="A2287"/>
      <c r="B2287" s="19"/>
      <c r="CN2287" s="71">
        <v>1</v>
      </c>
      <c r="CO2287" s="71">
        <v>16020</v>
      </c>
    </row>
    <row r="2288" spans="1:93">
      <c r="A2288"/>
      <c r="B2288" s="19"/>
      <c r="CN2288" s="18">
        <v>1</v>
      </c>
      <c r="CO2288" s="18">
        <v>16020</v>
      </c>
    </row>
    <row r="2289" spans="1:93" ht="15.75">
      <c r="A2289"/>
      <c r="B2289" s="19"/>
      <c r="CN2289" s="71">
        <v>1</v>
      </c>
      <c r="CO2289" s="71">
        <v>1796</v>
      </c>
    </row>
    <row r="2290" spans="1:93">
      <c r="A2290"/>
      <c r="B2290" s="19"/>
      <c r="CN2290" s="18">
        <v>1</v>
      </c>
      <c r="CO2290" s="18">
        <v>1796</v>
      </c>
    </row>
    <row r="2291" spans="1:93" ht="15.75">
      <c r="A2291"/>
      <c r="B2291" s="19"/>
      <c r="CN2291" s="71">
        <v>1</v>
      </c>
      <c r="CO2291" s="71">
        <v>536</v>
      </c>
    </row>
    <row r="2292" spans="1:93">
      <c r="A2292"/>
      <c r="B2292" s="19"/>
      <c r="CN2292" s="18">
        <v>1</v>
      </c>
      <c r="CO2292" s="18">
        <v>536</v>
      </c>
    </row>
    <row r="2293" spans="1:93" ht="15.75">
      <c r="A2293"/>
      <c r="B2293" s="19"/>
      <c r="CN2293" s="71">
        <v>1</v>
      </c>
      <c r="CO2293" s="71">
        <v>3234</v>
      </c>
    </row>
    <row r="2294" spans="1:93">
      <c r="A2294"/>
      <c r="B2294" s="19"/>
      <c r="CN2294" s="18">
        <v>1</v>
      </c>
      <c r="CO2294" s="18">
        <v>3234</v>
      </c>
    </row>
    <row r="2295" spans="1:93" ht="15.75">
      <c r="A2295"/>
      <c r="B2295" s="19"/>
      <c r="CN2295" s="71">
        <v>1</v>
      </c>
      <c r="CO2295" s="71">
        <v>1552</v>
      </c>
    </row>
    <row r="2296" spans="1:93">
      <c r="A2296"/>
      <c r="B2296" s="19"/>
      <c r="CN2296" s="18">
        <v>1</v>
      </c>
      <c r="CO2296" s="18">
        <v>1552</v>
      </c>
    </row>
    <row r="2297" spans="1:93" ht="15.75">
      <c r="A2297"/>
      <c r="B2297" s="19"/>
      <c r="CN2297" s="71">
        <v>1</v>
      </c>
      <c r="CO2297" s="71">
        <v>53803</v>
      </c>
    </row>
    <row r="2298" spans="1:93">
      <c r="A2298"/>
      <c r="B2298" s="19"/>
      <c r="CN2298" s="18">
        <v>1</v>
      </c>
      <c r="CO2298" s="18">
        <v>53803</v>
      </c>
    </row>
    <row r="2299" spans="1:93" ht="15.75">
      <c r="A2299"/>
      <c r="B2299" s="19"/>
      <c r="CN2299" s="71">
        <v>1</v>
      </c>
      <c r="CO2299" s="71">
        <v>463</v>
      </c>
    </row>
    <row r="2300" spans="1:93">
      <c r="A2300"/>
      <c r="B2300" s="19"/>
      <c r="CN2300" s="18">
        <v>1</v>
      </c>
      <c r="CO2300" s="18">
        <v>463</v>
      </c>
    </row>
    <row r="2301" spans="1:93" ht="15.75">
      <c r="A2301"/>
      <c r="B2301" s="19"/>
      <c r="CN2301" s="71">
        <v>1</v>
      </c>
      <c r="CO2301" s="71">
        <v>5</v>
      </c>
    </row>
    <row r="2302" spans="1:93">
      <c r="A2302"/>
      <c r="B2302" s="19"/>
      <c r="CN2302" s="18">
        <v>1</v>
      </c>
      <c r="CO2302" s="18">
        <v>5</v>
      </c>
    </row>
    <row r="2303" spans="1:93" ht="15.75">
      <c r="A2303"/>
      <c r="B2303" s="19"/>
      <c r="CN2303" s="71">
        <v>1</v>
      </c>
      <c r="CO2303" s="71">
        <v>838</v>
      </c>
    </row>
    <row r="2304" spans="1:93">
      <c r="A2304"/>
      <c r="B2304" s="19"/>
      <c r="CN2304" s="18">
        <v>1</v>
      </c>
      <c r="CO2304" s="18">
        <v>838</v>
      </c>
    </row>
    <row r="2305" spans="1:93" ht="15.75">
      <c r="A2305"/>
      <c r="B2305" s="19"/>
      <c r="CN2305" s="71">
        <v>1</v>
      </c>
      <c r="CO2305" s="71">
        <v>838</v>
      </c>
    </row>
    <row r="2306" spans="1:93">
      <c r="A2306"/>
      <c r="B2306" s="19"/>
      <c r="CN2306" s="18">
        <v>1</v>
      </c>
      <c r="CO2306" s="18">
        <v>838</v>
      </c>
    </row>
    <row r="2307" spans="1:93" ht="15.75">
      <c r="A2307"/>
      <c r="B2307" s="19"/>
      <c r="CN2307" s="71">
        <v>1</v>
      </c>
      <c r="CO2307" s="71">
        <v>3049</v>
      </c>
    </row>
    <row r="2308" spans="1:93">
      <c r="A2308"/>
      <c r="B2308" s="19"/>
      <c r="CN2308" s="18">
        <v>1</v>
      </c>
      <c r="CO2308" s="18">
        <v>3049</v>
      </c>
    </row>
    <row r="2309" spans="1:93" ht="15.75">
      <c r="A2309"/>
      <c r="B2309" s="19"/>
      <c r="CN2309" s="71">
        <v>1</v>
      </c>
      <c r="CO2309" s="71">
        <v>1868</v>
      </c>
    </row>
    <row r="2310" spans="1:93">
      <c r="A2310"/>
      <c r="B2310" s="19"/>
      <c r="CN2310" s="18">
        <v>1</v>
      </c>
      <c r="CO2310" s="18">
        <v>1868</v>
      </c>
    </row>
    <row r="2311" spans="1:93" ht="15.75">
      <c r="A2311"/>
      <c r="B2311" s="19"/>
      <c r="CN2311" s="71">
        <v>1</v>
      </c>
      <c r="CO2311" s="71">
        <v>27139</v>
      </c>
    </row>
    <row r="2312" spans="1:93">
      <c r="A2312"/>
      <c r="B2312" s="19"/>
      <c r="CN2312" s="18">
        <v>1</v>
      </c>
      <c r="CO2312" s="18">
        <v>27139</v>
      </c>
    </row>
    <row r="2313" spans="1:93" ht="15.75">
      <c r="A2313"/>
      <c r="B2313" s="19"/>
      <c r="CN2313" s="71">
        <v>1</v>
      </c>
      <c r="CO2313" s="71">
        <v>1313</v>
      </c>
    </row>
    <row r="2314" spans="1:93">
      <c r="A2314"/>
      <c r="B2314" s="19"/>
      <c r="CN2314" s="18">
        <v>1</v>
      </c>
      <c r="CO2314" s="18">
        <v>1313</v>
      </c>
    </row>
    <row r="2315" spans="1:93" ht="15.75">
      <c r="A2315"/>
      <c r="B2315" s="19"/>
      <c r="CN2315" s="71">
        <v>1</v>
      </c>
      <c r="CO2315" s="71">
        <v>2868</v>
      </c>
    </row>
    <row r="2316" spans="1:93">
      <c r="A2316"/>
      <c r="B2316" s="19"/>
      <c r="CN2316" s="18">
        <v>1</v>
      </c>
      <c r="CO2316" s="18">
        <v>2868</v>
      </c>
    </row>
    <row r="2317" spans="1:93" ht="15.75">
      <c r="A2317"/>
      <c r="B2317" s="19"/>
      <c r="CN2317" s="71">
        <v>1</v>
      </c>
      <c r="CO2317" s="71">
        <v>11074</v>
      </c>
    </row>
    <row r="2318" spans="1:93">
      <c r="A2318"/>
      <c r="B2318" s="19"/>
      <c r="CN2318" s="18">
        <v>1</v>
      </c>
      <c r="CO2318" s="18">
        <v>11074</v>
      </c>
    </row>
    <row r="2319" spans="1:93" ht="15.75">
      <c r="A2319"/>
      <c r="B2319" s="19"/>
      <c r="CN2319" s="71">
        <v>1</v>
      </c>
      <c r="CO2319" s="71">
        <v>1690</v>
      </c>
    </row>
    <row r="2320" spans="1:93">
      <c r="A2320"/>
      <c r="B2320" s="19"/>
      <c r="CN2320" s="18">
        <v>1</v>
      </c>
      <c r="CO2320" s="18">
        <v>1690</v>
      </c>
    </row>
    <row r="2321" spans="1:93" ht="15.75">
      <c r="A2321"/>
      <c r="B2321" s="19"/>
      <c r="CN2321" s="71">
        <v>1</v>
      </c>
      <c r="CO2321" s="71">
        <v>121</v>
      </c>
    </row>
    <row r="2322" spans="1:93">
      <c r="A2322"/>
      <c r="B2322" s="19"/>
      <c r="CN2322" s="18">
        <v>1</v>
      </c>
      <c r="CO2322" s="18">
        <v>121</v>
      </c>
    </row>
    <row r="2323" spans="1:93" ht="15.75">
      <c r="A2323"/>
      <c r="B2323" s="19"/>
      <c r="CN2323" s="71">
        <v>1</v>
      </c>
      <c r="CO2323" s="71">
        <v>7636</v>
      </c>
    </row>
    <row r="2324" spans="1:93">
      <c r="A2324"/>
      <c r="B2324" s="19"/>
      <c r="CN2324" s="18">
        <v>1</v>
      </c>
      <c r="CO2324" s="18">
        <v>7636</v>
      </c>
    </row>
    <row r="2325" spans="1:93" ht="15.75">
      <c r="A2325"/>
      <c r="B2325" s="19"/>
      <c r="CN2325" s="71">
        <v>1</v>
      </c>
      <c r="CO2325" s="71">
        <v>2960</v>
      </c>
    </row>
    <row r="2326" spans="1:93">
      <c r="A2326"/>
      <c r="B2326" s="19"/>
      <c r="CN2326" s="18">
        <v>1</v>
      </c>
      <c r="CO2326" s="18">
        <v>2960</v>
      </c>
    </row>
    <row r="2327" spans="1:93" ht="15.75">
      <c r="A2327"/>
      <c r="B2327" s="19"/>
      <c r="CN2327" s="71">
        <v>1</v>
      </c>
      <c r="CO2327" s="71">
        <v>339</v>
      </c>
    </row>
    <row r="2328" spans="1:93">
      <c r="A2328"/>
      <c r="B2328" s="19"/>
      <c r="CN2328" s="18">
        <v>1</v>
      </c>
      <c r="CO2328" s="18">
        <v>339</v>
      </c>
    </row>
    <row r="2329" spans="1:93" ht="15.75">
      <c r="A2329"/>
      <c r="B2329" s="19"/>
      <c r="CN2329" s="71">
        <v>1</v>
      </c>
      <c r="CO2329" s="71">
        <v>3160</v>
      </c>
    </row>
    <row r="2330" spans="1:93">
      <c r="A2330"/>
      <c r="B2330" s="19"/>
      <c r="CN2330" s="18">
        <v>1</v>
      </c>
      <c r="CO2330" s="18">
        <v>3160</v>
      </c>
    </row>
    <row r="2331" spans="1:93" ht="15.75">
      <c r="A2331"/>
      <c r="B2331" s="19"/>
      <c r="CN2331" s="71">
        <v>1</v>
      </c>
      <c r="CO2331" s="71">
        <v>6659</v>
      </c>
    </row>
    <row r="2332" spans="1:93">
      <c r="A2332"/>
      <c r="B2332" s="19"/>
      <c r="CN2332" s="18">
        <v>1</v>
      </c>
      <c r="CO2332" s="18">
        <v>6659</v>
      </c>
    </row>
    <row r="2333" spans="1:93" ht="15.75">
      <c r="A2333"/>
      <c r="B2333" s="19"/>
      <c r="CN2333" s="71">
        <v>1</v>
      </c>
      <c r="CO2333" s="71">
        <v>2951</v>
      </c>
    </row>
    <row r="2334" spans="1:93">
      <c r="A2334"/>
      <c r="B2334" s="19"/>
      <c r="CN2334" s="18">
        <v>1</v>
      </c>
      <c r="CO2334" s="18">
        <v>2951</v>
      </c>
    </row>
    <row r="2335" spans="1:93" ht="15.75">
      <c r="A2335"/>
      <c r="B2335" s="19"/>
      <c r="CN2335" s="71">
        <v>1</v>
      </c>
      <c r="CO2335" s="71">
        <v>398</v>
      </c>
    </row>
    <row r="2336" spans="1:93">
      <c r="A2336"/>
      <c r="B2336" s="19"/>
      <c r="CN2336" s="18">
        <v>1</v>
      </c>
      <c r="CO2336" s="18">
        <v>398</v>
      </c>
    </row>
    <row r="2337" spans="1:93" ht="15.75">
      <c r="A2337"/>
      <c r="B2337" s="19"/>
      <c r="CN2337" s="71">
        <v>1</v>
      </c>
      <c r="CO2337" s="71">
        <v>64</v>
      </c>
    </row>
    <row r="2338" spans="1:93">
      <c r="A2338"/>
      <c r="B2338" s="19"/>
      <c r="CN2338" s="18">
        <v>1</v>
      </c>
      <c r="CO2338" s="18">
        <v>64</v>
      </c>
    </row>
    <row r="2339" spans="1:93" ht="15.75">
      <c r="A2339"/>
      <c r="B2339" s="19"/>
      <c r="CN2339" s="71">
        <v>1</v>
      </c>
      <c r="CO2339" s="71">
        <v>63</v>
      </c>
    </row>
    <row r="2340" spans="1:93">
      <c r="A2340"/>
      <c r="B2340" s="19"/>
      <c r="CN2340" s="18">
        <v>1</v>
      </c>
      <c r="CO2340" s="18">
        <v>63</v>
      </c>
    </row>
    <row r="2341" spans="1:93" ht="15.75">
      <c r="A2341"/>
      <c r="B2341" s="19"/>
      <c r="CN2341" s="71">
        <v>1</v>
      </c>
      <c r="CO2341" s="71">
        <v>25</v>
      </c>
    </row>
    <row r="2342" spans="1:93">
      <c r="A2342"/>
      <c r="B2342" s="19"/>
      <c r="CN2342" s="18">
        <v>1</v>
      </c>
      <c r="CO2342" s="18">
        <v>25</v>
      </c>
    </row>
    <row r="2343" spans="1:93" ht="15.75">
      <c r="A2343"/>
      <c r="B2343" s="19"/>
      <c r="CN2343" s="71">
        <v>1</v>
      </c>
      <c r="CO2343" s="71">
        <v>6662</v>
      </c>
    </row>
    <row r="2344" spans="1:93">
      <c r="A2344"/>
      <c r="B2344" s="19"/>
      <c r="CN2344" s="18">
        <v>1</v>
      </c>
      <c r="CO2344" s="18">
        <v>6662</v>
      </c>
    </row>
    <row r="2345" spans="1:93" ht="15.75">
      <c r="A2345"/>
      <c r="B2345" s="19"/>
      <c r="CN2345" s="71">
        <v>1</v>
      </c>
      <c r="CO2345" s="71">
        <v>3145</v>
      </c>
    </row>
    <row r="2346" spans="1:93">
      <c r="A2346"/>
      <c r="B2346" s="19"/>
      <c r="CN2346" s="18">
        <v>1</v>
      </c>
      <c r="CO2346" s="18">
        <v>3145</v>
      </c>
    </row>
    <row r="2347" spans="1:93" ht="15.75">
      <c r="A2347"/>
      <c r="B2347" s="19"/>
      <c r="CN2347" s="71">
        <v>1</v>
      </c>
      <c r="CO2347" s="71">
        <v>638</v>
      </c>
    </row>
    <row r="2348" spans="1:93">
      <c r="A2348"/>
      <c r="B2348" s="19"/>
      <c r="CN2348" s="18">
        <v>1</v>
      </c>
      <c r="CO2348" s="18">
        <v>638</v>
      </c>
    </row>
    <row r="2349" spans="1:93" ht="15.75">
      <c r="A2349"/>
      <c r="B2349" s="19"/>
      <c r="CN2349" s="71">
        <v>1</v>
      </c>
      <c r="CO2349" s="71">
        <v>1240</v>
      </c>
    </row>
    <row r="2350" spans="1:93">
      <c r="A2350"/>
      <c r="B2350" s="19"/>
      <c r="CN2350" s="18">
        <v>1</v>
      </c>
      <c r="CO2350" s="18">
        <v>1240</v>
      </c>
    </row>
    <row r="2351" spans="1:93" ht="15.75">
      <c r="A2351"/>
      <c r="B2351" s="19"/>
      <c r="CN2351" s="71">
        <v>1</v>
      </c>
      <c r="CO2351" s="71">
        <v>532</v>
      </c>
    </row>
    <row r="2352" spans="1:93">
      <c r="A2352"/>
      <c r="B2352" s="19"/>
      <c r="CN2352" s="18">
        <v>1</v>
      </c>
      <c r="CO2352" s="18">
        <v>532</v>
      </c>
    </row>
    <row r="2353" spans="1:93" ht="15.75">
      <c r="A2353"/>
      <c r="B2353" s="19"/>
      <c r="CN2353" s="71">
        <v>1</v>
      </c>
      <c r="CO2353" s="71">
        <v>789</v>
      </c>
    </row>
    <row r="2354" spans="1:93">
      <c r="A2354"/>
      <c r="B2354" s="19"/>
      <c r="CN2354" s="18">
        <v>1</v>
      </c>
      <c r="CO2354" s="18">
        <v>789</v>
      </c>
    </row>
    <row r="2355" spans="1:93" ht="15.75">
      <c r="A2355"/>
      <c r="B2355" s="19"/>
      <c r="CN2355" s="71">
        <v>1</v>
      </c>
      <c r="CO2355" s="71">
        <v>10962</v>
      </c>
    </row>
    <row r="2356" spans="1:93">
      <c r="A2356"/>
      <c r="B2356" s="19"/>
      <c r="CN2356" s="18">
        <v>1</v>
      </c>
      <c r="CO2356" s="18">
        <v>10962</v>
      </c>
    </row>
    <row r="2357" spans="1:93" ht="15.75">
      <c r="A2357"/>
      <c r="B2357" s="19"/>
      <c r="CN2357" s="71">
        <v>1</v>
      </c>
      <c r="CO2357" s="71">
        <v>12153</v>
      </c>
    </row>
    <row r="2358" spans="1:93">
      <c r="A2358"/>
      <c r="B2358" s="19"/>
      <c r="CN2358" s="18">
        <v>1</v>
      </c>
      <c r="CO2358" s="18">
        <v>12153</v>
      </c>
    </row>
    <row r="2359" spans="1:93" ht="15.75">
      <c r="A2359"/>
      <c r="B2359" s="19"/>
      <c r="CN2359" s="71">
        <v>1</v>
      </c>
      <c r="CO2359" s="71">
        <v>12153</v>
      </c>
    </row>
    <row r="2360" spans="1:93">
      <c r="A2360"/>
      <c r="B2360" s="19"/>
      <c r="CN2360" s="18">
        <v>1</v>
      </c>
      <c r="CO2360" s="18">
        <v>12153</v>
      </c>
    </row>
    <row r="2361" spans="1:93" ht="15.75">
      <c r="A2361"/>
      <c r="B2361" s="19"/>
      <c r="CN2361" s="71">
        <v>1</v>
      </c>
      <c r="CO2361" s="71">
        <v>5176</v>
      </c>
    </row>
    <row r="2362" spans="1:93">
      <c r="A2362"/>
      <c r="B2362" s="19"/>
      <c r="CN2362" s="18">
        <v>1</v>
      </c>
      <c r="CO2362" s="18">
        <v>5176</v>
      </c>
    </row>
    <row r="2363" spans="1:93" ht="15.75">
      <c r="A2363"/>
      <c r="B2363" s="19"/>
      <c r="CN2363" s="71">
        <v>1</v>
      </c>
      <c r="CO2363" s="71">
        <v>681</v>
      </c>
    </row>
    <row r="2364" spans="1:93">
      <c r="A2364"/>
      <c r="B2364" s="19"/>
      <c r="CN2364" s="18">
        <v>1</v>
      </c>
      <c r="CO2364" s="18">
        <v>681</v>
      </c>
    </row>
    <row r="2365" spans="1:93" ht="15.75">
      <c r="A2365"/>
      <c r="B2365" s="19"/>
      <c r="CN2365" s="71">
        <v>1</v>
      </c>
      <c r="CO2365" s="71">
        <v>296</v>
      </c>
    </row>
    <row r="2366" spans="1:93">
      <c r="A2366"/>
      <c r="B2366" s="19"/>
      <c r="CN2366" s="18">
        <v>1</v>
      </c>
      <c r="CO2366" s="18">
        <v>296</v>
      </c>
    </row>
    <row r="2367" spans="1:93" ht="15.75">
      <c r="A2367"/>
      <c r="B2367" s="19"/>
      <c r="CN2367" s="71">
        <v>1</v>
      </c>
      <c r="CO2367" s="71">
        <v>13127</v>
      </c>
    </row>
    <row r="2368" spans="1:93">
      <c r="A2368"/>
      <c r="B2368" s="19"/>
      <c r="CN2368" s="18">
        <v>1</v>
      </c>
      <c r="CO2368" s="18">
        <v>13127</v>
      </c>
    </row>
    <row r="2369" spans="1:93" ht="15.75">
      <c r="A2369"/>
      <c r="B2369" s="19"/>
      <c r="CN2369" s="71">
        <v>1</v>
      </c>
      <c r="CO2369" s="71">
        <v>1657</v>
      </c>
    </row>
    <row r="2370" spans="1:93">
      <c r="A2370"/>
      <c r="B2370" s="19"/>
      <c r="CN2370" s="18">
        <v>1</v>
      </c>
      <c r="CO2370" s="18">
        <v>1657</v>
      </c>
    </row>
    <row r="2371" spans="1:93" ht="15.75">
      <c r="A2371"/>
      <c r="B2371" s="19"/>
      <c r="CN2371" s="71">
        <v>1</v>
      </c>
      <c r="CO2371" s="71">
        <v>12679</v>
      </c>
    </row>
    <row r="2372" spans="1:93">
      <c r="A2372"/>
      <c r="B2372" s="19"/>
      <c r="CN2372" s="18">
        <v>1</v>
      </c>
      <c r="CO2372" s="18">
        <v>12679</v>
      </c>
    </row>
    <row r="2373" spans="1:93" ht="15.75">
      <c r="A2373"/>
      <c r="B2373" s="19"/>
      <c r="CN2373" s="71">
        <v>1</v>
      </c>
      <c r="CO2373" s="71">
        <v>24780</v>
      </c>
    </row>
    <row r="2374" spans="1:93">
      <c r="A2374"/>
      <c r="B2374" s="19"/>
      <c r="CN2374" s="18">
        <v>1</v>
      </c>
      <c r="CO2374" s="18">
        <v>24780</v>
      </c>
    </row>
    <row r="2375" spans="1:93" ht="15.75">
      <c r="A2375"/>
      <c r="B2375" s="19"/>
      <c r="CN2375" s="71">
        <v>1</v>
      </c>
      <c r="CO2375" s="71">
        <v>23169</v>
      </c>
    </row>
    <row r="2376" spans="1:93">
      <c r="A2376"/>
      <c r="B2376" s="19"/>
      <c r="CN2376" s="18">
        <v>1</v>
      </c>
      <c r="CO2376" s="18">
        <v>23169</v>
      </c>
    </row>
    <row r="2377" spans="1:93" ht="15.75">
      <c r="A2377"/>
      <c r="B2377" s="19"/>
      <c r="CN2377" s="71">
        <v>1</v>
      </c>
      <c r="CO2377" s="71">
        <v>24780</v>
      </c>
    </row>
    <row r="2378" spans="1:93">
      <c r="A2378"/>
      <c r="B2378" s="19"/>
      <c r="CN2378" s="18">
        <v>1</v>
      </c>
      <c r="CO2378" s="18">
        <v>24780</v>
      </c>
    </row>
    <row r="2379" spans="1:93" ht="15.75">
      <c r="A2379"/>
      <c r="B2379" s="19"/>
      <c r="CN2379" s="71">
        <v>1</v>
      </c>
      <c r="CO2379" s="71">
        <v>68409</v>
      </c>
    </row>
    <row r="2380" spans="1:93">
      <c r="A2380"/>
      <c r="B2380" s="19"/>
      <c r="CN2380" s="18">
        <v>1</v>
      </c>
      <c r="CO2380" s="18">
        <v>68409</v>
      </c>
    </row>
    <row r="2381" spans="1:93" ht="15.75">
      <c r="A2381"/>
      <c r="B2381" s="19"/>
      <c r="CN2381" s="71">
        <v>1</v>
      </c>
      <c r="CO2381" s="71">
        <v>49551</v>
      </c>
    </row>
    <row r="2382" spans="1:93">
      <c r="A2382"/>
      <c r="B2382" s="19"/>
      <c r="CN2382" s="18">
        <v>1</v>
      </c>
      <c r="CO2382" s="18">
        <v>49551</v>
      </c>
    </row>
    <row r="2383" spans="1:93" ht="15.75">
      <c r="A2383"/>
      <c r="B2383" s="19"/>
      <c r="CN2383" s="71">
        <v>1</v>
      </c>
      <c r="CO2383" s="71">
        <v>35024</v>
      </c>
    </row>
    <row r="2384" spans="1:93">
      <c r="A2384"/>
      <c r="B2384" s="19"/>
      <c r="CN2384" s="18">
        <v>1</v>
      </c>
      <c r="CO2384" s="18">
        <v>35024</v>
      </c>
    </row>
    <row r="2385" spans="1:93" ht="15.75">
      <c r="A2385"/>
      <c r="B2385" s="19"/>
      <c r="CN2385" s="71">
        <v>1</v>
      </c>
      <c r="CO2385" s="71">
        <v>122478</v>
      </c>
    </row>
    <row r="2386" spans="1:93">
      <c r="A2386"/>
      <c r="B2386" s="19"/>
      <c r="CN2386" s="18">
        <v>1</v>
      </c>
      <c r="CO2386" s="18">
        <v>122478</v>
      </c>
    </row>
    <row r="2387" spans="1:93" ht="15.75">
      <c r="A2387"/>
      <c r="B2387" s="19"/>
      <c r="CN2387" s="71">
        <v>1</v>
      </c>
      <c r="CO2387" s="71">
        <v>12093</v>
      </c>
    </row>
    <row r="2388" spans="1:93">
      <c r="A2388"/>
      <c r="B2388" s="19"/>
      <c r="CN2388" s="18">
        <v>1</v>
      </c>
      <c r="CO2388" s="18">
        <v>12093</v>
      </c>
    </row>
    <row r="2389" spans="1:93" ht="15.75">
      <c r="A2389"/>
      <c r="B2389" s="19"/>
      <c r="CN2389" s="71">
        <v>1</v>
      </c>
      <c r="CO2389" s="71">
        <v>179692</v>
      </c>
    </row>
    <row r="2390" spans="1:93">
      <c r="A2390"/>
      <c r="B2390" s="19"/>
      <c r="CN2390" s="18">
        <v>1</v>
      </c>
      <c r="CO2390" s="18">
        <v>179692</v>
      </c>
    </row>
    <row r="2391" spans="1:93" ht="15.75">
      <c r="A2391"/>
      <c r="B2391" s="19"/>
      <c r="CN2391" s="71">
        <v>1</v>
      </c>
      <c r="CO2391" s="71">
        <v>93112</v>
      </c>
    </row>
    <row r="2392" spans="1:93">
      <c r="A2392"/>
      <c r="B2392" s="19"/>
      <c r="CN2392" s="18">
        <v>1</v>
      </c>
      <c r="CO2392" s="18">
        <v>93112</v>
      </c>
    </row>
    <row r="2393" spans="1:93" ht="15.75">
      <c r="A2393"/>
      <c r="B2393" s="19"/>
      <c r="CN2393" s="71">
        <v>1</v>
      </c>
      <c r="CO2393" s="71">
        <v>156638</v>
      </c>
    </row>
    <row r="2394" spans="1:93">
      <c r="A2394"/>
      <c r="B2394" s="19"/>
      <c r="CN2394" s="18">
        <v>1</v>
      </c>
      <c r="CO2394" s="18">
        <v>156638</v>
      </c>
    </row>
    <row r="2395" spans="1:93" ht="15.75">
      <c r="A2395"/>
      <c r="B2395" s="19"/>
      <c r="CN2395" s="71">
        <v>1</v>
      </c>
      <c r="CO2395" s="71">
        <v>16182</v>
      </c>
    </row>
    <row r="2396" spans="1:93">
      <c r="A2396"/>
      <c r="B2396" s="19"/>
      <c r="CN2396" s="18">
        <v>1</v>
      </c>
      <c r="CO2396" s="18">
        <v>16182</v>
      </c>
    </row>
    <row r="2397" spans="1:93" ht="15.75">
      <c r="A2397"/>
      <c r="B2397" s="19"/>
      <c r="CN2397" s="71">
        <v>1</v>
      </c>
      <c r="CO2397" s="71">
        <v>22420</v>
      </c>
    </row>
    <row r="2398" spans="1:93">
      <c r="A2398"/>
      <c r="B2398" s="19"/>
      <c r="CN2398" s="18">
        <v>1</v>
      </c>
      <c r="CO2398" s="18">
        <v>22420</v>
      </c>
    </row>
    <row r="2399" spans="1:93" ht="15.75">
      <c r="A2399"/>
      <c r="B2399" s="19"/>
      <c r="CN2399" s="71">
        <v>1</v>
      </c>
      <c r="CO2399" s="71">
        <v>22420</v>
      </c>
    </row>
    <row r="2400" spans="1:93">
      <c r="A2400"/>
      <c r="B2400" s="19"/>
      <c r="CN2400" s="18">
        <v>1</v>
      </c>
      <c r="CO2400" s="18">
        <v>22420</v>
      </c>
    </row>
    <row r="2401" spans="1:93" ht="15.75">
      <c r="A2401"/>
      <c r="B2401" s="19"/>
      <c r="CN2401" s="71">
        <v>1</v>
      </c>
      <c r="CO2401" s="71">
        <v>95116</v>
      </c>
    </row>
    <row r="2402" spans="1:93">
      <c r="A2402"/>
      <c r="B2402" s="19"/>
      <c r="CN2402" s="18">
        <v>1</v>
      </c>
      <c r="CO2402" s="18">
        <v>95116</v>
      </c>
    </row>
    <row r="2403" spans="1:93" ht="15.75">
      <c r="A2403"/>
      <c r="B2403" s="19"/>
      <c r="CN2403" s="71">
        <v>1</v>
      </c>
      <c r="CO2403" s="71">
        <v>179691</v>
      </c>
    </row>
    <row r="2404" spans="1:93">
      <c r="A2404"/>
      <c r="B2404" s="19"/>
      <c r="CN2404" s="18">
        <v>1</v>
      </c>
      <c r="CO2404" s="18">
        <v>179691</v>
      </c>
    </row>
    <row r="2405" spans="1:93" ht="15.75">
      <c r="A2405"/>
      <c r="B2405" s="19"/>
      <c r="CN2405" s="71">
        <v>1</v>
      </c>
      <c r="CO2405" s="71">
        <v>179691</v>
      </c>
    </row>
    <row r="2406" spans="1:93">
      <c r="A2406"/>
      <c r="B2406" s="19"/>
      <c r="CN2406" s="18">
        <v>1</v>
      </c>
      <c r="CO2406" s="18">
        <v>179691</v>
      </c>
    </row>
    <row r="2407" spans="1:93" ht="15.75">
      <c r="A2407"/>
      <c r="B2407" s="19"/>
      <c r="CN2407" s="71">
        <v>1</v>
      </c>
      <c r="CO2407" s="71">
        <v>1085</v>
      </c>
    </row>
    <row r="2408" spans="1:93">
      <c r="A2408"/>
      <c r="B2408" s="19"/>
      <c r="CN2408" s="18">
        <v>1</v>
      </c>
      <c r="CO2408" s="18">
        <v>1085</v>
      </c>
    </row>
    <row r="2409" spans="1:93" ht="15.75">
      <c r="A2409"/>
      <c r="B2409" s="19"/>
      <c r="CN2409" s="71">
        <v>1</v>
      </c>
      <c r="CO2409" s="71">
        <v>47</v>
      </c>
    </row>
    <row r="2410" spans="1:93">
      <c r="A2410"/>
      <c r="B2410" s="19"/>
      <c r="CN2410" s="18">
        <v>1</v>
      </c>
      <c r="CO2410" s="18">
        <v>47</v>
      </c>
    </row>
    <row r="2411" spans="1:93" ht="15.75">
      <c r="A2411"/>
      <c r="B2411" s="19"/>
      <c r="CN2411" s="71">
        <v>1</v>
      </c>
      <c r="CO2411" s="71">
        <v>16557</v>
      </c>
    </row>
    <row r="2412" spans="1:93">
      <c r="A2412"/>
      <c r="B2412" s="19"/>
      <c r="CN2412" s="18">
        <v>1</v>
      </c>
      <c r="CO2412" s="18">
        <v>16557</v>
      </c>
    </row>
    <row r="2413" spans="1:93" ht="15.75">
      <c r="A2413"/>
      <c r="B2413" s="19"/>
      <c r="CN2413" s="71">
        <v>1</v>
      </c>
      <c r="CO2413" s="71">
        <v>16557</v>
      </c>
    </row>
    <row r="2414" spans="1:93">
      <c r="A2414"/>
      <c r="B2414" s="19"/>
      <c r="CN2414" s="18">
        <v>1</v>
      </c>
      <c r="CO2414" s="18">
        <v>16557</v>
      </c>
    </row>
    <row r="2415" spans="1:93" ht="15.75">
      <c r="A2415"/>
      <c r="B2415" s="19"/>
      <c r="CN2415" s="71">
        <v>1</v>
      </c>
      <c r="CO2415" s="71">
        <v>5072</v>
      </c>
    </row>
    <row r="2416" spans="1:93">
      <c r="A2416"/>
      <c r="B2416" s="19"/>
      <c r="CN2416" s="18">
        <v>1</v>
      </c>
      <c r="CO2416" s="18">
        <v>5072</v>
      </c>
    </row>
    <row r="2417" spans="1:93" ht="15.75">
      <c r="A2417"/>
      <c r="B2417" s="19"/>
      <c r="CN2417" s="71">
        <v>1</v>
      </c>
      <c r="CO2417" s="71">
        <v>4219</v>
      </c>
    </row>
    <row r="2418" spans="1:93">
      <c r="A2418"/>
      <c r="B2418" s="19"/>
      <c r="CN2418" s="18">
        <v>1</v>
      </c>
      <c r="CO2418" s="18">
        <v>4219</v>
      </c>
    </row>
    <row r="2419" spans="1:93" ht="15.75">
      <c r="A2419"/>
      <c r="B2419" s="19"/>
      <c r="CN2419" s="71">
        <v>1</v>
      </c>
      <c r="CO2419" s="71">
        <v>6233</v>
      </c>
    </row>
    <row r="2420" spans="1:93">
      <c r="A2420"/>
      <c r="B2420" s="19"/>
      <c r="CN2420" s="18">
        <v>1</v>
      </c>
      <c r="CO2420" s="18">
        <v>6233</v>
      </c>
    </row>
    <row r="2421" spans="1:93" ht="15.75">
      <c r="A2421"/>
      <c r="B2421" s="19"/>
      <c r="CN2421" s="71">
        <v>1</v>
      </c>
      <c r="CO2421" s="71">
        <v>1208</v>
      </c>
    </row>
    <row r="2422" spans="1:93">
      <c r="A2422"/>
      <c r="B2422" s="19"/>
      <c r="CN2422" s="18">
        <v>1</v>
      </c>
      <c r="CO2422" s="18">
        <v>1208</v>
      </c>
    </row>
    <row r="2423" spans="1:93" ht="15.75">
      <c r="A2423"/>
      <c r="B2423" s="19"/>
      <c r="CN2423" s="71">
        <v>1</v>
      </c>
      <c r="CO2423" s="71">
        <v>1026</v>
      </c>
    </row>
    <row r="2424" spans="1:93">
      <c r="A2424"/>
      <c r="B2424" s="19"/>
      <c r="CN2424" s="18">
        <v>1</v>
      </c>
      <c r="CO2424" s="18">
        <v>1026</v>
      </c>
    </row>
    <row r="2425" spans="1:93" ht="15.75">
      <c r="A2425"/>
      <c r="B2425" s="19"/>
      <c r="CN2425" s="71">
        <v>1</v>
      </c>
      <c r="CO2425" s="71">
        <v>12958</v>
      </c>
    </row>
    <row r="2426" spans="1:93">
      <c r="A2426"/>
      <c r="B2426" s="19"/>
      <c r="CN2426" s="18">
        <v>1</v>
      </c>
      <c r="CO2426" s="18">
        <v>12958</v>
      </c>
    </row>
    <row r="2427" spans="1:93" ht="15.75">
      <c r="A2427"/>
      <c r="B2427" s="19"/>
      <c r="CN2427" s="71">
        <v>1</v>
      </c>
      <c r="CO2427" s="71">
        <v>3382</v>
      </c>
    </row>
    <row r="2428" spans="1:93">
      <c r="A2428"/>
      <c r="B2428" s="19"/>
      <c r="CN2428" s="18">
        <v>1</v>
      </c>
      <c r="CO2428" s="18">
        <v>3382</v>
      </c>
    </row>
    <row r="2429" spans="1:93" ht="15.75">
      <c r="A2429"/>
      <c r="B2429" s="19"/>
      <c r="CN2429" s="71">
        <v>1</v>
      </c>
      <c r="CO2429" s="71">
        <v>2640</v>
      </c>
    </row>
    <row r="2430" spans="1:93">
      <c r="A2430"/>
      <c r="B2430" s="19"/>
      <c r="CN2430" s="18">
        <v>1</v>
      </c>
      <c r="CO2430" s="18">
        <v>2640</v>
      </c>
    </row>
    <row r="2431" spans="1:93" ht="15.75">
      <c r="A2431"/>
      <c r="B2431" s="19"/>
      <c r="CN2431" s="71">
        <v>1</v>
      </c>
      <c r="CO2431" s="71">
        <v>36384</v>
      </c>
    </row>
    <row r="2432" spans="1:93">
      <c r="A2432"/>
      <c r="B2432" s="19"/>
      <c r="CN2432" s="18">
        <v>1</v>
      </c>
      <c r="CO2432" s="18">
        <v>36384</v>
      </c>
    </row>
    <row r="2433" spans="1:93" ht="15.75">
      <c r="A2433"/>
      <c r="B2433" s="19"/>
      <c r="CN2433" s="71">
        <v>1</v>
      </c>
      <c r="CO2433" s="71">
        <v>8380</v>
      </c>
    </row>
    <row r="2434" spans="1:93">
      <c r="A2434"/>
      <c r="B2434" s="19"/>
      <c r="CN2434" s="18">
        <v>1</v>
      </c>
      <c r="CO2434" s="18">
        <v>8380</v>
      </c>
    </row>
    <row r="2435" spans="1:93" ht="15.75">
      <c r="A2435"/>
      <c r="B2435" s="19"/>
      <c r="CN2435" s="71">
        <v>1</v>
      </c>
      <c r="CO2435" s="71">
        <v>36384</v>
      </c>
    </row>
    <row r="2436" spans="1:93">
      <c r="A2436"/>
      <c r="B2436" s="19"/>
      <c r="CN2436" s="18">
        <v>1</v>
      </c>
      <c r="CO2436" s="18">
        <v>36384</v>
      </c>
    </row>
    <row r="2437" spans="1:93" ht="15.75">
      <c r="A2437"/>
      <c r="B2437" s="19"/>
      <c r="CN2437" s="71">
        <v>1</v>
      </c>
      <c r="CO2437" s="71">
        <v>14404</v>
      </c>
    </row>
    <row r="2438" spans="1:93">
      <c r="A2438"/>
      <c r="B2438" s="19"/>
      <c r="CN2438" s="18">
        <v>1</v>
      </c>
      <c r="CO2438" s="18">
        <v>14404</v>
      </c>
    </row>
    <row r="2439" spans="1:93" ht="15.75">
      <c r="A2439"/>
      <c r="B2439" s="19"/>
      <c r="CN2439" s="71">
        <v>1</v>
      </c>
      <c r="CO2439" s="71">
        <v>1127</v>
      </c>
    </row>
    <row r="2440" spans="1:93">
      <c r="A2440"/>
      <c r="B2440" s="19"/>
      <c r="CN2440" s="18">
        <v>1</v>
      </c>
      <c r="CO2440" s="18">
        <v>1127</v>
      </c>
    </row>
    <row r="2441" spans="1:93" ht="15.75">
      <c r="A2441"/>
      <c r="B2441" s="19"/>
      <c r="CN2441" s="71">
        <v>1</v>
      </c>
      <c r="CO2441" s="71">
        <v>16166</v>
      </c>
    </row>
    <row r="2442" spans="1:93">
      <c r="A2442"/>
      <c r="B2442" s="19"/>
      <c r="CN2442" s="18">
        <v>1</v>
      </c>
      <c r="CO2442" s="18">
        <v>16166</v>
      </c>
    </row>
    <row r="2443" spans="1:93" ht="15.75">
      <c r="A2443"/>
      <c r="B2443" s="19"/>
      <c r="CN2443" s="71">
        <v>1</v>
      </c>
      <c r="CO2443" s="71">
        <v>4867</v>
      </c>
    </row>
    <row r="2444" spans="1:93">
      <c r="A2444"/>
      <c r="B2444" s="19"/>
      <c r="CN2444" s="18">
        <v>1</v>
      </c>
      <c r="CO2444" s="18">
        <v>4867</v>
      </c>
    </row>
    <row r="2445" spans="1:93" ht="15.75">
      <c r="A2445"/>
      <c r="B2445" s="19"/>
      <c r="CN2445" s="71">
        <v>1</v>
      </c>
      <c r="CO2445" s="71">
        <v>11199</v>
      </c>
    </row>
    <row r="2446" spans="1:93">
      <c r="A2446"/>
      <c r="B2446" s="19"/>
      <c r="CN2446" s="18">
        <v>1</v>
      </c>
      <c r="CO2446" s="18">
        <v>11199</v>
      </c>
    </row>
    <row r="2447" spans="1:93" ht="15.75">
      <c r="A2447"/>
      <c r="B2447" s="19"/>
      <c r="CN2447" s="71">
        <v>1</v>
      </c>
      <c r="CO2447" s="71">
        <v>37126</v>
      </c>
    </row>
    <row r="2448" spans="1:93">
      <c r="A2448"/>
      <c r="B2448" s="19"/>
      <c r="CN2448" s="18">
        <v>1</v>
      </c>
      <c r="CO2448" s="18">
        <v>37126</v>
      </c>
    </row>
    <row r="2449" spans="1:93" ht="15.75">
      <c r="A2449"/>
      <c r="B2449" s="19"/>
      <c r="CN2449" s="71">
        <v>1</v>
      </c>
      <c r="CO2449" s="71">
        <v>4022</v>
      </c>
    </row>
    <row r="2450" spans="1:93">
      <c r="A2450"/>
      <c r="B2450" s="19"/>
      <c r="CN2450" s="18">
        <v>1</v>
      </c>
      <c r="CO2450" s="18">
        <v>4022</v>
      </c>
    </row>
    <row r="2451" spans="1:93" ht="15.75">
      <c r="A2451"/>
      <c r="B2451" s="19"/>
      <c r="CN2451" s="71">
        <v>1</v>
      </c>
      <c r="CO2451" s="71">
        <v>4580</v>
      </c>
    </row>
    <row r="2452" spans="1:93">
      <c r="A2452"/>
      <c r="B2452" s="19"/>
      <c r="CN2452" s="18">
        <v>1</v>
      </c>
      <c r="CO2452" s="18">
        <v>4580</v>
      </c>
    </row>
    <row r="2453" spans="1:93" ht="15.75">
      <c r="A2453"/>
      <c r="B2453" s="19"/>
      <c r="CN2453" s="71">
        <v>1</v>
      </c>
      <c r="CO2453" s="71">
        <v>195</v>
      </c>
    </row>
    <row r="2454" spans="1:93">
      <c r="A2454"/>
      <c r="B2454" s="19"/>
      <c r="CN2454" s="18">
        <v>1</v>
      </c>
      <c r="CO2454" s="18">
        <v>195</v>
      </c>
    </row>
    <row r="2455" spans="1:93" ht="15.75">
      <c r="A2455"/>
      <c r="B2455" s="19"/>
      <c r="CN2455" s="71">
        <v>1</v>
      </c>
      <c r="CO2455" s="71">
        <v>1558</v>
      </c>
    </row>
    <row r="2456" spans="1:93">
      <c r="A2456"/>
      <c r="B2456" s="19"/>
      <c r="CN2456" s="18">
        <v>1</v>
      </c>
      <c r="CO2456" s="18">
        <v>1558</v>
      </c>
    </row>
    <row r="2457" spans="1:93" ht="15.75">
      <c r="A2457"/>
      <c r="B2457" s="19"/>
      <c r="CN2457" s="71">
        <v>1</v>
      </c>
      <c r="CO2457" s="71">
        <v>7229</v>
      </c>
    </row>
    <row r="2458" spans="1:93">
      <c r="A2458"/>
      <c r="B2458" s="19"/>
      <c r="CN2458" s="18">
        <v>1</v>
      </c>
      <c r="CO2458" s="18">
        <v>7229</v>
      </c>
    </row>
    <row r="2459" spans="1:93" ht="15.75">
      <c r="A2459"/>
      <c r="B2459" s="19"/>
      <c r="CN2459" s="71">
        <v>1</v>
      </c>
      <c r="CO2459" s="71">
        <v>13251</v>
      </c>
    </row>
    <row r="2460" spans="1:93">
      <c r="A2460"/>
      <c r="B2460" s="19"/>
      <c r="CN2460" s="18">
        <v>1</v>
      </c>
      <c r="CO2460" s="18">
        <v>13251</v>
      </c>
    </row>
    <row r="2461" spans="1:93" ht="15.75">
      <c r="A2461"/>
      <c r="B2461" s="19"/>
      <c r="CN2461" s="71">
        <v>1</v>
      </c>
      <c r="CO2461" s="71">
        <v>13300</v>
      </c>
    </row>
    <row r="2462" spans="1:93">
      <c r="A2462"/>
      <c r="B2462" s="19"/>
      <c r="CN2462" s="18">
        <v>1</v>
      </c>
      <c r="CO2462" s="18">
        <v>13300</v>
      </c>
    </row>
    <row r="2463" spans="1:93" ht="15.75">
      <c r="A2463"/>
      <c r="B2463" s="19"/>
      <c r="CN2463" s="71">
        <v>1</v>
      </c>
      <c r="CO2463" s="71">
        <v>5206</v>
      </c>
    </row>
    <row r="2464" spans="1:93">
      <c r="A2464"/>
      <c r="B2464" s="19"/>
      <c r="CN2464" s="18">
        <v>1</v>
      </c>
      <c r="CO2464" s="18">
        <v>5206</v>
      </c>
    </row>
    <row r="2465" spans="1:93" ht="15.75">
      <c r="A2465"/>
      <c r="B2465" s="19"/>
      <c r="CN2465" s="71">
        <v>1</v>
      </c>
      <c r="CO2465" s="71">
        <v>4881</v>
      </c>
    </row>
    <row r="2466" spans="1:93">
      <c r="A2466"/>
      <c r="B2466" s="19"/>
      <c r="CN2466" s="18">
        <v>1</v>
      </c>
      <c r="CO2466" s="18">
        <v>4881</v>
      </c>
    </row>
    <row r="2467" spans="1:93" ht="15.75">
      <c r="A2467"/>
      <c r="B2467" s="19"/>
      <c r="CN2467" s="71">
        <v>1</v>
      </c>
      <c r="CO2467" s="71">
        <v>4</v>
      </c>
    </row>
    <row r="2468" spans="1:93">
      <c r="A2468"/>
      <c r="B2468" s="19"/>
      <c r="CN2468" s="18">
        <v>1</v>
      </c>
      <c r="CO2468" s="18">
        <v>4</v>
      </c>
    </row>
    <row r="2469" spans="1:93" ht="15.75">
      <c r="A2469"/>
      <c r="B2469" s="19"/>
      <c r="CN2469" s="71">
        <v>1</v>
      </c>
      <c r="CO2469" s="71">
        <v>2737</v>
      </c>
    </row>
    <row r="2470" spans="1:93">
      <c r="A2470"/>
      <c r="B2470" s="19"/>
      <c r="CN2470" s="18">
        <v>1</v>
      </c>
      <c r="CO2470" s="18">
        <v>2737</v>
      </c>
    </row>
    <row r="2471" spans="1:93" ht="15.75">
      <c r="A2471"/>
      <c r="B2471" s="19"/>
      <c r="CN2471" s="71">
        <v>1</v>
      </c>
      <c r="CO2471" s="71">
        <v>578</v>
      </c>
    </row>
    <row r="2472" spans="1:93">
      <c r="A2472"/>
      <c r="B2472" s="19"/>
      <c r="CN2472" s="18">
        <v>1</v>
      </c>
      <c r="CO2472" s="18">
        <v>578</v>
      </c>
    </row>
    <row r="2473" spans="1:93" ht="15.75">
      <c r="A2473"/>
      <c r="B2473" s="19"/>
      <c r="CN2473" s="71">
        <v>1</v>
      </c>
      <c r="CO2473" s="71">
        <v>1662</v>
      </c>
    </row>
    <row r="2474" spans="1:93">
      <c r="A2474"/>
      <c r="B2474" s="19"/>
      <c r="CN2474" s="18">
        <v>1</v>
      </c>
      <c r="CO2474" s="18">
        <v>1662</v>
      </c>
    </row>
    <row r="2475" spans="1:93" ht="15.75">
      <c r="A2475"/>
      <c r="B2475" s="19"/>
      <c r="CN2475" s="71">
        <v>1</v>
      </c>
      <c r="CO2475" s="71">
        <v>5865</v>
      </c>
    </row>
    <row r="2476" spans="1:93">
      <c r="A2476"/>
      <c r="B2476" s="19"/>
      <c r="CN2476" s="18">
        <v>1</v>
      </c>
      <c r="CO2476" s="18">
        <v>5865</v>
      </c>
    </row>
    <row r="2477" spans="1:93" ht="15.75">
      <c r="A2477"/>
      <c r="B2477" s="19"/>
      <c r="CN2477" s="71">
        <v>1</v>
      </c>
      <c r="CO2477" s="71">
        <v>5891</v>
      </c>
    </row>
    <row r="2478" spans="1:93">
      <c r="A2478"/>
      <c r="B2478" s="19"/>
      <c r="CN2478" s="18">
        <v>1</v>
      </c>
      <c r="CO2478" s="18">
        <v>5891</v>
      </c>
    </row>
    <row r="2479" spans="1:93" ht="15.75">
      <c r="A2479"/>
      <c r="B2479" s="19"/>
      <c r="CN2479" s="71">
        <v>1</v>
      </c>
      <c r="CO2479" s="71">
        <v>1296</v>
      </c>
    </row>
    <row r="2480" spans="1:93">
      <c r="A2480"/>
      <c r="B2480" s="19"/>
      <c r="CN2480" s="18">
        <v>1</v>
      </c>
      <c r="CO2480" s="18">
        <v>1296</v>
      </c>
    </row>
    <row r="2481" spans="1:93" ht="15.75">
      <c r="A2481"/>
      <c r="B2481" s="19"/>
      <c r="CN2481" s="71">
        <v>1</v>
      </c>
      <c r="CO2481" s="71">
        <v>19621</v>
      </c>
    </row>
    <row r="2482" spans="1:93">
      <c r="A2482"/>
      <c r="B2482" s="19"/>
      <c r="CN2482" s="18">
        <v>1</v>
      </c>
      <c r="CO2482" s="18">
        <v>19621</v>
      </c>
    </row>
    <row r="2483" spans="1:93" ht="15.75">
      <c r="A2483"/>
      <c r="B2483" s="19"/>
      <c r="CN2483" s="71">
        <v>1</v>
      </c>
      <c r="CO2483" s="71">
        <v>79</v>
      </c>
    </row>
    <row r="2484" spans="1:93">
      <c r="A2484"/>
      <c r="B2484" s="19"/>
      <c r="CN2484" s="18">
        <v>1</v>
      </c>
      <c r="CO2484" s="18">
        <v>79</v>
      </c>
    </row>
    <row r="2485" spans="1:93" ht="15.75">
      <c r="A2485"/>
      <c r="B2485" s="19"/>
      <c r="CN2485" s="71">
        <v>1</v>
      </c>
      <c r="CO2485" s="71">
        <v>1001</v>
      </c>
    </row>
    <row r="2486" spans="1:93">
      <c r="A2486"/>
      <c r="B2486" s="19"/>
      <c r="CN2486" s="18">
        <v>1</v>
      </c>
      <c r="CO2486" s="18">
        <v>1001</v>
      </c>
    </row>
    <row r="2487" spans="1:93" ht="15.75">
      <c r="A2487"/>
      <c r="B2487" s="19"/>
      <c r="CN2487" s="71">
        <v>1</v>
      </c>
      <c r="CO2487" s="71">
        <v>211</v>
      </c>
    </row>
    <row r="2488" spans="1:93">
      <c r="A2488"/>
      <c r="B2488" s="19"/>
      <c r="CN2488" s="18">
        <v>1</v>
      </c>
      <c r="CO2488" s="18">
        <v>211</v>
      </c>
    </row>
    <row r="2489" spans="1:93" ht="15.75">
      <c r="A2489"/>
      <c r="B2489" s="19"/>
      <c r="CN2489" s="71">
        <v>1</v>
      </c>
      <c r="CO2489" s="71">
        <v>3587</v>
      </c>
    </row>
    <row r="2490" spans="1:93">
      <c r="A2490"/>
      <c r="B2490" s="19"/>
      <c r="CN2490" s="18">
        <v>1</v>
      </c>
      <c r="CO2490" s="18">
        <v>3587</v>
      </c>
    </row>
    <row r="2491" spans="1:93" ht="15.75">
      <c r="A2491"/>
      <c r="B2491" s="19"/>
      <c r="CN2491" s="71">
        <v>1</v>
      </c>
      <c r="CO2491" s="71">
        <v>3587</v>
      </c>
    </row>
    <row r="2492" spans="1:93">
      <c r="A2492"/>
      <c r="B2492" s="19"/>
      <c r="CN2492" s="18">
        <v>1</v>
      </c>
      <c r="CO2492" s="18">
        <v>3587</v>
      </c>
    </row>
    <row r="2493" spans="1:93" ht="15.75">
      <c r="A2493"/>
      <c r="B2493" s="19"/>
      <c r="CN2493" s="71">
        <v>1</v>
      </c>
      <c r="CO2493" s="71">
        <v>4003</v>
      </c>
    </row>
    <row r="2494" spans="1:93">
      <c r="A2494"/>
      <c r="B2494" s="19"/>
      <c r="CN2494" s="18">
        <v>1</v>
      </c>
      <c r="CO2494" s="18">
        <v>4003</v>
      </c>
    </row>
    <row r="2495" spans="1:93" ht="15.75">
      <c r="A2495"/>
      <c r="B2495" s="19"/>
      <c r="CN2495" s="71">
        <v>1</v>
      </c>
      <c r="CO2495" s="71">
        <v>4003</v>
      </c>
    </row>
    <row r="2496" spans="1:93">
      <c r="A2496"/>
      <c r="B2496" s="19"/>
      <c r="CN2496" s="18">
        <v>1</v>
      </c>
      <c r="CO2496" s="18">
        <v>4003</v>
      </c>
    </row>
    <row r="2497" spans="1:93" ht="15.75">
      <c r="A2497"/>
      <c r="B2497" s="19"/>
      <c r="CN2497" s="71">
        <v>1</v>
      </c>
      <c r="CO2497" s="71">
        <v>6347</v>
      </c>
    </row>
    <row r="2498" spans="1:93">
      <c r="A2498"/>
      <c r="B2498" s="19"/>
      <c r="CN2498" s="18">
        <v>1</v>
      </c>
      <c r="CO2498" s="18">
        <v>6347</v>
      </c>
    </row>
    <row r="2499" spans="1:93" ht="15.75">
      <c r="A2499"/>
      <c r="B2499" s="19"/>
      <c r="CN2499" s="71">
        <v>1</v>
      </c>
      <c r="CO2499" s="71">
        <v>592</v>
      </c>
    </row>
    <row r="2500" spans="1:93">
      <c r="A2500"/>
      <c r="B2500" s="19"/>
      <c r="CN2500" s="18">
        <v>1</v>
      </c>
      <c r="CO2500" s="18">
        <v>592</v>
      </c>
    </row>
    <row r="2501" spans="1:93" ht="15.75">
      <c r="A2501"/>
      <c r="B2501" s="19"/>
      <c r="CN2501" s="71">
        <v>1</v>
      </c>
      <c r="CO2501" s="71">
        <v>13544</v>
      </c>
    </row>
    <row r="2502" spans="1:93">
      <c r="A2502"/>
      <c r="B2502" s="19"/>
      <c r="CN2502" s="18">
        <v>1</v>
      </c>
      <c r="CO2502" s="18">
        <v>13544</v>
      </c>
    </row>
    <row r="2503" spans="1:93" ht="15.75">
      <c r="A2503"/>
      <c r="B2503" s="19"/>
      <c r="CN2503" s="71">
        <v>1</v>
      </c>
      <c r="CO2503" s="71">
        <v>7</v>
      </c>
    </row>
    <row r="2504" spans="1:93">
      <c r="A2504"/>
      <c r="B2504" s="19"/>
      <c r="CN2504" s="18">
        <v>1</v>
      </c>
      <c r="CO2504" s="18">
        <v>7</v>
      </c>
    </row>
    <row r="2505" spans="1:93" ht="15.75">
      <c r="A2505"/>
      <c r="B2505" s="19"/>
      <c r="CN2505" s="71">
        <v>1</v>
      </c>
      <c r="CO2505" s="71">
        <v>242</v>
      </c>
    </row>
    <row r="2506" spans="1:93">
      <c r="A2506"/>
      <c r="B2506" s="19"/>
      <c r="CN2506" s="18">
        <v>1</v>
      </c>
      <c r="CO2506" s="18">
        <v>242</v>
      </c>
    </row>
    <row r="2507" spans="1:93" ht="15.75">
      <c r="A2507"/>
      <c r="B2507" s="19"/>
      <c r="CN2507" s="71">
        <v>1</v>
      </c>
      <c r="CO2507" s="71">
        <v>24269</v>
      </c>
    </row>
    <row r="2508" spans="1:93">
      <c r="A2508"/>
      <c r="B2508" s="19"/>
      <c r="CN2508" s="18">
        <v>1</v>
      </c>
      <c r="CO2508" s="18">
        <v>24269</v>
      </c>
    </row>
    <row r="2509" spans="1:93" ht="15.75">
      <c r="A2509"/>
      <c r="B2509" s="19"/>
      <c r="CN2509" s="71">
        <v>1</v>
      </c>
      <c r="CO2509" s="71">
        <v>24269</v>
      </c>
    </row>
    <row r="2510" spans="1:93">
      <c r="A2510"/>
      <c r="B2510" s="19"/>
      <c r="CN2510" s="18">
        <v>1</v>
      </c>
      <c r="CO2510" s="18">
        <v>24269</v>
      </c>
    </row>
    <row r="2511" spans="1:93" ht="15.75">
      <c r="A2511"/>
      <c r="B2511" s="19"/>
      <c r="CN2511" s="71">
        <v>1</v>
      </c>
      <c r="CO2511" s="71">
        <v>24269</v>
      </c>
    </row>
    <row r="2512" spans="1:93">
      <c r="A2512"/>
      <c r="B2512" s="19"/>
      <c r="CN2512" s="18">
        <v>1</v>
      </c>
      <c r="CO2512" s="18">
        <v>24269</v>
      </c>
    </row>
    <row r="2513" spans="1:93" ht="15.75">
      <c r="A2513"/>
      <c r="B2513" s="19"/>
      <c r="CN2513" s="71">
        <v>1</v>
      </c>
      <c r="CO2513" s="71">
        <v>13120</v>
      </c>
    </row>
    <row r="2514" spans="1:93">
      <c r="A2514"/>
      <c r="B2514" s="19"/>
      <c r="CN2514" s="18">
        <v>1</v>
      </c>
      <c r="CO2514" s="18">
        <v>13120</v>
      </c>
    </row>
    <row r="2515" spans="1:93" ht="15.75">
      <c r="A2515"/>
      <c r="B2515" s="19"/>
      <c r="CN2515" s="71">
        <v>1</v>
      </c>
      <c r="CO2515" s="71">
        <v>13120</v>
      </c>
    </row>
    <row r="2516" spans="1:93">
      <c r="A2516"/>
      <c r="B2516" s="19"/>
      <c r="CN2516" s="18">
        <v>1</v>
      </c>
      <c r="CO2516" s="18">
        <v>13120</v>
      </c>
    </row>
    <row r="2517" spans="1:93" ht="15.75">
      <c r="A2517"/>
      <c r="B2517" s="19"/>
      <c r="CN2517" s="71">
        <v>1</v>
      </c>
      <c r="CO2517" s="71">
        <v>24269</v>
      </c>
    </row>
    <row r="2518" spans="1:93">
      <c r="A2518"/>
      <c r="B2518" s="19"/>
      <c r="CN2518" s="18">
        <v>1</v>
      </c>
      <c r="CO2518" s="18">
        <v>24269</v>
      </c>
    </row>
    <row r="2519" spans="1:93" ht="15.75">
      <c r="A2519"/>
      <c r="B2519" s="19"/>
      <c r="CN2519" s="71">
        <v>1</v>
      </c>
      <c r="CO2519" s="71">
        <v>24269</v>
      </c>
    </row>
    <row r="2520" spans="1:93">
      <c r="A2520"/>
      <c r="B2520" s="19"/>
      <c r="CN2520" s="18">
        <v>1</v>
      </c>
      <c r="CO2520" s="18">
        <v>24269</v>
      </c>
    </row>
    <row r="2521" spans="1:93" ht="15.75">
      <c r="A2521"/>
      <c r="B2521" s="19"/>
      <c r="CN2521" s="71">
        <v>1</v>
      </c>
      <c r="CO2521" s="71">
        <v>10576</v>
      </c>
    </row>
    <row r="2522" spans="1:93">
      <c r="A2522"/>
      <c r="B2522" s="19"/>
      <c r="CN2522" s="18">
        <v>1</v>
      </c>
      <c r="CO2522" s="18">
        <v>10576</v>
      </c>
    </row>
    <row r="2523" spans="1:93" ht="15.75">
      <c r="A2523"/>
      <c r="B2523" s="19"/>
      <c r="CN2523" s="71">
        <v>1</v>
      </c>
      <c r="CO2523" s="71">
        <v>6255</v>
      </c>
    </row>
    <row r="2524" spans="1:93">
      <c r="A2524"/>
      <c r="B2524" s="19"/>
      <c r="CN2524" s="18">
        <v>1</v>
      </c>
      <c r="CO2524" s="18">
        <v>6255</v>
      </c>
    </row>
    <row r="2525" spans="1:93" ht="15.75">
      <c r="A2525"/>
      <c r="B2525" s="19"/>
      <c r="CN2525" s="71">
        <v>1</v>
      </c>
      <c r="CO2525" s="71">
        <v>1045</v>
      </c>
    </row>
    <row r="2526" spans="1:93">
      <c r="A2526"/>
      <c r="B2526" s="19"/>
      <c r="CN2526" s="18">
        <v>1</v>
      </c>
      <c r="CO2526" s="18">
        <v>1045</v>
      </c>
    </row>
    <row r="2527" spans="1:93" ht="15.75">
      <c r="A2527"/>
      <c r="B2527" s="19"/>
      <c r="CN2527" s="71">
        <v>1</v>
      </c>
      <c r="CO2527" s="71">
        <v>1045</v>
      </c>
    </row>
    <row r="2528" spans="1:93">
      <c r="A2528"/>
      <c r="B2528" s="19"/>
      <c r="CN2528" s="18">
        <v>1</v>
      </c>
      <c r="CO2528" s="18">
        <v>1045</v>
      </c>
    </row>
    <row r="2529" spans="1:93" ht="15.75">
      <c r="A2529"/>
      <c r="B2529" s="19"/>
      <c r="CN2529" s="71">
        <v>1</v>
      </c>
      <c r="CO2529" s="71">
        <v>2806</v>
      </c>
    </row>
    <row r="2530" spans="1:93">
      <c r="A2530"/>
      <c r="B2530" s="19"/>
      <c r="CN2530" s="18">
        <v>1</v>
      </c>
      <c r="CO2530" s="18">
        <v>2806</v>
      </c>
    </row>
    <row r="2531" spans="1:93" ht="15.75">
      <c r="A2531"/>
      <c r="B2531" s="19"/>
      <c r="CN2531" s="71">
        <v>1</v>
      </c>
      <c r="CO2531" s="71">
        <v>2806</v>
      </c>
    </row>
    <row r="2532" spans="1:93">
      <c r="A2532"/>
      <c r="B2532" s="19"/>
      <c r="CN2532" s="18">
        <v>1</v>
      </c>
      <c r="CO2532" s="18">
        <v>2806</v>
      </c>
    </row>
    <row r="2533" spans="1:93" ht="15.75">
      <c r="A2533"/>
      <c r="B2533" s="19"/>
      <c r="CN2533" s="71">
        <v>1</v>
      </c>
      <c r="CO2533" s="71">
        <v>2806</v>
      </c>
    </row>
    <row r="2534" spans="1:93">
      <c r="A2534"/>
      <c r="B2534" s="19"/>
      <c r="CN2534" s="18">
        <v>1</v>
      </c>
      <c r="CO2534" s="18">
        <v>2806</v>
      </c>
    </row>
    <row r="2535" spans="1:93" ht="15.75">
      <c r="A2535"/>
      <c r="B2535" s="19"/>
      <c r="CN2535" s="71">
        <v>1</v>
      </c>
      <c r="CO2535" s="71">
        <v>24269</v>
      </c>
    </row>
    <row r="2536" spans="1:93">
      <c r="A2536"/>
      <c r="B2536" s="19"/>
      <c r="CN2536" s="18">
        <v>1</v>
      </c>
      <c r="CO2536" s="18">
        <v>24269</v>
      </c>
    </row>
    <row r="2537" spans="1:93" ht="15.75">
      <c r="A2537"/>
      <c r="B2537" s="19"/>
      <c r="CN2537" s="71">
        <v>1</v>
      </c>
      <c r="CO2537" s="71">
        <v>2806</v>
      </c>
    </row>
    <row r="2538" spans="1:93">
      <c r="A2538"/>
      <c r="B2538" s="19"/>
      <c r="CN2538" s="18">
        <v>1</v>
      </c>
      <c r="CO2538" s="18">
        <v>2806</v>
      </c>
    </row>
    <row r="2539" spans="1:93" ht="15.75">
      <c r="A2539"/>
      <c r="B2539" s="19"/>
      <c r="CN2539" s="71">
        <v>1</v>
      </c>
      <c r="CO2539" s="71">
        <v>2651</v>
      </c>
    </row>
    <row r="2540" spans="1:93">
      <c r="A2540"/>
      <c r="B2540" s="19"/>
      <c r="CN2540" s="18">
        <v>1</v>
      </c>
      <c r="CO2540" s="18">
        <v>2651</v>
      </c>
    </row>
    <row r="2541" spans="1:93" ht="15.75">
      <c r="A2541"/>
      <c r="B2541" s="19"/>
      <c r="CN2541" s="71">
        <v>1</v>
      </c>
      <c r="CO2541" s="71">
        <v>10576</v>
      </c>
    </row>
    <row r="2542" spans="1:93">
      <c r="A2542"/>
      <c r="B2542" s="19"/>
      <c r="CN2542" s="18">
        <v>1</v>
      </c>
      <c r="CO2542" s="18">
        <v>10576</v>
      </c>
    </row>
    <row r="2543" spans="1:93" ht="15.75">
      <c r="A2543"/>
      <c r="B2543" s="19"/>
      <c r="CN2543" s="71">
        <v>1</v>
      </c>
      <c r="CO2543" s="71">
        <v>2651</v>
      </c>
    </row>
    <row r="2544" spans="1:93">
      <c r="A2544"/>
      <c r="B2544" s="19"/>
      <c r="CN2544" s="18">
        <v>1</v>
      </c>
      <c r="CO2544" s="18">
        <v>2651</v>
      </c>
    </row>
    <row r="2545" spans="1:93" ht="15.75">
      <c r="A2545"/>
      <c r="B2545" s="19"/>
      <c r="CN2545" s="71">
        <v>1</v>
      </c>
      <c r="CO2545" s="71">
        <v>6255</v>
      </c>
    </row>
    <row r="2546" spans="1:93">
      <c r="A2546"/>
      <c r="B2546" s="19"/>
      <c r="CN2546" s="18">
        <v>1</v>
      </c>
      <c r="CO2546" s="18">
        <v>6255</v>
      </c>
    </row>
    <row r="2547" spans="1:93" ht="15.75">
      <c r="A2547"/>
      <c r="B2547" s="19"/>
      <c r="CN2547" s="71">
        <v>1</v>
      </c>
      <c r="CO2547" s="71">
        <v>1193</v>
      </c>
    </row>
    <row r="2548" spans="1:93">
      <c r="A2548"/>
      <c r="B2548" s="19"/>
      <c r="CN2548" s="18">
        <v>1</v>
      </c>
      <c r="CO2548" s="18">
        <v>1193</v>
      </c>
    </row>
    <row r="2549" spans="1:93" ht="15.75">
      <c r="A2549"/>
      <c r="B2549" s="19"/>
      <c r="CN2549" s="71">
        <v>1</v>
      </c>
      <c r="CO2549" s="71">
        <v>14648</v>
      </c>
    </row>
    <row r="2550" spans="1:93">
      <c r="A2550"/>
      <c r="B2550" s="19"/>
      <c r="CN2550" s="18">
        <v>1</v>
      </c>
      <c r="CO2550" s="18">
        <v>14648</v>
      </c>
    </row>
    <row r="2551" spans="1:93" ht="15.75">
      <c r="A2551"/>
      <c r="B2551" s="19"/>
      <c r="CN2551" s="71">
        <v>1</v>
      </c>
      <c r="CO2551" s="71">
        <v>3626</v>
      </c>
    </row>
    <row r="2552" spans="1:93">
      <c r="A2552"/>
      <c r="B2552" s="19"/>
      <c r="CN2552" s="18">
        <v>1</v>
      </c>
      <c r="CO2552" s="18">
        <v>3626</v>
      </c>
    </row>
    <row r="2553" spans="1:93" ht="15.75">
      <c r="A2553"/>
      <c r="B2553" s="19"/>
      <c r="CN2553" s="71">
        <v>1</v>
      </c>
      <c r="CO2553" s="71">
        <v>2284</v>
      </c>
    </row>
    <row r="2554" spans="1:93">
      <c r="A2554"/>
      <c r="B2554" s="19"/>
      <c r="CN2554" s="18">
        <v>1</v>
      </c>
      <c r="CO2554" s="18">
        <v>2284</v>
      </c>
    </row>
    <row r="2555" spans="1:93" ht="15.75">
      <c r="A2555"/>
      <c r="B2555" s="19"/>
      <c r="CN2555" s="71">
        <v>1</v>
      </c>
      <c r="CO2555" s="71">
        <v>9792</v>
      </c>
    </row>
    <row r="2556" spans="1:93">
      <c r="A2556"/>
      <c r="B2556" s="19"/>
      <c r="CN2556" s="18">
        <v>1</v>
      </c>
      <c r="CO2556" s="18">
        <v>9792</v>
      </c>
    </row>
    <row r="2557" spans="1:93" ht="15.75">
      <c r="A2557"/>
      <c r="B2557" s="19"/>
      <c r="CN2557" s="71">
        <v>1</v>
      </c>
      <c r="CO2557" s="71">
        <v>245</v>
      </c>
    </row>
    <row r="2558" spans="1:93">
      <c r="A2558"/>
      <c r="B2558" s="19"/>
      <c r="CN2558" s="18">
        <v>1</v>
      </c>
      <c r="CO2558" s="18">
        <v>245</v>
      </c>
    </row>
    <row r="2559" spans="1:93" ht="15.75">
      <c r="A2559"/>
      <c r="B2559" s="19"/>
      <c r="CN2559" s="71">
        <v>1</v>
      </c>
      <c r="CO2559" s="71">
        <v>656</v>
      </c>
    </row>
    <row r="2560" spans="1:93">
      <c r="A2560"/>
      <c r="B2560" s="19"/>
      <c r="CN2560" s="18">
        <v>1</v>
      </c>
      <c r="CO2560" s="18">
        <v>656</v>
      </c>
    </row>
    <row r="2561" spans="1:93" ht="15.75">
      <c r="A2561"/>
      <c r="B2561" s="19"/>
      <c r="CN2561" s="71">
        <v>1</v>
      </c>
      <c r="CO2561" s="71">
        <v>1173</v>
      </c>
    </row>
    <row r="2562" spans="1:93">
      <c r="A2562"/>
      <c r="B2562" s="19"/>
      <c r="CN2562" s="18">
        <v>1</v>
      </c>
      <c r="CO2562" s="18">
        <v>1173</v>
      </c>
    </row>
    <row r="2563" spans="1:93" ht="15.75">
      <c r="A2563"/>
      <c r="B2563" s="19"/>
      <c r="CN2563" s="71">
        <v>1</v>
      </c>
      <c r="CO2563" s="71">
        <v>25006</v>
      </c>
    </row>
    <row r="2564" spans="1:93">
      <c r="A2564"/>
      <c r="B2564" s="19"/>
      <c r="CN2564" s="18">
        <v>1</v>
      </c>
      <c r="CO2564" s="18">
        <v>25006</v>
      </c>
    </row>
    <row r="2565" spans="1:93" ht="15.75">
      <c r="A2565"/>
      <c r="B2565" s="19"/>
      <c r="CN2565" s="71">
        <v>1</v>
      </c>
      <c r="CO2565" s="71">
        <v>73005</v>
      </c>
    </row>
    <row r="2566" spans="1:93">
      <c r="A2566"/>
      <c r="B2566" s="19"/>
      <c r="CN2566" s="18">
        <v>1</v>
      </c>
      <c r="CO2566" s="18">
        <v>73005</v>
      </c>
    </row>
    <row r="2567" spans="1:93" ht="15.75">
      <c r="A2567"/>
      <c r="B2567" s="19"/>
      <c r="CN2567" s="71">
        <v>1</v>
      </c>
      <c r="CO2567" s="71">
        <v>3029</v>
      </c>
    </row>
    <row r="2568" spans="1:93">
      <c r="A2568"/>
      <c r="B2568" s="19"/>
      <c r="CN2568" s="18">
        <v>1</v>
      </c>
      <c r="CO2568" s="18">
        <v>3029</v>
      </c>
    </row>
    <row r="2569" spans="1:93" ht="15.75">
      <c r="A2569"/>
      <c r="B2569" s="19"/>
      <c r="CN2569" s="71">
        <v>1</v>
      </c>
      <c r="CO2569" s="71">
        <v>12</v>
      </c>
    </row>
    <row r="2570" spans="1:93">
      <c r="A2570"/>
      <c r="B2570" s="19"/>
      <c r="CN2570" s="18">
        <v>1</v>
      </c>
      <c r="CO2570" s="18">
        <v>12</v>
      </c>
    </row>
    <row r="2571" spans="1:93" ht="15.75">
      <c r="A2571"/>
      <c r="B2571" s="19"/>
      <c r="CN2571" s="71">
        <v>1</v>
      </c>
      <c r="CO2571" s="71">
        <v>43</v>
      </c>
    </row>
    <row r="2572" spans="1:93">
      <c r="A2572"/>
      <c r="B2572" s="19"/>
      <c r="CN2572" s="18">
        <v>1</v>
      </c>
      <c r="CO2572" s="18">
        <v>43</v>
      </c>
    </row>
    <row r="2573" spans="1:93" ht="15.75">
      <c r="A2573"/>
      <c r="B2573" s="19"/>
      <c r="CN2573" s="71">
        <v>1</v>
      </c>
      <c r="CO2573" s="71">
        <v>2043</v>
      </c>
    </row>
    <row r="2574" spans="1:93">
      <c r="A2574"/>
      <c r="B2574" s="19"/>
      <c r="CN2574" s="18">
        <v>1</v>
      </c>
      <c r="CO2574" s="18">
        <v>2043</v>
      </c>
    </row>
    <row r="2575" spans="1:93" ht="15.75">
      <c r="A2575"/>
      <c r="B2575" s="19"/>
      <c r="CN2575" s="71">
        <v>1</v>
      </c>
      <c r="CO2575" s="71">
        <v>1106</v>
      </c>
    </row>
    <row r="2576" spans="1:93">
      <c r="A2576"/>
      <c r="B2576" s="19"/>
      <c r="CN2576" s="18">
        <v>1</v>
      </c>
      <c r="CO2576" s="18">
        <v>1106</v>
      </c>
    </row>
    <row r="2577" spans="1:93" ht="15.75">
      <c r="A2577"/>
      <c r="B2577" s="19"/>
      <c r="CN2577" s="71">
        <v>1</v>
      </c>
      <c r="CO2577" s="71">
        <v>311</v>
      </c>
    </row>
    <row r="2578" spans="1:93">
      <c r="A2578"/>
      <c r="B2578" s="19"/>
      <c r="CN2578" s="18">
        <v>1</v>
      </c>
      <c r="CO2578" s="18">
        <v>311</v>
      </c>
    </row>
    <row r="2579" spans="1:93" ht="15.75">
      <c r="A2579"/>
      <c r="B2579" s="19"/>
      <c r="CN2579" s="71">
        <v>1</v>
      </c>
      <c r="CO2579" s="71">
        <v>91</v>
      </c>
    </row>
    <row r="2580" spans="1:93">
      <c r="A2580"/>
      <c r="B2580" s="19"/>
      <c r="CN2580" s="18">
        <v>1</v>
      </c>
      <c r="CO2580" s="18">
        <v>91</v>
      </c>
    </row>
    <row r="2581" spans="1:93" ht="15.75">
      <c r="A2581"/>
      <c r="B2581" s="19"/>
      <c r="CN2581" s="71">
        <v>1</v>
      </c>
      <c r="CO2581" s="71">
        <v>250</v>
      </c>
    </row>
    <row r="2582" spans="1:93">
      <c r="A2582"/>
      <c r="B2582" s="19"/>
      <c r="CN2582" s="18">
        <v>1</v>
      </c>
      <c r="CO2582" s="18">
        <v>250</v>
      </c>
    </row>
    <row r="2583" spans="1:93" ht="15.75">
      <c r="A2583"/>
      <c r="B2583" s="19"/>
      <c r="CN2583" s="71">
        <v>1</v>
      </c>
      <c r="CO2583" s="71">
        <v>771</v>
      </c>
    </row>
    <row r="2584" spans="1:93">
      <c r="A2584"/>
      <c r="B2584" s="19"/>
      <c r="CN2584" s="18">
        <v>1</v>
      </c>
      <c r="CO2584" s="18">
        <v>771</v>
      </c>
    </row>
    <row r="2585" spans="1:93" ht="15.75">
      <c r="A2585"/>
      <c r="B2585" s="19"/>
      <c r="CN2585" s="71">
        <v>1</v>
      </c>
      <c r="CO2585" s="71">
        <v>1404</v>
      </c>
    </row>
    <row r="2586" spans="1:93">
      <c r="A2586"/>
      <c r="B2586" s="19"/>
      <c r="CN2586" s="18">
        <v>1</v>
      </c>
      <c r="CO2586" s="18">
        <v>1404</v>
      </c>
    </row>
    <row r="2587" spans="1:93" ht="15.75">
      <c r="A2587"/>
      <c r="B2587" s="19"/>
      <c r="CN2587" s="71">
        <v>1</v>
      </c>
      <c r="CO2587" s="71">
        <v>282</v>
      </c>
    </row>
    <row r="2588" spans="1:93">
      <c r="A2588"/>
      <c r="B2588" s="19"/>
      <c r="CN2588" s="18">
        <v>1</v>
      </c>
      <c r="CO2588" s="18">
        <v>282</v>
      </c>
    </row>
    <row r="2589" spans="1:93" ht="15.75">
      <c r="A2589"/>
      <c r="B2589" s="19"/>
      <c r="CN2589" s="71">
        <v>1</v>
      </c>
      <c r="CO2589" s="71">
        <v>101</v>
      </c>
    </row>
    <row r="2590" spans="1:93">
      <c r="A2590"/>
      <c r="B2590" s="19"/>
      <c r="CN2590" s="18">
        <v>1</v>
      </c>
      <c r="CO2590" s="18">
        <v>101</v>
      </c>
    </row>
    <row r="2591" spans="1:93" ht="15.75">
      <c r="A2591"/>
      <c r="B2591" s="19"/>
      <c r="CN2591" s="71">
        <v>1</v>
      </c>
      <c r="CO2591" s="71">
        <v>11217</v>
      </c>
    </row>
    <row r="2592" spans="1:93">
      <c r="A2592"/>
      <c r="B2592" s="19"/>
      <c r="CN2592" s="18">
        <v>1</v>
      </c>
      <c r="CO2592" s="18">
        <v>11217</v>
      </c>
    </row>
    <row r="2593" spans="1:93" ht="15.75">
      <c r="A2593"/>
      <c r="B2593" s="19"/>
      <c r="CN2593" s="71">
        <v>1</v>
      </c>
      <c r="CO2593" s="71">
        <v>26164</v>
      </c>
    </row>
    <row r="2594" spans="1:93">
      <c r="A2594"/>
      <c r="B2594" s="19"/>
      <c r="CN2594" s="18">
        <v>1</v>
      </c>
      <c r="CO2594" s="18">
        <v>26164</v>
      </c>
    </row>
    <row r="2595" spans="1:93" ht="15.75">
      <c r="A2595"/>
      <c r="B2595" s="19"/>
      <c r="CN2595" s="71">
        <v>1</v>
      </c>
      <c r="CO2595" s="71">
        <v>8958</v>
      </c>
    </row>
    <row r="2596" spans="1:93">
      <c r="A2596"/>
      <c r="B2596" s="19"/>
      <c r="CN2596" s="18">
        <v>1</v>
      </c>
      <c r="CO2596" s="18">
        <v>8958</v>
      </c>
    </row>
    <row r="2597" spans="1:93" ht="15.75">
      <c r="A2597"/>
      <c r="B2597" s="19"/>
      <c r="CN2597" s="71">
        <v>1</v>
      </c>
      <c r="CO2597" s="71">
        <v>27</v>
      </c>
    </row>
    <row r="2598" spans="1:93">
      <c r="A2598"/>
      <c r="B2598" s="19"/>
      <c r="CN2598" s="18">
        <v>1</v>
      </c>
      <c r="CO2598" s="18">
        <v>27</v>
      </c>
    </row>
    <row r="2599" spans="1:93" ht="15.75">
      <c r="A2599"/>
      <c r="B2599" s="19"/>
      <c r="CN2599" s="71">
        <v>1</v>
      </c>
      <c r="CO2599" s="71">
        <v>11113</v>
      </c>
    </row>
    <row r="2600" spans="1:93">
      <c r="A2600"/>
      <c r="B2600" s="19"/>
      <c r="CN2600" s="18">
        <v>1</v>
      </c>
      <c r="CO2600" s="18">
        <v>11113</v>
      </c>
    </row>
    <row r="2601" spans="1:93" ht="15.75">
      <c r="A2601"/>
      <c r="B2601" s="19"/>
      <c r="CN2601" s="71">
        <v>1</v>
      </c>
      <c r="CO2601" s="71">
        <v>119466</v>
      </c>
    </row>
    <row r="2602" spans="1:93">
      <c r="A2602"/>
      <c r="B2602" s="19"/>
      <c r="CN2602" s="18">
        <v>1</v>
      </c>
      <c r="CO2602" s="18">
        <v>119466</v>
      </c>
    </row>
    <row r="2603" spans="1:93" ht="15.75">
      <c r="A2603"/>
      <c r="B2603" s="19"/>
      <c r="CN2603" s="71">
        <v>1</v>
      </c>
      <c r="CO2603" s="71">
        <v>2886</v>
      </c>
    </row>
    <row r="2604" spans="1:93">
      <c r="A2604"/>
      <c r="B2604" s="19"/>
      <c r="CN2604" s="18">
        <v>1</v>
      </c>
      <c r="CO2604" s="18">
        <v>2886</v>
      </c>
    </row>
    <row r="2605" spans="1:93" ht="15.75">
      <c r="A2605"/>
      <c r="B2605" s="19"/>
      <c r="CN2605" s="71">
        <v>1</v>
      </c>
      <c r="CO2605" s="71">
        <v>1667</v>
      </c>
    </row>
    <row r="2606" spans="1:93">
      <c r="A2606"/>
      <c r="B2606" s="19"/>
      <c r="CN2606" s="18">
        <v>1</v>
      </c>
      <c r="CO2606" s="18">
        <v>1667</v>
      </c>
    </row>
    <row r="2607" spans="1:93" ht="15.75">
      <c r="A2607"/>
      <c r="B2607" s="19"/>
      <c r="CN2607" s="71">
        <v>1</v>
      </c>
      <c r="CO2607" s="71">
        <v>418</v>
      </c>
    </row>
    <row r="2608" spans="1:93">
      <c r="A2608"/>
      <c r="B2608" s="19"/>
      <c r="CN2608" s="18">
        <v>1</v>
      </c>
      <c r="CO2608" s="18">
        <v>418</v>
      </c>
    </row>
    <row r="2609" spans="1:93" ht="15.75">
      <c r="A2609"/>
      <c r="B2609" s="19"/>
      <c r="CN2609" s="71">
        <v>1</v>
      </c>
      <c r="CO2609" s="71">
        <v>61</v>
      </c>
    </row>
    <row r="2610" spans="1:93">
      <c r="A2610"/>
      <c r="B2610" s="19"/>
      <c r="CN2610" s="18">
        <v>1</v>
      </c>
      <c r="CO2610" s="18">
        <v>61</v>
      </c>
    </row>
    <row r="2611" spans="1:93" ht="15.75">
      <c r="A2611"/>
      <c r="B2611" s="19"/>
      <c r="CN2611" s="71">
        <v>1</v>
      </c>
      <c r="CO2611" s="71">
        <v>61</v>
      </c>
    </row>
    <row r="2612" spans="1:93">
      <c r="A2612"/>
      <c r="B2612" s="19"/>
      <c r="CN2612" s="18">
        <v>1</v>
      </c>
      <c r="CO2612" s="18">
        <v>61</v>
      </c>
    </row>
    <row r="2613" spans="1:93" ht="15.75">
      <c r="A2613"/>
      <c r="B2613" s="19"/>
      <c r="CN2613" s="71">
        <v>1</v>
      </c>
      <c r="CO2613" s="71">
        <v>24</v>
      </c>
    </row>
    <row r="2614" spans="1:93">
      <c r="A2614"/>
      <c r="B2614" s="19"/>
      <c r="CN2614" s="18">
        <v>1</v>
      </c>
      <c r="CO2614" s="18">
        <v>24</v>
      </c>
    </row>
    <row r="2615" spans="1:93" ht="15.75">
      <c r="A2615"/>
      <c r="B2615" s="19"/>
      <c r="CN2615" s="71">
        <v>1</v>
      </c>
      <c r="CO2615" s="71">
        <v>17348</v>
      </c>
    </row>
    <row r="2616" spans="1:93">
      <c r="A2616"/>
      <c r="B2616" s="19"/>
      <c r="CN2616" s="18">
        <v>1</v>
      </c>
      <c r="CO2616" s="18">
        <v>17348</v>
      </c>
    </row>
    <row r="2617" spans="1:93" ht="15.75">
      <c r="A2617"/>
      <c r="B2617" s="19"/>
      <c r="CN2617" s="71">
        <v>1</v>
      </c>
      <c r="CO2617" s="71">
        <v>3454</v>
      </c>
    </row>
    <row r="2618" spans="1:93">
      <c r="A2618"/>
      <c r="B2618" s="19"/>
      <c r="CN2618" s="18">
        <v>1</v>
      </c>
      <c r="CO2618" s="18">
        <v>3454</v>
      </c>
    </row>
    <row r="2619" spans="1:93" ht="15.75">
      <c r="A2619"/>
      <c r="B2619" s="19"/>
      <c r="CN2619" s="71">
        <v>1</v>
      </c>
      <c r="CO2619" s="71">
        <v>7352</v>
      </c>
    </row>
    <row r="2620" spans="1:93">
      <c r="A2620"/>
      <c r="B2620" s="19"/>
      <c r="CN2620" s="18">
        <v>1</v>
      </c>
      <c r="CO2620" s="18">
        <v>7352</v>
      </c>
    </row>
    <row r="2621" spans="1:93" ht="15.75">
      <c r="A2621"/>
      <c r="B2621" s="19"/>
      <c r="CN2621" s="71">
        <v>1</v>
      </c>
      <c r="CO2621" s="71">
        <v>8566</v>
      </c>
    </row>
    <row r="2622" spans="1:93">
      <c r="A2622"/>
      <c r="B2622" s="19"/>
      <c r="CN2622" s="18">
        <v>1</v>
      </c>
      <c r="CO2622" s="18">
        <v>8566</v>
      </c>
    </row>
    <row r="2623" spans="1:93" ht="15.75">
      <c r="A2623"/>
      <c r="B2623" s="19"/>
      <c r="CN2623" s="71">
        <v>1</v>
      </c>
      <c r="CO2623" s="71">
        <v>9385</v>
      </c>
    </row>
    <row r="2624" spans="1:93">
      <c r="A2624"/>
      <c r="B2624" s="19"/>
      <c r="CN2624" s="18">
        <v>1</v>
      </c>
      <c r="CO2624" s="18">
        <v>9385</v>
      </c>
    </row>
    <row r="2625" spans="1:93" ht="15.75">
      <c r="A2625"/>
      <c r="B2625" s="19"/>
      <c r="CN2625" s="71">
        <v>1</v>
      </c>
      <c r="CO2625" s="71">
        <v>1779</v>
      </c>
    </row>
    <row r="2626" spans="1:93">
      <c r="A2626"/>
      <c r="B2626" s="19"/>
      <c r="CN2626" s="18">
        <v>1</v>
      </c>
      <c r="CO2626" s="18">
        <v>1779</v>
      </c>
    </row>
    <row r="2627" spans="1:93" ht="15.75">
      <c r="A2627"/>
      <c r="B2627" s="19"/>
      <c r="CN2627" s="71">
        <v>1</v>
      </c>
      <c r="CO2627" s="71">
        <v>21764</v>
      </c>
    </row>
    <row r="2628" spans="1:93">
      <c r="A2628"/>
      <c r="B2628" s="19"/>
      <c r="CN2628" s="18">
        <v>1</v>
      </c>
      <c r="CO2628" s="18">
        <v>21764</v>
      </c>
    </row>
    <row r="2629" spans="1:93" ht="15.75">
      <c r="A2629"/>
      <c r="B2629" s="19"/>
      <c r="CN2629" s="71">
        <v>1</v>
      </c>
      <c r="CO2629" s="71">
        <v>2492</v>
      </c>
    </row>
    <row r="2630" spans="1:93">
      <c r="A2630"/>
      <c r="B2630" s="19"/>
      <c r="CN2630" s="18">
        <v>1</v>
      </c>
      <c r="CO2630" s="18">
        <v>2492</v>
      </c>
    </row>
    <row r="2631" spans="1:93" ht="15.75">
      <c r="A2631"/>
      <c r="B2631" s="19"/>
      <c r="CN2631" s="71">
        <v>1</v>
      </c>
      <c r="CO2631" s="71">
        <v>3044</v>
      </c>
    </row>
    <row r="2632" spans="1:93">
      <c r="A2632"/>
      <c r="B2632" s="19"/>
      <c r="CN2632" s="18">
        <v>1</v>
      </c>
      <c r="CO2632" s="18">
        <v>3044</v>
      </c>
    </row>
    <row r="2633" spans="1:93" ht="15.75">
      <c r="A2633"/>
      <c r="B2633" s="19"/>
      <c r="CN2633" s="71">
        <v>1</v>
      </c>
      <c r="CO2633" s="71">
        <v>15295</v>
      </c>
    </row>
    <row r="2634" spans="1:93">
      <c r="A2634"/>
      <c r="B2634" s="19"/>
      <c r="CN2634" s="18">
        <v>1</v>
      </c>
      <c r="CO2634" s="18">
        <v>15295</v>
      </c>
    </row>
    <row r="2635" spans="1:93" ht="15.75">
      <c r="A2635"/>
      <c r="B2635" s="19"/>
      <c r="CN2635" s="71">
        <v>1</v>
      </c>
      <c r="CO2635" s="71">
        <v>64705</v>
      </c>
    </row>
    <row r="2636" spans="1:93">
      <c r="A2636"/>
      <c r="B2636" s="19"/>
      <c r="CN2636" s="18">
        <v>1</v>
      </c>
      <c r="CO2636" s="18">
        <v>64705</v>
      </c>
    </row>
    <row r="2637" spans="1:93" ht="15.75">
      <c r="A2637"/>
      <c r="B2637" s="19"/>
      <c r="CN2637" s="71">
        <v>1</v>
      </c>
      <c r="CO2637" s="71">
        <v>11827</v>
      </c>
    </row>
    <row r="2638" spans="1:93">
      <c r="A2638"/>
      <c r="B2638" s="19"/>
      <c r="CN2638" s="18">
        <v>1</v>
      </c>
      <c r="CO2638" s="18">
        <v>11827</v>
      </c>
    </row>
    <row r="2639" spans="1:93" ht="15.75">
      <c r="A2639"/>
      <c r="B2639" s="19"/>
      <c r="CN2639" s="71">
        <v>1</v>
      </c>
      <c r="CO2639" s="71">
        <v>9169</v>
      </c>
    </row>
    <row r="2640" spans="1:93">
      <c r="A2640"/>
      <c r="B2640" s="19"/>
      <c r="CN2640" s="18">
        <v>1</v>
      </c>
      <c r="CO2640" s="18">
        <v>9169</v>
      </c>
    </row>
    <row r="2641" spans="1:93" ht="15.75">
      <c r="A2641"/>
      <c r="B2641" s="19"/>
      <c r="CN2641" s="71">
        <v>1</v>
      </c>
      <c r="CO2641" s="71">
        <v>6742</v>
      </c>
    </row>
    <row r="2642" spans="1:93">
      <c r="A2642"/>
      <c r="B2642" s="19"/>
      <c r="CN2642" s="18">
        <v>1</v>
      </c>
      <c r="CO2642" s="18">
        <v>6742</v>
      </c>
    </row>
    <row r="2643" spans="1:93" ht="15.75">
      <c r="A2643"/>
      <c r="B2643" s="19"/>
      <c r="CN2643" s="71">
        <v>1</v>
      </c>
      <c r="CO2643" s="71">
        <v>2809</v>
      </c>
    </row>
    <row r="2644" spans="1:93">
      <c r="A2644"/>
      <c r="B2644" s="19"/>
      <c r="CN2644" s="18">
        <v>1</v>
      </c>
      <c r="CO2644" s="18">
        <v>2809</v>
      </c>
    </row>
    <row r="2645" spans="1:93" ht="15.75">
      <c r="A2645"/>
      <c r="B2645" s="19"/>
      <c r="CN2645" s="71">
        <v>1</v>
      </c>
      <c r="CO2645" s="71">
        <v>4541</v>
      </c>
    </row>
    <row r="2646" spans="1:93">
      <c r="A2646"/>
      <c r="B2646" s="19"/>
      <c r="CN2646" s="18">
        <v>1</v>
      </c>
      <c r="CO2646" s="18">
        <v>4541</v>
      </c>
    </row>
    <row r="2647" spans="1:93" ht="15.75">
      <c r="A2647"/>
      <c r="B2647" s="19"/>
      <c r="CN2647" s="71">
        <v>1</v>
      </c>
      <c r="CO2647" s="71">
        <v>33735</v>
      </c>
    </row>
    <row r="2648" spans="1:93">
      <c r="A2648"/>
      <c r="B2648" s="19"/>
      <c r="CN2648" s="18">
        <v>1</v>
      </c>
      <c r="CO2648" s="18">
        <v>33735</v>
      </c>
    </row>
    <row r="2649" spans="1:93" ht="15.75">
      <c r="A2649"/>
      <c r="B2649" s="19"/>
      <c r="CN2649" s="71">
        <v>1</v>
      </c>
      <c r="CO2649" s="71">
        <v>5057</v>
      </c>
    </row>
    <row r="2650" spans="1:93">
      <c r="A2650"/>
      <c r="B2650" s="19"/>
      <c r="CN2650" s="18">
        <v>1</v>
      </c>
      <c r="CO2650" s="18">
        <v>5057</v>
      </c>
    </row>
    <row r="2651" spans="1:93" ht="15.75">
      <c r="A2651"/>
      <c r="B2651" s="19"/>
      <c r="CN2651" s="71">
        <v>1</v>
      </c>
      <c r="CO2651" s="71">
        <v>1913</v>
      </c>
    </row>
    <row r="2652" spans="1:93">
      <c r="A2652"/>
      <c r="B2652" s="19"/>
      <c r="CN2652" s="18">
        <v>1</v>
      </c>
      <c r="CO2652" s="18">
        <v>1913</v>
      </c>
    </row>
    <row r="2653" spans="1:93" ht="15.75">
      <c r="A2653"/>
      <c r="B2653" s="19"/>
      <c r="CN2653" s="71">
        <v>1</v>
      </c>
      <c r="CO2653" s="71">
        <v>60026</v>
      </c>
    </row>
    <row r="2654" spans="1:93">
      <c r="A2654"/>
      <c r="B2654" s="19"/>
      <c r="CN2654" s="18">
        <v>1</v>
      </c>
      <c r="CO2654" s="18">
        <v>60026</v>
      </c>
    </row>
    <row r="2655" spans="1:93" ht="15.75">
      <c r="A2655"/>
      <c r="B2655" s="19"/>
      <c r="CN2655" s="71">
        <v>1</v>
      </c>
      <c r="CO2655" s="71">
        <v>27223</v>
      </c>
    </row>
    <row r="2656" spans="1:93">
      <c r="A2656"/>
      <c r="B2656" s="19"/>
      <c r="CN2656" s="18">
        <v>1</v>
      </c>
      <c r="CO2656" s="18">
        <v>27223</v>
      </c>
    </row>
    <row r="2657" spans="1:93" ht="15.75">
      <c r="A2657"/>
      <c r="B2657" s="19"/>
      <c r="CN2657" s="71">
        <v>1</v>
      </c>
      <c r="CO2657" s="71">
        <v>18139</v>
      </c>
    </row>
    <row r="2658" spans="1:93">
      <c r="A2658"/>
      <c r="B2658" s="19"/>
      <c r="CN2658" s="18">
        <v>1</v>
      </c>
      <c r="CO2658" s="18">
        <v>18139</v>
      </c>
    </row>
    <row r="2659" spans="1:93" ht="15.75">
      <c r="A2659"/>
      <c r="B2659" s="19"/>
      <c r="CN2659" s="71">
        <v>1</v>
      </c>
      <c r="CO2659" s="71">
        <v>1977</v>
      </c>
    </row>
    <row r="2660" spans="1:93">
      <c r="A2660"/>
      <c r="B2660" s="19"/>
      <c r="CN2660" s="18">
        <v>1</v>
      </c>
      <c r="CO2660" s="18">
        <v>1977</v>
      </c>
    </row>
    <row r="2661" spans="1:93" ht="15.75">
      <c r="A2661"/>
      <c r="B2661" s="19"/>
      <c r="CN2661" s="71">
        <v>1</v>
      </c>
      <c r="CO2661" s="71">
        <v>10751</v>
      </c>
    </row>
    <row r="2662" spans="1:93">
      <c r="A2662"/>
      <c r="B2662" s="19"/>
      <c r="CN2662" s="18">
        <v>1</v>
      </c>
      <c r="CO2662" s="18">
        <v>10751</v>
      </c>
    </row>
    <row r="2663" spans="1:93" ht="15.75">
      <c r="A2663"/>
      <c r="B2663" s="19"/>
      <c r="CN2663" s="71">
        <v>1</v>
      </c>
      <c r="CO2663" s="71">
        <v>5195</v>
      </c>
    </row>
    <row r="2664" spans="1:93">
      <c r="A2664"/>
      <c r="B2664" s="19"/>
      <c r="CN2664" s="18">
        <v>1</v>
      </c>
      <c r="CO2664" s="18">
        <v>5195</v>
      </c>
    </row>
    <row r="2665" spans="1:93" ht="15.75">
      <c r="A2665"/>
      <c r="B2665" s="19"/>
      <c r="CN2665" s="71">
        <v>1</v>
      </c>
      <c r="CO2665" s="71">
        <v>7601</v>
      </c>
    </row>
    <row r="2666" spans="1:93">
      <c r="A2666"/>
      <c r="B2666" s="19"/>
      <c r="CN2666" s="18">
        <v>1</v>
      </c>
      <c r="CO2666" s="18">
        <v>7601</v>
      </c>
    </row>
    <row r="2667" spans="1:93" ht="15.75">
      <c r="A2667"/>
      <c r="B2667" s="19"/>
      <c r="CN2667" s="71">
        <v>1</v>
      </c>
      <c r="CO2667" s="71">
        <v>1181</v>
      </c>
    </row>
    <row r="2668" spans="1:93">
      <c r="A2668"/>
      <c r="B2668" s="19"/>
      <c r="CN2668" s="18">
        <v>1</v>
      </c>
      <c r="CO2668" s="18">
        <v>1181</v>
      </c>
    </row>
    <row r="2669" spans="1:93" ht="15.75">
      <c r="A2669"/>
      <c r="B2669" s="19"/>
      <c r="CN2669" s="71">
        <v>1</v>
      </c>
      <c r="CO2669" s="71">
        <v>27441</v>
      </c>
    </row>
    <row r="2670" spans="1:93">
      <c r="A2670"/>
      <c r="B2670" s="19"/>
      <c r="CN2670" s="18">
        <v>1</v>
      </c>
      <c r="CO2670" s="18">
        <v>27441</v>
      </c>
    </row>
    <row r="2671" spans="1:93" ht="15.75">
      <c r="A2671"/>
      <c r="B2671" s="19"/>
      <c r="CN2671" s="71">
        <v>1</v>
      </c>
      <c r="CO2671" s="71">
        <v>10725</v>
      </c>
    </row>
    <row r="2672" spans="1:93">
      <c r="A2672"/>
      <c r="B2672" s="19"/>
      <c r="CN2672" s="18">
        <v>1</v>
      </c>
      <c r="CO2672" s="18">
        <v>10725</v>
      </c>
    </row>
    <row r="2673" spans="1:93" ht="15.75">
      <c r="A2673"/>
      <c r="B2673" s="19"/>
      <c r="CN2673" s="71">
        <v>1</v>
      </c>
      <c r="CO2673" s="71">
        <v>9638</v>
      </c>
    </row>
    <row r="2674" spans="1:93">
      <c r="A2674"/>
      <c r="B2674" s="19"/>
      <c r="CN2674" s="18">
        <v>1</v>
      </c>
      <c r="CO2674" s="18">
        <v>9638</v>
      </c>
    </row>
    <row r="2675" spans="1:93" ht="15.75">
      <c r="A2675"/>
      <c r="B2675" s="19"/>
      <c r="CN2675" s="71">
        <v>1</v>
      </c>
      <c r="CO2675" s="71">
        <v>106</v>
      </c>
    </row>
    <row r="2676" spans="1:93">
      <c r="A2676"/>
      <c r="B2676" s="19"/>
      <c r="CN2676" s="18">
        <v>1</v>
      </c>
      <c r="CO2676" s="18">
        <v>106</v>
      </c>
    </row>
    <row r="2677" spans="1:93" ht="15.75">
      <c r="A2677"/>
      <c r="B2677" s="19"/>
      <c r="CN2677" s="71">
        <v>1</v>
      </c>
      <c r="CO2677" s="71">
        <v>2685</v>
      </c>
    </row>
    <row r="2678" spans="1:93">
      <c r="A2678"/>
      <c r="B2678" s="19"/>
      <c r="CN2678" s="18">
        <v>1</v>
      </c>
      <c r="CO2678" s="18">
        <v>2685</v>
      </c>
    </row>
    <row r="2679" spans="1:93" ht="15.75">
      <c r="A2679"/>
      <c r="B2679" s="19"/>
      <c r="CN2679" s="71">
        <v>1</v>
      </c>
      <c r="CO2679" s="71">
        <v>974</v>
      </c>
    </row>
    <row r="2680" spans="1:93">
      <c r="A2680"/>
      <c r="B2680" s="19"/>
      <c r="CN2680" s="18">
        <v>1</v>
      </c>
      <c r="CO2680" s="18">
        <v>974</v>
      </c>
    </row>
    <row r="2681" spans="1:93" ht="15.75">
      <c r="A2681"/>
      <c r="B2681" s="19"/>
      <c r="CN2681" s="71">
        <v>1</v>
      </c>
      <c r="CO2681" s="71">
        <v>2685</v>
      </c>
    </row>
    <row r="2682" spans="1:93">
      <c r="A2682"/>
      <c r="B2682" s="19"/>
      <c r="CN2682" s="18">
        <v>1</v>
      </c>
      <c r="CO2682" s="18">
        <v>2685</v>
      </c>
    </row>
    <row r="2683" spans="1:93" ht="15.75">
      <c r="A2683"/>
      <c r="B2683" s="19"/>
      <c r="CN2683" s="71">
        <v>1</v>
      </c>
      <c r="CO2683" s="71">
        <v>974</v>
      </c>
    </row>
    <row r="2684" spans="1:93">
      <c r="A2684"/>
      <c r="B2684" s="19"/>
      <c r="CN2684" s="18">
        <v>1</v>
      </c>
      <c r="CO2684" s="18">
        <v>974</v>
      </c>
    </row>
    <row r="2685" spans="1:93" ht="15.75">
      <c r="A2685"/>
      <c r="B2685" s="19"/>
      <c r="CN2685" s="71">
        <v>1</v>
      </c>
      <c r="CO2685" s="71">
        <v>227</v>
      </c>
    </row>
    <row r="2686" spans="1:93">
      <c r="A2686"/>
      <c r="B2686" s="19"/>
      <c r="CN2686" s="18">
        <v>1</v>
      </c>
      <c r="CO2686" s="18">
        <v>227</v>
      </c>
    </row>
    <row r="2687" spans="1:93" ht="15.75">
      <c r="A2687"/>
      <c r="B2687" s="19"/>
      <c r="CN2687" s="71">
        <v>1</v>
      </c>
      <c r="CO2687" s="71">
        <v>54</v>
      </c>
    </row>
    <row r="2688" spans="1:93">
      <c r="A2688"/>
      <c r="B2688" s="19"/>
      <c r="CN2688" s="18">
        <v>1</v>
      </c>
      <c r="CO2688" s="18">
        <v>54</v>
      </c>
    </row>
    <row r="2689" spans="1:93" ht="15.75">
      <c r="A2689"/>
      <c r="B2689" s="19"/>
      <c r="CN2689" s="71">
        <v>1</v>
      </c>
      <c r="CO2689" s="71">
        <v>992</v>
      </c>
    </row>
    <row r="2690" spans="1:93">
      <c r="A2690"/>
      <c r="B2690" s="19"/>
      <c r="CN2690" s="18">
        <v>1</v>
      </c>
      <c r="CO2690" s="18">
        <v>992</v>
      </c>
    </row>
    <row r="2691" spans="1:93" ht="15.75">
      <c r="A2691"/>
      <c r="B2691" s="19"/>
      <c r="CN2691" s="71">
        <v>1</v>
      </c>
      <c r="CO2691" s="71">
        <v>0</v>
      </c>
    </row>
    <row r="2692" spans="1:93">
      <c r="A2692"/>
      <c r="B2692" s="19"/>
      <c r="CN2692" s="18">
        <v>1</v>
      </c>
      <c r="CO2692" s="18">
        <v>0</v>
      </c>
    </row>
    <row r="2693" spans="1:93" ht="15.75">
      <c r="A2693"/>
      <c r="B2693" s="19"/>
      <c r="CN2693" s="71">
        <v>1</v>
      </c>
      <c r="CO2693" s="71">
        <v>0</v>
      </c>
    </row>
    <row r="2694" spans="1:93">
      <c r="A2694"/>
      <c r="B2694" s="19"/>
      <c r="CN2694" s="18">
        <v>1</v>
      </c>
      <c r="CO2694" s="18">
        <v>0</v>
      </c>
    </row>
    <row r="2695" spans="1:93" ht="15.75">
      <c r="A2695"/>
      <c r="B2695" s="19"/>
      <c r="CN2695" s="72">
        <v>1351</v>
      </c>
      <c r="CO2695" s="72">
        <v>17618.373797187269</v>
      </c>
    </row>
    <row r="2696" spans="1:93">
      <c r="A2696"/>
      <c r="B2696" s="19"/>
    </row>
    <row r="2697" spans="1:93">
      <c r="A2697"/>
      <c r="B2697" s="19"/>
    </row>
    <row r="2698" spans="1:93">
      <c r="A2698"/>
      <c r="B2698" s="19"/>
    </row>
    <row r="2699" spans="1:93">
      <c r="A2699"/>
      <c r="B2699" s="19"/>
    </row>
    <row r="2700" spans="1:93">
      <c r="A2700"/>
      <c r="B2700" s="19"/>
    </row>
    <row r="2701" spans="1:93">
      <c r="A2701"/>
      <c r="B2701" s="19"/>
    </row>
    <row r="2702" spans="1:93">
      <c r="A2702"/>
      <c r="B2702" s="19"/>
    </row>
    <row r="2703" spans="1:93">
      <c r="A2703"/>
      <c r="B2703" s="19"/>
    </row>
    <row r="2704" spans="1:93">
      <c r="A2704"/>
      <c r="B2704" s="19"/>
    </row>
    <row r="2705" spans="1:2">
      <c r="A2705"/>
      <c r="B2705" s="19"/>
    </row>
    <row r="2706" spans="1:2">
      <c r="A2706"/>
      <c r="B2706" s="19"/>
    </row>
    <row r="2707" spans="1:2">
      <c r="A2707"/>
      <c r="B2707" s="19"/>
    </row>
    <row r="2708" spans="1:2">
      <c r="A2708"/>
      <c r="B2708" s="19"/>
    </row>
    <row r="2709" spans="1:2">
      <c r="A2709"/>
      <c r="B2709" s="19"/>
    </row>
    <row r="2710" spans="1:2">
      <c r="A2710"/>
      <c r="B2710" s="19"/>
    </row>
    <row r="2711" spans="1:2">
      <c r="A2711"/>
      <c r="B2711" s="19"/>
    </row>
    <row r="2712" spans="1:2">
      <c r="A2712"/>
      <c r="B2712" s="19"/>
    </row>
    <row r="2713" spans="1:2">
      <c r="A2713"/>
      <c r="B2713" s="19"/>
    </row>
    <row r="2714" spans="1:2">
      <c r="A2714"/>
      <c r="B2714" s="19"/>
    </row>
    <row r="2715" spans="1:2">
      <c r="A2715"/>
      <c r="B2715" s="19"/>
    </row>
    <row r="2716" spans="1:2">
      <c r="A2716"/>
      <c r="B2716" s="19"/>
    </row>
    <row r="2717" spans="1:2">
      <c r="A2717"/>
      <c r="B2717" s="19"/>
    </row>
    <row r="2718" spans="1:2">
      <c r="A2718"/>
      <c r="B2718" s="19"/>
    </row>
    <row r="2719" spans="1:2">
      <c r="A2719"/>
      <c r="B2719" s="19"/>
    </row>
    <row r="2720" spans="1:2">
      <c r="A2720"/>
      <c r="B2720" s="19"/>
    </row>
  </sheetData>
  <mergeCells count="15">
    <mergeCell ref="AD4:AF4"/>
    <mergeCell ref="AD5:AF5"/>
    <mergeCell ref="A2:B2"/>
    <mergeCell ref="D2:E2"/>
    <mergeCell ref="G2:H2"/>
    <mergeCell ref="O2:P2"/>
    <mergeCell ref="J2:L2"/>
    <mergeCell ref="AP2:AQ2"/>
    <mergeCell ref="AD3:AF3"/>
    <mergeCell ref="AU2:AV2"/>
    <mergeCell ref="R2:T2"/>
    <mergeCell ref="V2:X2"/>
    <mergeCell ref="Z2:AB2"/>
    <mergeCell ref="AD2:AF2"/>
    <mergeCell ref="AH2:AJ2"/>
  </mergeCells>
  <pageMargins left="0.7" right="0.7" top="0.75" bottom="0.75" header="0.3" footer="0.3"/>
  <pageSetup orientation="portrait" horizontalDpi="0" verticalDpi="0"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52"/>
  <sheetViews>
    <sheetView topLeftCell="I1" zoomScale="90" zoomScaleNormal="90" workbookViewId="0">
      <selection activeCell="D1043" sqref="D1043"/>
    </sheetView>
  </sheetViews>
  <sheetFormatPr defaultColWidth="11.5546875" defaultRowHeight="15"/>
  <cols>
    <col min="1" max="8" width="11.5546875" style="1"/>
    <col min="9" max="9" width="13.109375" style="10" customWidth="1"/>
    <col min="10" max="10" width="14.21875" style="10" customWidth="1"/>
    <col min="11" max="11" width="11.5546875" style="10"/>
    <col min="12" max="12" width="15.44140625" style="1" customWidth="1"/>
    <col min="13" max="13" width="11.5546875" style="1"/>
    <col min="14" max="14" width="18.21875" style="35" customWidth="1"/>
    <col min="15" max="15" width="21.21875" style="35" bestFit="1" customWidth="1"/>
    <col min="16" max="20" width="11.5546875" style="1"/>
    <col min="21" max="21" width="15.44140625" customWidth="1"/>
    <col min="23" max="23" width="13.109375" customWidth="1"/>
  </cols>
  <sheetData>
    <row r="1" spans="1:27">
      <c r="A1" s="11" t="s">
        <v>0</v>
      </c>
      <c r="B1" s="11" t="s">
        <v>1</v>
      </c>
      <c r="C1" s="11" t="s">
        <v>2</v>
      </c>
      <c r="D1" s="11" t="s">
        <v>12930</v>
      </c>
      <c r="E1" s="11" t="s">
        <v>12931</v>
      </c>
      <c r="F1" s="11" t="s">
        <v>12932</v>
      </c>
      <c r="G1" s="11" t="s">
        <v>12933</v>
      </c>
      <c r="H1" s="11" t="s">
        <v>12934</v>
      </c>
      <c r="I1" s="12" t="s">
        <v>3</v>
      </c>
      <c r="J1" s="12" t="s">
        <v>12937</v>
      </c>
      <c r="K1" s="12" t="s">
        <v>12973</v>
      </c>
      <c r="L1" s="12" t="s">
        <v>12972</v>
      </c>
      <c r="M1" s="11" t="s">
        <v>4</v>
      </c>
      <c r="N1" s="43" t="s">
        <v>12989</v>
      </c>
      <c r="O1" s="11" t="s">
        <v>12936</v>
      </c>
      <c r="P1" s="43" t="s">
        <v>12988</v>
      </c>
      <c r="Q1" s="11" t="s">
        <v>5</v>
      </c>
      <c r="R1" s="13" t="s">
        <v>6</v>
      </c>
      <c r="S1" s="14" t="s">
        <v>12935</v>
      </c>
      <c r="T1" s="11" t="s">
        <v>7</v>
      </c>
      <c r="U1" s="11" t="s">
        <v>8</v>
      </c>
      <c r="V1" s="11" t="s">
        <v>9</v>
      </c>
      <c r="W1" s="11" t="s">
        <v>10</v>
      </c>
      <c r="X1" s="11" t="s">
        <v>11</v>
      </c>
      <c r="Y1" s="15" t="s">
        <v>12</v>
      </c>
      <c r="Z1" s="15" t="s">
        <v>13</v>
      </c>
      <c r="AA1" s="15" t="s">
        <v>14</v>
      </c>
    </row>
    <row r="2" spans="1:27">
      <c r="A2" s="2" t="s">
        <v>15</v>
      </c>
      <c r="B2" s="2" t="s">
        <v>16</v>
      </c>
      <c r="C2" s="2" t="s">
        <v>12994</v>
      </c>
      <c r="D2" s="2" t="s">
        <v>12995</v>
      </c>
      <c r="E2" s="2" t="s">
        <v>12642</v>
      </c>
      <c r="F2" s="2" t="s">
        <v>12643</v>
      </c>
      <c r="G2" s="2" t="s">
        <v>12644</v>
      </c>
      <c r="H2" s="2" t="s">
        <v>12645</v>
      </c>
      <c r="I2" s="6">
        <v>399</v>
      </c>
      <c r="J2" s="6" t="str">
        <f>IF(I2&lt;200,"&lt;₹200",IF(OR(I2=200,I2&lt;=500),"₹200 - ₹500","&gt;₹500"))</f>
        <v>₹200 - ₹500</v>
      </c>
      <c r="K2" s="6">
        <v>1099</v>
      </c>
      <c r="L2" s="6">
        <f>(Table1[[#This Row],[Actual Price]]-Table1[[#This Row],[discounted_price]])*100</f>
        <v>70000</v>
      </c>
      <c r="M2" s="9">
        <v>0.64</v>
      </c>
      <c r="N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 s="9" t="str">
        <f>IF(M2&gt;=50%,"YES","""NO")</f>
        <v>YES</v>
      </c>
      <c r="P2" s="44">
        <f>AVERAGE(Table1[[#This Row],[rating]]+Table1[[#This Row],[rating_count]]/1000)</f>
        <v>28.468999999999998</v>
      </c>
      <c r="Q2" s="2">
        <v>4.2</v>
      </c>
      <c r="R2" s="7">
        <v>24269</v>
      </c>
      <c r="S2" s="8">
        <f t="shared" ref="S2:S65" si="0">K2*R2</f>
        <v>26671631</v>
      </c>
      <c r="T2" s="2" t="s">
        <v>17</v>
      </c>
      <c r="U2" s="2" t="s">
        <v>18</v>
      </c>
      <c r="V2" s="2" t="s">
        <v>19</v>
      </c>
      <c r="W2" s="2" t="s">
        <v>20</v>
      </c>
      <c r="X2" s="2" t="s">
        <v>21</v>
      </c>
      <c r="Y2" s="3" t="s">
        <v>22</v>
      </c>
      <c r="Z2" s="3" t="s">
        <v>23</v>
      </c>
      <c r="AA2" s="3" t="s">
        <v>24</v>
      </c>
    </row>
    <row r="3" spans="1:27">
      <c r="A3" s="2" t="s">
        <v>25</v>
      </c>
      <c r="B3" s="2" t="s">
        <v>26</v>
      </c>
      <c r="C3" s="2" t="s">
        <v>12994</v>
      </c>
      <c r="D3" s="2" t="s">
        <v>12995</v>
      </c>
      <c r="E3" s="2" t="s">
        <v>12642</v>
      </c>
      <c r="F3" s="2" t="s">
        <v>12643</v>
      </c>
      <c r="G3" s="2" t="s">
        <v>12644</v>
      </c>
      <c r="H3" s="2" t="s">
        <v>12645</v>
      </c>
      <c r="I3" s="6">
        <v>199</v>
      </c>
      <c r="J3" s="6" t="str">
        <f t="shared" ref="J3:J66" si="1">IF(I3&lt;200,"&lt;₹200",IF(OR(I3=200,I3&lt;=500),"₹200 - ₹500","&gt;₹500"))</f>
        <v>&lt;₹200</v>
      </c>
      <c r="K3" s="6">
        <v>349</v>
      </c>
      <c r="L3" s="6">
        <f>(Table1[[#This Row],[Actual Price]]-Table1[[#This Row],[discounted_price]])*100</f>
        <v>15000</v>
      </c>
      <c r="M3" s="9">
        <v>0.43</v>
      </c>
      <c r="N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 s="9" t="str">
        <f>IF(M3&gt;=50%,"YES","NO")</f>
        <v>NO</v>
      </c>
      <c r="P3" s="44">
        <f>AVERAGE(Table1[[#This Row],[rating]]+Table1[[#This Row],[rating_count]]/1000)</f>
        <v>47.994</v>
      </c>
      <c r="Q3" s="2">
        <v>4</v>
      </c>
      <c r="R3" s="7">
        <v>43994</v>
      </c>
      <c r="S3" s="8">
        <f t="shared" si="0"/>
        <v>15353906</v>
      </c>
      <c r="T3" s="2" t="s">
        <v>27</v>
      </c>
      <c r="U3" s="2" t="s">
        <v>28</v>
      </c>
      <c r="V3" s="2" t="s">
        <v>29</v>
      </c>
      <c r="W3" s="2" t="s">
        <v>30</v>
      </c>
      <c r="X3" s="2" t="s">
        <v>31</v>
      </c>
      <c r="Y3" s="3" t="s">
        <v>32</v>
      </c>
      <c r="Z3" s="3" t="s">
        <v>33</v>
      </c>
      <c r="AA3" s="3" t="s">
        <v>34</v>
      </c>
    </row>
    <row r="4" spans="1:27">
      <c r="A4" s="2" t="s">
        <v>35</v>
      </c>
      <c r="B4" s="2" t="s">
        <v>36</v>
      </c>
      <c r="C4" s="2" t="s">
        <v>12994</v>
      </c>
      <c r="D4" s="2" t="s">
        <v>12995</v>
      </c>
      <c r="E4" s="2" t="s">
        <v>12642</v>
      </c>
      <c r="F4" s="2" t="s">
        <v>12643</v>
      </c>
      <c r="G4" s="2" t="s">
        <v>12644</v>
      </c>
      <c r="H4" s="2" t="s">
        <v>12645</v>
      </c>
      <c r="I4" s="6">
        <v>199</v>
      </c>
      <c r="J4" s="6" t="str">
        <f t="shared" si="1"/>
        <v>&lt;₹200</v>
      </c>
      <c r="K4" s="6">
        <v>1899</v>
      </c>
      <c r="L4" s="6">
        <f>(Table1[[#This Row],[Actual Price]]-Table1[[#This Row],[discounted_price]])*100</f>
        <v>170000</v>
      </c>
      <c r="M4" s="9">
        <v>0.9</v>
      </c>
      <c r="N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 s="9" t="str">
        <f>IF(M4&gt;=50%,"YES","""NO")</f>
        <v>YES</v>
      </c>
      <c r="P4" s="44">
        <f>AVERAGE(Table1[[#This Row],[rating]]+Table1[[#This Row],[rating_count]]/1000)</f>
        <v>11.827999999999999</v>
      </c>
      <c r="Q4" s="2">
        <v>3.9</v>
      </c>
      <c r="R4" s="7">
        <v>7928</v>
      </c>
      <c r="S4" s="8">
        <f t="shared" si="0"/>
        <v>15055272</v>
      </c>
      <c r="T4" s="2" t="s">
        <v>37</v>
      </c>
      <c r="U4" s="2" t="s">
        <v>38</v>
      </c>
      <c r="V4" s="2" t="s">
        <v>39</v>
      </c>
      <c r="W4" s="2" t="s">
        <v>40</v>
      </c>
      <c r="X4" s="2" t="s">
        <v>41</v>
      </c>
      <c r="Y4" s="3" t="s">
        <v>42</v>
      </c>
      <c r="Z4" s="3" t="s">
        <v>43</v>
      </c>
      <c r="AA4" s="3" t="s">
        <v>44</v>
      </c>
    </row>
    <row r="5" spans="1:27">
      <c r="A5" s="2" t="s">
        <v>45</v>
      </c>
      <c r="B5" s="2" t="s">
        <v>46</v>
      </c>
      <c r="C5" s="2" t="s">
        <v>12994</v>
      </c>
      <c r="D5" s="2" t="s">
        <v>12995</v>
      </c>
      <c r="E5" s="2" t="s">
        <v>12642</v>
      </c>
      <c r="F5" s="2" t="s">
        <v>12643</v>
      </c>
      <c r="G5" s="2" t="s">
        <v>12644</v>
      </c>
      <c r="H5" s="2" t="s">
        <v>12645</v>
      </c>
      <c r="I5" s="6">
        <v>329</v>
      </c>
      <c r="J5" s="6" t="str">
        <f t="shared" si="1"/>
        <v>₹200 - ₹500</v>
      </c>
      <c r="K5" s="6">
        <v>699</v>
      </c>
      <c r="L5" s="6">
        <f>(Table1[[#This Row],[Actual Price]]-Table1[[#This Row],[discounted_price]])*100</f>
        <v>37000</v>
      </c>
      <c r="M5" s="9">
        <v>0.53</v>
      </c>
      <c r="N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 s="9" t="str">
        <f>IF(M5&gt;=50%,"YES","NO")</f>
        <v>YES</v>
      </c>
      <c r="P5" s="44">
        <f>AVERAGE(Table1[[#This Row],[rating]]+Table1[[#This Row],[rating_count]]/1000)</f>
        <v>98.563000000000002</v>
      </c>
      <c r="Q5" s="2">
        <v>4.2</v>
      </c>
      <c r="R5" s="7">
        <v>94363</v>
      </c>
      <c r="S5" s="8">
        <f t="shared" si="0"/>
        <v>65959737</v>
      </c>
      <c r="T5" s="2" t="s">
        <v>47</v>
      </c>
      <c r="U5" s="2" t="s">
        <v>48</v>
      </c>
      <c r="V5" s="2" t="s">
        <v>49</v>
      </c>
      <c r="W5" s="2" t="s">
        <v>50</v>
      </c>
      <c r="X5" s="2" t="s">
        <v>51</v>
      </c>
      <c r="Y5" s="3" t="s">
        <v>52</v>
      </c>
      <c r="Z5" s="3" t="s">
        <v>53</v>
      </c>
      <c r="AA5" s="3" t="s">
        <v>54</v>
      </c>
    </row>
    <row r="6" spans="1:27">
      <c r="A6" s="2" t="s">
        <v>55</v>
      </c>
      <c r="B6" s="2" t="s">
        <v>56</v>
      </c>
      <c r="C6" s="2" t="s">
        <v>12994</v>
      </c>
      <c r="D6" s="2" t="s">
        <v>12995</v>
      </c>
      <c r="E6" s="2" t="s">
        <v>12642</v>
      </c>
      <c r="F6" s="2" t="s">
        <v>12643</v>
      </c>
      <c r="G6" s="2" t="s">
        <v>12644</v>
      </c>
      <c r="H6" s="2" t="s">
        <v>12645</v>
      </c>
      <c r="I6" s="6">
        <v>154</v>
      </c>
      <c r="J6" s="6" t="str">
        <f t="shared" si="1"/>
        <v>&lt;₹200</v>
      </c>
      <c r="K6" s="6">
        <v>399</v>
      </c>
      <c r="L6" s="6">
        <f>(Table1[[#This Row],[Actual Price]]-Table1[[#This Row],[discounted_price]])*100</f>
        <v>24500</v>
      </c>
      <c r="M6" s="9">
        <v>0.61</v>
      </c>
      <c r="N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 s="9" t="str">
        <f>IF(M6&gt;=50%,"YES","""NO")</f>
        <v>YES</v>
      </c>
      <c r="P6" s="44">
        <f>AVERAGE(Table1[[#This Row],[rating]]+Table1[[#This Row],[rating_count]]/1000)</f>
        <v>21.105</v>
      </c>
      <c r="Q6" s="2">
        <v>4.2</v>
      </c>
      <c r="R6" s="7">
        <v>16905</v>
      </c>
      <c r="S6" s="8">
        <f t="shared" si="0"/>
        <v>6745095</v>
      </c>
      <c r="T6" s="2" t="s">
        <v>57</v>
      </c>
      <c r="U6" s="2" t="s">
        <v>58</v>
      </c>
      <c r="V6" s="2" t="s">
        <v>59</v>
      </c>
      <c r="W6" s="2" t="s">
        <v>60</v>
      </c>
      <c r="X6" s="2" t="s">
        <v>61</v>
      </c>
      <c r="Y6" s="3" t="s">
        <v>12591</v>
      </c>
      <c r="Z6" s="3" t="s">
        <v>62</v>
      </c>
      <c r="AA6" s="3" t="s">
        <v>63</v>
      </c>
    </row>
    <row r="7" spans="1:27">
      <c r="A7" s="2" t="s">
        <v>64</v>
      </c>
      <c r="B7" s="2" t="s">
        <v>65</v>
      </c>
      <c r="C7" s="2" t="s">
        <v>12994</v>
      </c>
      <c r="D7" s="2" t="s">
        <v>12995</v>
      </c>
      <c r="E7" s="2" t="s">
        <v>12642</v>
      </c>
      <c r="F7" s="2" t="s">
        <v>12643</v>
      </c>
      <c r="G7" s="2" t="s">
        <v>12644</v>
      </c>
      <c r="H7" s="2" t="s">
        <v>12645</v>
      </c>
      <c r="I7" s="6">
        <v>149</v>
      </c>
      <c r="J7" s="6" t="str">
        <f t="shared" si="1"/>
        <v>&lt;₹200</v>
      </c>
      <c r="K7" s="6">
        <v>1000</v>
      </c>
      <c r="L7" s="6">
        <f>(Table1[[#This Row],[Actual Price]]-Table1[[#This Row],[discounted_price]])*100</f>
        <v>85100</v>
      </c>
      <c r="M7" s="9">
        <v>0.85</v>
      </c>
      <c r="N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 s="9" t="str">
        <f>IF(M7&gt;=50%,"YES","NO")</f>
        <v>YES</v>
      </c>
      <c r="P7" s="44">
        <f>AVERAGE(Table1[[#This Row],[rating]]+Table1[[#This Row],[rating_count]]/1000)</f>
        <v>28.770999999999997</v>
      </c>
      <c r="Q7" s="2">
        <v>3.9</v>
      </c>
      <c r="R7" s="7">
        <v>24871</v>
      </c>
      <c r="S7" s="8">
        <f t="shared" si="0"/>
        <v>24871000</v>
      </c>
      <c r="T7" s="2" t="s">
        <v>66</v>
      </c>
      <c r="U7" s="2" t="s">
        <v>67</v>
      </c>
      <c r="V7" s="2" t="s">
        <v>68</v>
      </c>
      <c r="W7" s="2" t="s">
        <v>69</v>
      </c>
      <c r="X7" s="2" t="s">
        <v>70</v>
      </c>
      <c r="Y7" s="3" t="s">
        <v>71</v>
      </c>
      <c r="Z7" s="3" t="s">
        <v>72</v>
      </c>
      <c r="AA7" s="3" t="s">
        <v>73</v>
      </c>
    </row>
    <row r="8" spans="1:27">
      <c r="A8" s="2" t="s">
        <v>74</v>
      </c>
      <c r="B8" s="2" t="s">
        <v>75</v>
      </c>
      <c r="C8" s="2" t="s">
        <v>12994</v>
      </c>
      <c r="D8" s="2" t="s">
        <v>12995</v>
      </c>
      <c r="E8" s="2" t="s">
        <v>12642</v>
      </c>
      <c r="F8" s="2" t="s">
        <v>12643</v>
      </c>
      <c r="G8" s="2" t="s">
        <v>12644</v>
      </c>
      <c r="H8" s="2" t="s">
        <v>12645</v>
      </c>
      <c r="I8" s="6">
        <v>176.63</v>
      </c>
      <c r="J8" s="6" t="str">
        <f t="shared" si="1"/>
        <v>&lt;₹200</v>
      </c>
      <c r="K8" s="6">
        <v>499</v>
      </c>
      <c r="L8" s="6">
        <f>(Table1[[#This Row],[Actual Price]]-Table1[[#This Row],[discounted_price]])*100</f>
        <v>32237</v>
      </c>
      <c r="M8" s="9">
        <v>0.65</v>
      </c>
      <c r="N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 s="9" t="str">
        <f>IF(M8&gt;=50%,"YES","""NO")</f>
        <v>YES</v>
      </c>
      <c r="P8" s="44">
        <f>AVERAGE(Table1[[#This Row],[rating]]+Table1[[#This Row],[rating_count]]/1000)</f>
        <v>19.288</v>
      </c>
      <c r="Q8" s="2">
        <v>4.0999999999999996</v>
      </c>
      <c r="R8" s="7">
        <v>15188</v>
      </c>
      <c r="S8" s="8">
        <f t="shared" si="0"/>
        <v>7578812</v>
      </c>
      <c r="T8" s="2" t="s">
        <v>76</v>
      </c>
      <c r="U8" s="2" t="s">
        <v>77</v>
      </c>
      <c r="V8" s="2" t="s">
        <v>78</v>
      </c>
      <c r="W8" s="2" t="s">
        <v>79</v>
      </c>
      <c r="X8" s="2" t="s">
        <v>80</v>
      </c>
      <c r="Y8" s="3" t="s">
        <v>81</v>
      </c>
      <c r="Z8" s="3" t="s">
        <v>82</v>
      </c>
      <c r="AA8" s="3" t="s">
        <v>83</v>
      </c>
    </row>
    <row r="9" spans="1:27">
      <c r="A9" s="2" t="s">
        <v>84</v>
      </c>
      <c r="B9" s="2" t="s">
        <v>85</v>
      </c>
      <c r="C9" s="2" t="s">
        <v>12994</v>
      </c>
      <c r="D9" s="2" t="s">
        <v>12995</v>
      </c>
      <c r="E9" s="2" t="s">
        <v>12642</v>
      </c>
      <c r="F9" s="2" t="s">
        <v>12643</v>
      </c>
      <c r="G9" s="2" t="s">
        <v>12644</v>
      </c>
      <c r="H9" s="2" t="s">
        <v>12645</v>
      </c>
      <c r="I9" s="6">
        <v>229</v>
      </c>
      <c r="J9" s="6" t="str">
        <f t="shared" si="1"/>
        <v>₹200 - ₹500</v>
      </c>
      <c r="K9" s="6">
        <v>299</v>
      </c>
      <c r="L9" s="6">
        <f>(Table1[[#This Row],[Actual Price]]-Table1[[#This Row],[discounted_price]])*100</f>
        <v>7000</v>
      </c>
      <c r="M9" s="9">
        <v>0.23</v>
      </c>
      <c r="N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 s="9" t="str">
        <f>IF(M9&gt;=50%,"YES","NO")</f>
        <v>NO</v>
      </c>
      <c r="P9" s="44">
        <f>AVERAGE(Table1[[#This Row],[rating]]+Table1[[#This Row],[rating_count]]/1000)</f>
        <v>34.710999999999999</v>
      </c>
      <c r="Q9" s="2">
        <v>4.3</v>
      </c>
      <c r="R9" s="7">
        <v>30411</v>
      </c>
      <c r="S9" s="8">
        <f t="shared" si="0"/>
        <v>9092889</v>
      </c>
      <c r="T9" s="2" t="s">
        <v>86</v>
      </c>
      <c r="U9" s="2" t="s">
        <v>87</v>
      </c>
      <c r="V9" s="2" t="s">
        <v>88</v>
      </c>
      <c r="W9" s="2" t="s">
        <v>89</v>
      </c>
      <c r="X9" s="2" t="s">
        <v>90</v>
      </c>
      <c r="Y9" s="3" t="s">
        <v>91</v>
      </c>
      <c r="Z9" s="3" t="s">
        <v>92</v>
      </c>
      <c r="AA9" s="3" t="s">
        <v>93</v>
      </c>
    </row>
    <row r="10" spans="1:27">
      <c r="A10" s="2" t="s">
        <v>94</v>
      </c>
      <c r="B10" s="2" t="s">
        <v>95</v>
      </c>
      <c r="C10" s="2" t="s">
        <v>12996</v>
      </c>
      <c r="D10" s="2" t="s">
        <v>12995</v>
      </c>
      <c r="E10" s="2" t="s">
        <v>12646</v>
      </c>
      <c r="F10" s="2" t="s">
        <v>12647</v>
      </c>
      <c r="G10" s="2" t="s">
        <v>12648</v>
      </c>
      <c r="H10" s="2"/>
      <c r="I10" s="6">
        <v>499</v>
      </c>
      <c r="J10" s="6" t="str">
        <f t="shared" si="1"/>
        <v>₹200 - ₹500</v>
      </c>
      <c r="K10" s="6">
        <v>999</v>
      </c>
      <c r="L10" s="6">
        <f>(Table1[[#This Row],[Actual Price]]-Table1[[#This Row],[discounted_price]])*100</f>
        <v>50000</v>
      </c>
      <c r="M10" s="9">
        <v>0.5</v>
      </c>
      <c r="N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 s="9" t="str">
        <f>IF(M10&gt;=50%,"YES","""NO")</f>
        <v>YES</v>
      </c>
      <c r="P10" s="44">
        <f>AVERAGE(Table1[[#This Row],[rating]]+Table1[[#This Row],[rating_count]]/1000)</f>
        <v>183.89099999999999</v>
      </c>
      <c r="Q10" s="2">
        <v>4.2</v>
      </c>
      <c r="R10" s="7">
        <v>179691</v>
      </c>
      <c r="S10" s="8">
        <f t="shared" si="0"/>
        <v>179511309</v>
      </c>
      <c r="T10" s="2" t="s">
        <v>96</v>
      </c>
      <c r="U10" s="2" t="s">
        <v>97</v>
      </c>
      <c r="V10" s="2" t="s">
        <v>98</v>
      </c>
      <c r="W10" s="2" t="s">
        <v>99</v>
      </c>
      <c r="X10" s="2" t="s">
        <v>100</v>
      </c>
      <c r="Y10" s="3" t="s">
        <v>101</v>
      </c>
      <c r="Z10" s="3" t="s">
        <v>102</v>
      </c>
      <c r="AA10" s="3" t="s">
        <v>103</v>
      </c>
    </row>
    <row r="11" spans="1:27">
      <c r="A11" s="2" t="s">
        <v>104</v>
      </c>
      <c r="B11" s="2" t="s">
        <v>105</v>
      </c>
      <c r="C11" s="2" t="s">
        <v>12994</v>
      </c>
      <c r="D11" s="2" t="s">
        <v>12995</v>
      </c>
      <c r="E11" s="2" t="s">
        <v>12642</v>
      </c>
      <c r="F11" s="2" t="s">
        <v>12643</v>
      </c>
      <c r="G11" s="2" t="s">
        <v>12644</v>
      </c>
      <c r="H11" s="2" t="s">
        <v>12645</v>
      </c>
      <c r="I11" s="6">
        <v>199</v>
      </c>
      <c r="J11" s="6" t="str">
        <f t="shared" si="1"/>
        <v>&lt;₹200</v>
      </c>
      <c r="K11" s="6">
        <v>299</v>
      </c>
      <c r="L11" s="6">
        <f>(Table1[[#This Row],[Actual Price]]-Table1[[#This Row],[discounted_price]])*100</f>
        <v>10000</v>
      </c>
      <c r="M11" s="9">
        <v>0.33</v>
      </c>
      <c r="N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 s="9" t="str">
        <f>IF(M11&gt;=50%,"YES","NO")</f>
        <v>NO</v>
      </c>
      <c r="P11" s="44">
        <f>AVERAGE(Table1[[#This Row],[rating]]+Table1[[#This Row],[rating_count]]/1000)</f>
        <v>47.994</v>
      </c>
      <c r="Q11" s="2">
        <v>4</v>
      </c>
      <c r="R11" s="7">
        <v>43994</v>
      </c>
      <c r="S11" s="8">
        <f t="shared" si="0"/>
        <v>13154206</v>
      </c>
      <c r="T11" s="2" t="s">
        <v>106</v>
      </c>
      <c r="U11" s="2" t="s">
        <v>28</v>
      </c>
      <c r="V11" s="2" t="s">
        <v>29</v>
      </c>
      <c r="W11" s="2" t="s">
        <v>30</v>
      </c>
      <c r="X11" s="2" t="s">
        <v>31</v>
      </c>
      <c r="Y11" s="3" t="s">
        <v>32</v>
      </c>
      <c r="Z11" s="3" t="s">
        <v>107</v>
      </c>
      <c r="AA11" s="3" t="s">
        <v>108</v>
      </c>
    </row>
    <row r="12" spans="1:27">
      <c r="A12" s="2" t="s">
        <v>109</v>
      </c>
      <c r="B12" s="2" t="s">
        <v>110</v>
      </c>
      <c r="C12" s="2" t="s">
        <v>12994</v>
      </c>
      <c r="D12" s="2" t="s">
        <v>12995</v>
      </c>
      <c r="E12" s="2" t="s">
        <v>12642</v>
      </c>
      <c r="F12" s="2" t="s">
        <v>12643</v>
      </c>
      <c r="G12" s="2" t="s">
        <v>12644</v>
      </c>
      <c r="H12" s="2" t="s">
        <v>12645</v>
      </c>
      <c r="I12" s="6">
        <v>154</v>
      </c>
      <c r="J12" s="6" t="str">
        <f t="shared" si="1"/>
        <v>&lt;₹200</v>
      </c>
      <c r="K12" s="6">
        <v>339</v>
      </c>
      <c r="L12" s="6">
        <f>(Table1[[#This Row],[Actual Price]]-Table1[[#This Row],[discounted_price]])*100</f>
        <v>18500</v>
      </c>
      <c r="M12" s="9">
        <v>0.55000000000000004</v>
      </c>
      <c r="N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 s="9" t="str">
        <f>IF(M12&gt;=50%,"YES","""NO")</f>
        <v>YES</v>
      </c>
      <c r="P12" s="44">
        <f>AVERAGE(Table1[[#This Row],[rating]]+Table1[[#This Row],[rating_count]]/1000)</f>
        <v>17.690999999999999</v>
      </c>
      <c r="Q12" s="2">
        <v>4.3</v>
      </c>
      <c r="R12" s="7">
        <v>13391</v>
      </c>
      <c r="S12" s="8">
        <f t="shared" si="0"/>
        <v>4539549</v>
      </c>
      <c r="T12" s="2" t="s">
        <v>111</v>
      </c>
      <c r="U12" s="2" t="s">
        <v>112</v>
      </c>
      <c r="V12" s="2" t="s">
        <v>113</v>
      </c>
      <c r="W12" s="2" t="s">
        <v>114</v>
      </c>
      <c r="X12" s="2" t="s">
        <v>115</v>
      </c>
      <c r="Y12" s="3" t="s">
        <v>116</v>
      </c>
      <c r="Z12" s="3" t="s">
        <v>117</v>
      </c>
      <c r="AA12" s="3" t="s">
        <v>118</v>
      </c>
    </row>
    <row r="13" spans="1:27">
      <c r="A13" s="2" t="s">
        <v>119</v>
      </c>
      <c r="B13" s="2" t="s">
        <v>120</v>
      </c>
      <c r="C13" s="2" t="s">
        <v>12994</v>
      </c>
      <c r="D13" s="2" t="s">
        <v>12995</v>
      </c>
      <c r="E13" s="2" t="s">
        <v>12642</v>
      </c>
      <c r="F13" s="2" t="s">
        <v>12643</v>
      </c>
      <c r="G13" s="2" t="s">
        <v>12644</v>
      </c>
      <c r="H13" s="2" t="s">
        <v>12645</v>
      </c>
      <c r="I13" s="6">
        <v>299</v>
      </c>
      <c r="J13" s="6" t="str">
        <f t="shared" si="1"/>
        <v>₹200 - ₹500</v>
      </c>
      <c r="K13" s="6">
        <v>799</v>
      </c>
      <c r="L13" s="6">
        <f>(Table1[[#This Row],[Actual Price]]-Table1[[#This Row],[discounted_price]])*100</f>
        <v>50000</v>
      </c>
      <c r="M13" s="9">
        <v>0.63</v>
      </c>
      <c r="N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3" s="9" t="str">
        <f>IF(M13&gt;=50%,"YES","NO")</f>
        <v>YES</v>
      </c>
      <c r="P13" s="44">
        <f>AVERAGE(Table1[[#This Row],[rating]]+Table1[[#This Row],[rating_count]]/1000)</f>
        <v>98.563000000000002</v>
      </c>
      <c r="Q13" s="2">
        <v>4.2</v>
      </c>
      <c r="R13" s="7">
        <v>94363</v>
      </c>
      <c r="S13" s="8">
        <f t="shared" si="0"/>
        <v>75396037</v>
      </c>
      <c r="T13" s="2" t="s">
        <v>121</v>
      </c>
      <c r="U13" s="2" t="s">
        <v>48</v>
      </c>
      <c r="V13" s="2" t="s">
        <v>49</v>
      </c>
      <c r="W13" s="2" t="s">
        <v>50</v>
      </c>
      <c r="X13" s="2" t="s">
        <v>51</v>
      </c>
      <c r="Y13" s="3" t="s">
        <v>52</v>
      </c>
      <c r="Z13" s="3" t="s">
        <v>122</v>
      </c>
      <c r="AA13" s="3" t="s">
        <v>123</v>
      </c>
    </row>
    <row r="14" spans="1:27">
      <c r="A14" s="2" t="s">
        <v>124</v>
      </c>
      <c r="B14" s="2" t="s">
        <v>125</v>
      </c>
      <c r="C14" s="2" t="s">
        <v>126</v>
      </c>
      <c r="D14" s="2" t="s">
        <v>12649</v>
      </c>
      <c r="E14" s="2" t="s">
        <v>12650</v>
      </c>
      <c r="F14" s="2" t="s">
        <v>12651</v>
      </c>
      <c r="G14" s="2" t="s">
        <v>12644</v>
      </c>
      <c r="H14" s="2" t="s">
        <v>12652</v>
      </c>
      <c r="I14" s="6">
        <v>219</v>
      </c>
      <c r="J14" s="6" t="str">
        <f t="shared" si="1"/>
        <v>₹200 - ₹500</v>
      </c>
      <c r="K14" s="6">
        <v>700</v>
      </c>
      <c r="L14" s="6">
        <f>(Table1[[#This Row],[Actual Price]]-Table1[[#This Row],[discounted_price]])*100</f>
        <v>48100</v>
      </c>
      <c r="M14" s="9">
        <v>0.69</v>
      </c>
      <c r="N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4" s="9" t="str">
        <f>IF(M14&gt;=50%,"YES","""NO")</f>
        <v>YES</v>
      </c>
      <c r="P14" s="44">
        <f>AVERAGE(Table1[[#This Row],[rating]]+Table1[[#This Row],[rating_count]]/1000)</f>
        <v>431.37299999999999</v>
      </c>
      <c r="Q14" s="2">
        <v>4.4000000000000004</v>
      </c>
      <c r="R14" s="7">
        <v>426973</v>
      </c>
      <c r="S14" s="8">
        <f t="shared" si="0"/>
        <v>298881100</v>
      </c>
      <c r="T14" s="2" t="s">
        <v>127</v>
      </c>
      <c r="U14" s="2" t="s">
        <v>128</v>
      </c>
      <c r="V14" s="2" t="s">
        <v>129</v>
      </c>
      <c r="W14" s="2" t="s">
        <v>130</v>
      </c>
      <c r="X14" s="2" t="s">
        <v>131</v>
      </c>
      <c r="Y14" s="3" t="s">
        <v>132</v>
      </c>
      <c r="Z14" s="3" t="s">
        <v>133</v>
      </c>
      <c r="AA14" s="3" t="s">
        <v>134</v>
      </c>
    </row>
    <row r="15" spans="1:27">
      <c r="A15" s="2" t="s">
        <v>135</v>
      </c>
      <c r="B15" s="2" t="s">
        <v>136</v>
      </c>
      <c r="C15" s="2" t="s">
        <v>12994</v>
      </c>
      <c r="D15" s="2" t="s">
        <v>12995</v>
      </c>
      <c r="E15" s="2" t="s">
        <v>12642</v>
      </c>
      <c r="F15" s="2" t="s">
        <v>12643</v>
      </c>
      <c r="G15" s="2" t="s">
        <v>12644</v>
      </c>
      <c r="H15" s="2" t="s">
        <v>12645</v>
      </c>
      <c r="I15" s="6">
        <v>350</v>
      </c>
      <c r="J15" s="6" t="str">
        <f t="shared" si="1"/>
        <v>₹200 - ₹500</v>
      </c>
      <c r="K15" s="6">
        <v>899</v>
      </c>
      <c r="L15" s="6">
        <f>(Table1[[#This Row],[Actual Price]]-Table1[[#This Row],[discounted_price]])*100</f>
        <v>54900</v>
      </c>
      <c r="M15" s="9">
        <v>0.61</v>
      </c>
      <c r="N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5" s="9" t="str">
        <f>IF(M15&gt;=50%,"YES","NO")</f>
        <v>YES</v>
      </c>
      <c r="P15" s="44">
        <f>AVERAGE(Table1[[#This Row],[rating]]+Table1[[#This Row],[rating_count]]/1000)</f>
        <v>6.4619999999999997</v>
      </c>
      <c r="Q15" s="2">
        <v>4.2</v>
      </c>
      <c r="R15" s="7">
        <v>2262</v>
      </c>
      <c r="S15" s="8">
        <f t="shared" si="0"/>
        <v>2033538</v>
      </c>
      <c r="T15" s="2" t="s">
        <v>137</v>
      </c>
      <c r="U15" s="2" t="s">
        <v>138</v>
      </c>
      <c r="V15" s="2" t="s">
        <v>139</v>
      </c>
      <c r="W15" s="2" t="s">
        <v>140</v>
      </c>
      <c r="X15" s="2" t="s">
        <v>141</v>
      </c>
      <c r="Y15" s="3" t="s">
        <v>142</v>
      </c>
      <c r="Z15" s="3" t="s">
        <v>143</v>
      </c>
      <c r="AA15" s="3" t="s">
        <v>144</v>
      </c>
    </row>
    <row r="16" spans="1:27">
      <c r="A16" s="2" t="s">
        <v>145</v>
      </c>
      <c r="B16" s="2" t="s">
        <v>146</v>
      </c>
      <c r="C16" s="2" t="s">
        <v>12994</v>
      </c>
      <c r="D16" s="2" t="s">
        <v>12995</v>
      </c>
      <c r="E16" s="2" t="s">
        <v>12642</v>
      </c>
      <c r="F16" s="2" t="s">
        <v>12643</v>
      </c>
      <c r="G16" s="2" t="s">
        <v>12644</v>
      </c>
      <c r="H16" s="2" t="s">
        <v>12645</v>
      </c>
      <c r="I16" s="6">
        <v>159</v>
      </c>
      <c r="J16" s="6" t="str">
        <f t="shared" si="1"/>
        <v>&lt;₹200</v>
      </c>
      <c r="K16" s="6">
        <v>399</v>
      </c>
      <c r="L16" s="6">
        <f>(Table1[[#This Row],[Actual Price]]-Table1[[#This Row],[discounted_price]])*100</f>
        <v>24000</v>
      </c>
      <c r="M16" s="9">
        <v>0.6</v>
      </c>
      <c r="N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6" s="9" t="str">
        <f>IF(M16&gt;=50%,"YES","""NO")</f>
        <v>YES</v>
      </c>
      <c r="P16" s="44">
        <f>AVERAGE(Table1[[#This Row],[rating]]+Table1[[#This Row],[rating_count]]/1000)</f>
        <v>8.8679999999999986</v>
      </c>
      <c r="Q16" s="2">
        <v>4.0999999999999996</v>
      </c>
      <c r="R16" s="7">
        <v>4768</v>
      </c>
      <c r="S16" s="8">
        <f t="shared" si="0"/>
        <v>1902432</v>
      </c>
      <c r="T16" s="2" t="s">
        <v>57</v>
      </c>
      <c r="U16" s="2" t="s">
        <v>147</v>
      </c>
      <c r="V16" s="2" t="s">
        <v>148</v>
      </c>
      <c r="W16" s="2" t="s">
        <v>149</v>
      </c>
      <c r="X16" s="2" t="s">
        <v>150</v>
      </c>
      <c r="Y16" s="3" t="s">
        <v>151</v>
      </c>
      <c r="Z16" s="3" t="s">
        <v>152</v>
      </c>
      <c r="AA16" s="3" t="s">
        <v>153</v>
      </c>
    </row>
    <row r="17" spans="1:27">
      <c r="A17" s="2" t="s">
        <v>154</v>
      </c>
      <c r="B17" s="2" t="s">
        <v>155</v>
      </c>
      <c r="C17" s="2" t="s">
        <v>12994</v>
      </c>
      <c r="D17" s="2" t="s">
        <v>12995</v>
      </c>
      <c r="E17" s="2" t="s">
        <v>12642</v>
      </c>
      <c r="F17" s="2" t="s">
        <v>12643</v>
      </c>
      <c r="G17" s="2" t="s">
        <v>12644</v>
      </c>
      <c r="H17" s="2" t="s">
        <v>12645</v>
      </c>
      <c r="I17" s="6">
        <v>349</v>
      </c>
      <c r="J17" s="6" t="str">
        <f t="shared" si="1"/>
        <v>₹200 - ₹500</v>
      </c>
      <c r="K17" s="6">
        <v>399</v>
      </c>
      <c r="L17" s="6">
        <f>(Table1[[#This Row],[Actual Price]]-Table1[[#This Row],[discounted_price]])*100</f>
        <v>5000</v>
      </c>
      <c r="M17" s="9">
        <v>0.13</v>
      </c>
      <c r="N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7" s="9" t="str">
        <f>IF(M17&gt;=50%,"YES","NO")</f>
        <v>NO</v>
      </c>
      <c r="P17" s="44">
        <f>AVERAGE(Table1[[#This Row],[rating]]+Table1[[#This Row],[rating_count]]/1000)</f>
        <v>23.157000000000004</v>
      </c>
      <c r="Q17" s="2">
        <v>4.4000000000000004</v>
      </c>
      <c r="R17" s="7">
        <v>18757</v>
      </c>
      <c r="S17" s="8">
        <f t="shared" si="0"/>
        <v>7484043</v>
      </c>
      <c r="T17" s="2" t="s">
        <v>156</v>
      </c>
      <c r="U17" s="2" t="s">
        <v>157</v>
      </c>
      <c r="V17" s="2" t="s">
        <v>158</v>
      </c>
      <c r="W17" s="2" t="s">
        <v>159</v>
      </c>
      <c r="X17" s="2" t="s">
        <v>160</v>
      </c>
      <c r="Y17" s="3" t="s">
        <v>161</v>
      </c>
      <c r="Z17" s="3" t="s">
        <v>162</v>
      </c>
      <c r="AA17" s="3" t="s">
        <v>163</v>
      </c>
    </row>
    <row r="18" spans="1:27">
      <c r="A18" s="2" t="s">
        <v>164</v>
      </c>
      <c r="B18" s="2" t="s">
        <v>165</v>
      </c>
      <c r="C18" s="2" t="s">
        <v>166</v>
      </c>
      <c r="D18" s="2" t="s">
        <v>12649</v>
      </c>
      <c r="E18" s="2" t="s">
        <v>12650</v>
      </c>
      <c r="F18" s="2" t="s">
        <v>12653</v>
      </c>
      <c r="G18" s="2" t="s">
        <v>12654</v>
      </c>
      <c r="H18" s="4"/>
      <c r="I18" s="6">
        <v>13999</v>
      </c>
      <c r="J18" s="6" t="str">
        <f t="shared" si="1"/>
        <v>&gt;₹500</v>
      </c>
      <c r="K18" s="6">
        <v>24999</v>
      </c>
      <c r="L18" s="6">
        <f>(Table1[[#This Row],[Actual Price]]-Table1[[#This Row],[discounted_price]])*100</f>
        <v>1100000</v>
      </c>
      <c r="M18" s="9">
        <v>0.44</v>
      </c>
      <c r="N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8" s="9" t="str">
        <f>IF(M18&gt;=50%,"YES","""NO")</f>
        <v>"NO</v>
      </c>
      <c r="P18" s="44">
        <f>AVERAGE(Table1[[#This Row],[rating]]+Table1[[#This Row],[rating_count]]/1000)</f>
        <v>37.040000000000006</v>
      </c>
      <c r="Q18" s="2">
        <v>4.2</v>
      </c>
      <c r="R18" s="7">
        <v>32840</v>
      </c>
      <c r="S18" s="8">
        <f t="shared" si="0"/>
        <v>820967160</v>
      </c>
      <c r="T18" s="2" t="s">
        <v>167</v>
      </c>
      <c r="U18" s="2" t="s">
        <v>168</v>
      </c>
      <c r="V18" s="2" t="s">
        <v>169</v>
      </c>
      <c r="W18" s="2" t="s">
        <v>170</v>
      </c>
      <c r="X18" s="2" t="s">
        <v>171</v>
      </c>
      <c r="Y18" s="3" t="s">
        <v>172</v>
      </c>
      <c r="Z18" s="3" t="s">
        <v>173</v>
      </c>
      <c r="AA18" s="3" t="s">
        <v>174</v>
      </c>
    </row>
    <row r="19" spans="1:27">
      <c r="A19" s="2" t="s">
        <v>175</v>
      </c>
      <c r="B19" s="2" t="s">
        <v>176</v>
      </c>
      <c r="C19" s="2" t="s">
        <v>12994</v>
      </c>
      <c r="D19" s="2" t="s">
        <v>12995</v>
      </c>
      <c r="E19" s="2" t="s">
        <v>12642</v>
      </c>
      <c r="F19" s="2" t="s">
        <v>12643</v>
      </c>
      <c r="G19" s="2" t="s">
        <v>12644</v>
      </c>
      <c r="H19" s="2" t="s">
        <v>12645</v>
      </c>
      <c r="I19" s="6">
        <v>249</v>
      </c>
      <c r="J19" s="6" t="str">
        <f t="shared" si="1"/>
        <v>₹200 - ₹500</v>
      </c>
      <c r="K19" s="6">
        <v>399</v>
      </c>
      <c r="L19" s="6">
        <f>(Table1[[#This Row],[Actual Price]]-Table1[[#This Row],[discounted_price]])*100</f>
        <v>15000</v>
      </c>
      <c r="M19" s="9">
        <v>0.38</v>
      </c>
      <c r="N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9" s="9" t="str">
        <f>IF(M19&gt;=50%,"YES","NO")</f>
        <v>NO</v>
      </c>
      <c r="P19" s="44">
        <f>AVERAGE(Table1[[#This Row],[rating]]+Table1[[#This Row],[rating_count]]/1000)</f>
        <v>47.994</v>
      </c>
      <c r="Q19" s="2">
        <v>4</v>
      </c>
      <c r="R19" s="7">
        <v>43994</v>
      </c>
      <c r="S19" s="8">
        <f t="shared" si="0"/>
        <v>17553606</v>
      </c>
      <c r="T19" s="2" t="s">
        <v>177</v>
      </c>
      <c r="U19" s="2" t="s">
        <v>28</v>
      </c>
      <c r="V19" s="2" t="s">
        <v>29</v>
      </c>
      <c r="W19" s="2" t="s">
        <v>30</v>
      </c>
      <c r="X19" s="2" t="s">
        <v>31</v>
      </c>
      <c r="Y19" s="3" t="s">
        <v>32</v>
      </c>
      <c r="Z19" s="3" t="s">
        <v>178</v>
      </c>
      <c r="AA19" s="3" t="s">
        <v>179</v>
      </c>
    </row>
    <row r="20" spans="1:27">
      <c r="A20" s="2" t="s">
        <v>180</v>
      </c>
      <c r="B20" s="2" t="s">
        <v>181</v>
      </c>
      <c r="C20" s="2" t="s">
        <v>12994</v>
      </c>
      <c r="D20" s="2" t="s">
        <v>12995</v>
      </c>
      <c r="E20" s="2" t="s">
        <v>12642</v>
      </c>
      <c r="F20" s="2" t="s">
        <v>12643</v>
      </c>
      <c r="G20" s="2" t="s">
        <v>12644</v>
      </c>
      <c r="H20" s="2" t="s">
        <v>12645</v>
      </c>
      <c r="I20" s="6">
        <v>199</v>
      </c>
      <c r="J20" s="6" t="str">
        <f t="shared" si="1"/>
        <v>&lt;₹200</v>
      </c>
      <c r="K20" s="6">
        <v>499</v>
      </c>
      <c r="L20" s="6">
        <f>(Table1[[#This Row],[Actual Price]]-Table1[[#This Row],[discounted_price]])*100</f>
        <v>30000</v>
      </c>
      <c r="M20" s="9">
        <v>0.6</v>
      </c>
      <c r="N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0" s="9" t="str">
        <f>IF(M20&gt;=50%,"YES","""NO")</f>
        <v>YES</v>
      </c>
      <c r="P20" s="44">
        <f>AVERAGE(Table1[[#This Row],[rating]]+Table1[[#This Row],[rating_count]]/1000)</f>
        <v>17.145</v>
      </c>
      <c r="Q20" s="2">
        <v>4.0999999999999996</v>
      </c>
      <c r="R20" s="7">
        <v>13045</v>
      </c>
      <c r="S20" s="8">
        <f t="shared" si="0"/>
        <v>6509455</v>
      </c>
      <c r="T20" s="2" t="s">
        <v>182</v>
      </c>
      <c r="U20" s="2" t="s">
        <v>183</v>
      </c>
      <c r="V20" s="2" t="s">
        <v>184</v>
      </c>
      <c r="W20" s="2" t="s">
        <v>185</v>
      </c>
      <c r="X20" s="2" t="s">
        <v>186</v>
      </c>
      <c r="Y20" s="3" t="s">
        <v>187</v>
      </c>
      <c r="Z20" s="3" t="s">
        <v>188</v>
      </c>
      <c r="AA20" s="3" t="s">
        <v>189</v>
      </c>
    </row>
    <row r="21" spans="1:27">
      <c r="A21" s="2" t="s">
        <v>190</v>
      </c>
      <c r="B21" s="2" t="s">
        <v>191</v>
      </c>
      <c r="C21" s="2" t="s">
        <v>166</v>
      </c>
      <c r="D21" s="2" t="s">
        <v>12649</v>
      </c>
      <c r="E21" s="2" t="s">
        <v>12650</v>
      </c>
      <c r="F21" s="2" t="s">
        <v>12653</v>
      </c>
      <c r="G21" s="2" t="s">
        <v>12654</v>
      </c>
      <c r="H21" s="4"/>
      <c r="I21" s="6">
        <v>13490</v>
      </c>
      <c r="J21" s="6" t="str">
        <f t="shared" si="1"/>
        <v>&gt;₹500</v>
      </c>
      <c r="K21" s="6">
        <v>21990</v>
      </c>
      <c r="L21" s="6">
        <f>(Table1[[#This Row],[Actual Price]]-Table1[[#This Row],[discounted_price]])*100</f>
        <v>850000</v>
      </c>
      <c r="M21" s="9">
        <v>0.39</v>
      </c>
      <c r="N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1" s="9" t="str">
        <f>IF(M21&gt;=50%,"YES","NO")</f>
        <v>NO</v>
      </c>
      <c r="P21" s="44">
        <f>AVERAGE(Table1[[#This Row],[rating]]+Table1[[#This Row],[rating_count]]/1000)</f>
        <v>16.276</v>
      </c>
      <c r="Q21" s="2">
        <v>4.3</v>
      </c>
      <c r="R21" s="7">
        <v>11976</v>
      </c>
      <c r="S21" s="8">
        <f t="shared" si="0"/>
        <v>263352240</v>
      </c>
      <c r="T21" s="2" t="s">
        <v>192</v>
      </c>
      <c r="U21" s="2" t="s">
        <v>193</v>
      </c>
      <c r="V21" s="2" t="s">
        <v>194</v>
      </c>
      <c r="W21" s="2" t="s">
        <v>195</v>
      </c>
      <c r="X21" s="2" t="s">
        <v>196</v>
      </c>
      <c r="Y21" s="3" t="s">
        <v>197</v>
      </c>
      <c r="Z21" s="3" t="s">
        <v>198</v>
      </c>
      <c r="AA21" s="3" t="s">
        <v>199</v>
      </c>
    </row>
    <row r="22" spans="1:27">
      <c r="A22" s="2" t="s">
        <v>200</v>
      </c>
      <c r="B22" s="2" t="s">
        <v>201</v>
      </c>
      <c r="C22" s="2" t="s">
        <v>12994</v>
      </c>
      <c r="D22" s="2" t="s">
        <v>12995</v>
      </c>
      <c r="E22" s="2" t="s">
        <v>12642</v>
      </c>
      <c r="F22" s="2" t="s">
        <v>12643</v>
      </c>
      <c r="G22" s="2" t="s">
        <v>12644</v>
      </c>
      <c r="H22" s="2" t="s">
        <v>12645</v>
      </c>
      <c r="I22" s="6">
        <v>970</v>
      </c>
      <c r="J22" s="6" t="str">
        <f t="shared" si="1"/>
        <v>&gt;₹500</v>
      </c>
      <c r="K22" s="6">
        <v>1799</v>
      </c>
      <c r="L22" s="6">
        <f>(Table1[[#This Row],[Actual Price]]-Table1[[#This Row],[discounted_price]])*100</f>
        <v>82900</v>
      </c>
      <c r="M22" s="9">
        <v>0.46</v>
      </c>
      <c r="N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 s="9" t="str">
        <f>IF(M22&gt;=50%,"YES","""NO")</f>
        <v>"NO</v>
      </c>
      <c r="P22" s="44">
        <f>AVERAGE(Table1[[#This Row],[rating]]+Table1[[#This Row],[rating_count]]/1000)</f>
        <v>5.3149999999999995</v>
      </c>
      <c r="Q22" s="2">
        <v>4.5</v>
      </c>
      <c r="R22" s="7">
        <v>815</v>
      </c>
      <c r="S22" s="8">
        <f t="shared" si="0"/>
        <v>1466185</v>
      </c>
      <c r="T22" s="2" t="s">
        <v>202</v>
      </c>
      <c r="U22" s="2" t="s">
        <v>203</v>
      </c>
      <c r="V22" s="2" t="s">
        <v>204</v>
      </c>
      <c r="W22" s="2" t="s">
        <v>205</v>
      </c>
      <c r="X22" s="2" t="s">
        <v>206</v>
      </c>
      <c r="Y22" s="3" t="s">
        <v>207</v>
      </c>
      <c r="Z22" s="3" t="s">
        <v>208</v>
      </c>
      <c r="AA22" s="3" t="s">
        <v>209</v>
      </c>
    </row>
    <row r="23" spans="1:27">
      <c r="A23" s="2" t="s">
        <v>210</v>
      </c>
      <c r="B23" s="2" t="s">
        <v>211</v>
      </c>
      <c r="C23" s="2" t="s">
        <v>126</v>
      </c>
      <c r="D23" s="2" t="s">
        <v>12649</v>
      </c>
      <c r="E23" s="2" t="s">
        <v>12650</v>
      </c>
      <c r="F23" s="2" t="s">
        <v>12651</v>
      </c>
      <c r="G23" s="2" t="s">
        <v>12644</v>
      </c>
      <c r="H23" s="2" t="s">
        <v>12652</v>
      </c>
      <c r="I23" s="6">
        <v>279</v>
      </c>
      <c r="J23" s="6" t="str">
        <f t="shared" si="1"/>
        <v>₹200 - ₹500</v>
      </c>
      <c r="K23" s="6">
        <v>499</v>
      </c>
      <c r="L23" s="6">
        <f>(Table1[[#This Row],[Actual Price]]-Table1[[#This Row],[discounted_price]])*100</f>
        <v>22000</v>
      </c>
      <c r="M23" s="9">
        <v>0.44</v>
      </c>
      <c r="N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3" s="9" t="str">
        <f>IF(M23&gt;=50%,"YES","NO")</f>
        <v>NO</v>
      </c>
      <c r="P23" s="44">
        <f>AVERAGE(Table1[[#This Row],[rating]]+Table1[[#This Row],[rating_count]]/1000)</f>
        <v>14.661999999999999</v>
      </c>
      <c r="Q23" s="2">
        <v>3.7</v>
      </c>
      <c r="R23" s="7">
        <v>10962</v>
      </c>
      <c r="S23" s="8">
        <f t="shared" si="0"/>
        <v>5470038</v>
      </c>
      <c r="T23" s="2" t="s">
        <v>212</v>
      </c>
      <c r="U23" s="2" t="s">
        <v>213</v>
      </c>
      <c r="V23" s="2" t="s">
        <v>214</v>
      </c>
      <c r="W23" s="2" t="s">
        <v>215</v>
      </c>
      <c r="X23" s="2" t="s">
        <v>216</v>
      </c>
      <c r="Y23" s="3" t="s">
        <v>217</v>
      </c>
      <c r="Z23" s="3" t="s">
        <v>218</v>
      </c>
      <c r="AA23" s="3" t="s">
        <v>219</v>
      </c>
    </row>
    <row r="24" spans="1:27">
      <c r="A24" s="2" t="s">
        <v>220</v>
      </c>
      <c r="B24" s="2" t="s">
        <v>221</v>
      </c>
      <c r="C24" s="2" t="s">
        <v>166</v>
      </c>
      <c r="D24" s="2" t="s">
        <v>12649</v>
      </c>
      <c r="E24" s="2" t="s">
        <v>12650</v>
      </c>
      <c r="F24" s="2" t="s">
        <v>12653</v>
      </c>
      <c r="G24" s="2" t="s">
        <v>12654</v>
      </c>
      <c r="H24" s="4"/>
      <c r="I24" s="6">
        <v>13490</v>
      </c>
      <c r="J24" s="6" t="str">
        <f t="shared" si="1"/>
        <v>&gt;₹500</v>
      </c>
      <c r="K24" s="6">
        <v>22900</v>
      </c>
      <c r="L24" s="6">
        <f>(Table1[[#This Row],[Actual Price]]-Table1[[#This Row],[discounted_price]])*100</f>
        <v>941000</v>
      </c>
      <c r="M24" s="9">
        <v>0.41</v>
      </c>
      <c r="N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4" s="9" t="str">
        <f>IF(M24&gt;=50%,"YES","""NO")</f>
        <v>"NO</v>
      </c>
      <c r="P24" s="44">
        <f>AVERAGE(Table1[[#This Row],[rating]]+Table1[[#This Row],[rating_count]]/1000)</f>
        <v>20.599</v>
      </c>
      <c r="Q24" s="2">
        <v>4.3</v>
      </c>
      <c r="R24" s="7">
        <v>16299</v>
      </c>
      <c r="S24" s="8">
        <f t="shared" si="0"/>
        <v>373247100</v>
      </c>
      <c r="T24" s="2" t="s">
        <v>222</v>
      </c>
      <c r="U24" s="2" t="s">
        <v>223</v>
      </c>
      <c r="V24" s="2" t="s">
        <v>224</v>
      </c>
      <c r="W24" s="2" t="s">
        <v>225</v>
      </c>
      <c r="X24" s="2" t="s">
        <v>226</v>
      </c>
      <c r="Y24" s="3" t="s">
        <v>227</v>
      </c>
      <c r="Z24" s="3" t="s">
        <v>228</v>
      </c>
      <c r="AA24" s="3" t="s">
        <v>229</v>
      </c>
    </row>
    <row r="25" spans="1:27">
      <c r="A25" s="2" t="s">
        <v>230</v>
      </c>
      <c r="B25" s="2" t="s">
        <v>231</v>
      </c>
      <c r="C25" s="2" t="s">
        <v>12994</v>
      </c>
      <c r="D25" s="2" t="s">
        <v>12995</v>
      </c>
      <c r="E25" s="2" t="s">
        <v>12642</v>
      </c>
      <c r="F25" s="2" t="s">
        <v>12643</v>
      </c>
      <c r="G25" s="2" t="s">
        <v>12644</v>
      </c>
      <c r="H25" s="2" t="s">
        <v>12645</v>
      </c>
      <c r="I25" s="6">
        <v>59</v>
      </c>
      <c r="J25" s="6" t="str">
        <f t="shared" si="1"/>
        <v>&lt;₹200</v>
      </c>
      <c r="K25" s="6">
        <v>199</v>
      </c>
      <c r="L25" s="6">
        <f>(Table1[[#This Row],[Actual Price]]-Table1[[#This Row],[discounted_price]])*100</f>
        <v>14000</v>
      </c>
      <c r="M25" s="9">
        <v>0.7</v>
      </c>
      <c r="N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5" s="9" t="str">
        <f>IF(M25&gt;=50%,"YES","NO")</f>
        <v>YES</v>
      </c>
      <c r="P25" s="44">
        <f>AVERAGE(Table1[[#This Row],[rating]]+Table1[[#This Row],[rating_count]]/1000)</f>
        <v>13.378</v>
      </c>
      <c r="Q25" s="2">
        <v>4</v>
      </c>
      <c r="R25" s="7">
        <v>9378</v>
      </c>
      <c r="S25" s="8">
        <f t="shared" si="0"/>
        <v>1866222</v>
      </c>
      <c r="T25" s="2" t="s">
        <v>232</v>
      </c>
      <c r="U25" s="2" t="s">
        <v>233</v>
      </c>
      <c r="V25" s="2" t="s">
        <v>234</v>
      </c>
      <c r="W25" s="2" t="s">
        <v>235</v>
      </c>
      <c r="X25" s="2" t="s">
        <v>236</v>
      </c>
      <c r="Y25" s="3" t="s">
        <v>237</v>
      </c>
      <c r="Z25" s="3" t="s">
        <v>238</v>
      </c>
      <c r="AA25" s="3" t="s">
        <v>239</v>
      </c>
    </row>
    <row r="26" spans="1:27">
      <c r="A26" s="2" t="s">
        <v>240</v>
      </c>
      <c r="B26" s="2" t="s">
        <v>241</v>
      </c>
      <c r="C26" s="2" t="s">
        <v>166</v>
      </c>
      <c r="D26" s="2" t="s">
        <v>12649</v>
      </c>
      <c r="E26" s="2" t="s">
        <v>12650</v>
      </c>
      <c r="F26" s="2" t="s">
        <v>12653</v>
      </c>
      <c r="G26" s="2" t="s">
        <v>12654</v>
      </c>
      <c r="H26" s="4"/>
      <c r="I26" s="6">
        <v>11499</v>
      </c>
      <c r="J26" s="6" t="str">
        <f t="shared" si="1"/>
        <v>&gt;₹500</v>
      </c>
      <c r="K26" s="6">
        <v>19990</v>
      </c>
      <c r="L26" s="6">
        <f>(Table1[[#This Row],[Actual Price]]-Table1[[#This Row],[discounted_price]])*100</f>
        <v>849100</v>
      </c>
      <c r="M26" s="9">
        <v>0.42</v>
      </c>
      <c r="N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6" s="9" t="str">
        <f>IF(M26&gt;=50%,"YES","""NO")</f>
        <v>"NO</v>
      </c>
      <c r="P26" s="44">
        <f>AVERAGE(Table1[[#This Row],[rating]]+Table1[[#This Row],[rating_count]]/1000)</f>
        <v>9.0030000000000001</v>
      </c>
      <c r="Q26" s="2">
        <v>4.3</v>
      </c>
      <c r="R26" s="7">
        <v>4703</v>
      </c>
      <c r="S26" s="8">
        <f t="shared" si="0"/>
        <v>94012970</v>
      </c>
      <c r="T26" s="2" t="s">
        <v>242</v>
      </c>
      <c r="U26" s="2" t="s">
        <v>243</v>
      </c>
      <c r="V26" s="2" t="s">
        <v>244</v>
      </c>
      <c r="W26" s="2" t="s">
        <v>245</v>
      </c>
      <c r="X26" s="2" t="s">
        <v>246</v>
      </c>
      <c r="Y26" s="3" t="s">
        <v>12592</v>
      </c>
      <c r="Z26" s="3" t="s">
        <v>247</v>
      </c>
      <c r="AA26" s="3" t="s">
        <v>248</v>
      </c>
    </row>
    <row r="27" spans="1:27">
      <c r="A27" s="2" t="s">
        <v>249</v>
      </c>
      <c r="B27" s="2" t="s">
        <v>250</v>
      </c>
      <c r="C27" s="2" t="s">
        <v>126</v>
      </c>
      <c r="D27" s="2" t="s">
        <v>12649</v>
      </c>
      <c r="E27" s="2" t="s">
        <v>12650</v>
      </c>
      <c r="F27" s="2" t="s">
        <v>12651</v>
      </c>
      <c r="G27" s="2" t="s">
        <v>12644</v>
      </c>
      <c r="H27" s="2" t="s">
        <v>12652</v>
      </c>
      <c r="I27" s="6">
        <v>199</v>
      </c>
      <c r="J27" s="6" t="str">
        <f t="shared" si="1"/>
        <v>&lt;₹200</v>
      </c>
      <c r="K27" s="6">
        <v>699</v>
      </c>
      <c r="L27" s="6">
        <f>(Table1[[#This Row],[Actual Price]]-Table1[[#This Row],[discounted_price]])*100</f>
        <v>50000</v>
      </c>
      <c r="M27" s="9">
        <v>0.72</v>
      </c>
      <c r="N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7" s="9" t="str">
        <f>IF(M27&gt;=50%,"YES","NO")</f>
        <v>YES</v>
      </c>
      <c r="P27" s="44">
        <f>AVERAGE(Table1[[#This Row],[rating]]+Table1[[#This Row],[rating_count]]/1000)</f>
        <v>16.353000000000002</v>
      </c>
      <c r="Q27" s="2">
        <v>4.2</v>
      </c>
      <c r="R27" s="7">
        <v>12153</v>
      </c>
      <c r="S27" s="8">
        <f t="shared" si="0"/>
        <v>8494947</v>
      </c>
      <c r="T27" s="2" t="s">
        <v>251</v>
      </c>
      <c r="U27" s="2" t="s">
        <v>252</v>
      </c>
      <c r="V27" s="2" t="s">
        <v>253</v>
      </c>
      <c r="W27" s="2" t="s">
        <v>254</v>
      </c>
      <c r="X27" s="2" t="s">
        <v>255</v>
      </c>
      <c r="Y27" s="3" t="s">
        <v>256</v>
      </c>
      <c r="Z27" s="3" t="s">
        <v>257</v>
      </c>
      <c r="AA27" s="3" t="s">
        <v>258</v>
      </c>
    </row>
    <row r="28" spans="1:27">
      <c r="A28" s="2" t="s">
        <v>259</v>
      </c>
      <c r="B28" s="2" t="s">
        <v>260</v>
      </c>
      <c r="C28" s="2" t="s">
        <v>166</v>
      </c>
      <c r="D28" s="2" t="s">
        <v>12649</v>
      </c>
      <c r="E28" s="2" t="s">
        <v>12650</v>
      </c>
      <c r="F28" s="2" t="s">
        <v>12653</v>
      </c>
      <c r="G28" s="2" t="s">
        <v>12654</v>
      </c>
      <c r="H28" s="4"/>
      <c r="I28" s="6">
        <v>14999</v>
      </c>
      <c r="J28" s="6" t="str">
        <f t="shared" si="1"/>
        <v>&gt;₹500</v>
      </c>
      <c r="K28" s="6">
        <v>19999</v>
      </c>
      <c r="L28" s="6">
        <f>(Table1[[#This Row],[Actual Price]]-Table1[[#This Row],[discounted_price]])*100</f>
        <v>500000</v>
      </c>
      <c r="M28" s="9">
        <v>0.25</v>
      </c>
      <c r="N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8" s="9" t="str">
        <f>IF(M28&gt;=50%,"YES","""NO")</f>
        <v>"NO</v>
      </c>
      <c r="P28" s="44">
        <f>AVERAGE(Table1[[#This Row],[rating]]+Table1[[#This Row],[rating_count]]/1000)</f>
        <v>39.099000000000004</v>
      </c>
      <c r="Q28" s="2">
        <v>4.2</v>
      </c>
      <c r="R28" s="7">
        <v>34899</v>
      </c>
      <c r="S28" s="8">
        <f t="shared" si="0"/>
        <v>697945101</v>
      </c>
      <c r="T28" s="2" t="s">
        <v>261</v>
      </c>
      <c r="U28" s="2" t="s">
        <v>262</v>
      </c>
      <c r="V28" s="2" t="s">
        <v>263</v>
      </c>
      <c r="W28" s="2" t="s">
        <v>264</v>
      </c>
      <c r="X28" s="2" t="s">
        <v>265</v>
      </c>
      <c r="Y28" s="3" t="s">
        <v>266</v>
      </c>
      <c r="Z28" s="3" t="s">
        <v>267</v>
      </c>
      <c r="AA28" s="3" t="s">
        <v>268</v>
      </c>
    </row>
    <row r="29" spans="1:27">
      <c r="A29" s="2" t="s">
        <v>269</v>
      </c>
      <c r="B29" s="2" t="s">
        <v>270</v>
      </c>
      <c r="C29" s="2" t="s">
        <v>12994</v>
      </c>
      <c r="D29" s="2" t="s">
        <v>12995</v>
      </c>
      <c r="E29" s="2" t="s">
        <v>12642</v>
      </c>
      <c r="F29" s="2" t="s">
        <v>12643</v>
      </c>
      <c r="G29" s="2" t="s">
        <v>12644</v>
      </c>
      <c r="H29" s="2" t="s">
        <v>12645</v>
      </c>
      <c r="I29" s="6">
        <v>299</v>
      </c>
      <c r="J29" s="6" t="str">
        <f t="shared" si="1"/>
        <v>₹200 - ₹500</v>
      </c>
      <c r="K29" s="6">
        <v>399</v>
      </c>
      <c r="L29" s="6">
        <f>(Table1[[#This Row],[Actual Price]]-Table1[[#This Row],[discounted_price]])*100</f>
        <v>10000</v>
      </c>
      <c r="M29" s="9">
        <v>0.25</v>
      </c>
      <c r="N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9" s="9" t="str">
        <f>IF(M29&gt;=50%,"YES","NO")</f>
        <v>NO</v>
      </c>
      <c r="P29" s="44">
        <f>AVERAGE(Table1[[#This Row],[rating]]+Table1[[#This Row],[rating_count]]/1000)</f>
        <v>6.766</v>
      </c>
      <c r="Q29" s="2">
        <v>4</v>
      </c>
      <c r="R29" s="7">
        <v>2766</v>
      </c>
      <c r="S29" s="8">
        <f t="shared" si="0"/>
        <v>1103634</v>
      </c>
      <c r="T29" s="2" t="s">
        <v>271</v>
      </c>
      <c r="U29" s="2" t="s">
        <v>272</v>
      </c>
      <c r="V29" s="2" t="s">
        <v>273</v>
      </c>
      <c r="W29" s="2" t="s">
        <v>274</v>
      </c>
      <c r="X29" s="2" t="s">
        <v>275</v>
      </c>
      <c r="Y29" s="3" t="s">
        <v>276</v>
      </c>
      <c r="Z29" s="3" t="s">
        <v>277</v>
      </c>
      <c r="AA29" s="3" t="s">
        <v>278</v>
      </c>
    </row>
    <row r="30" spans="1:27">
      <c r="A30" s="2" t="s">
        <v>279</v>
      </c>
      <c r="B30" s="2" t="s">
        <v>280</v>
      </c>
      <c r="C30" s="2" t="s">
        <v>12994</v>
      </c>
      <c r="D30" s="2" t="s">
        <v>12995</v>
      </c>
      <c r="E30" s="2" t="s">
        <v>12642</v>
      </c>
      <c r="F30" s="2" t="s">
        <v>12643</v>
      </c>
      <c r="G30" s="2" t="s">
        <v>12644</v>
      </c>
      <c r="H30" s="2" t="s">
        <v>12645</v>
      </c>
      <c r="I30" s="6">
        <v>970</v>
      </c>
      <c r="J30" s="6" t="str">
        <f t="shared" si="1"/>
        <v>&gt;₹500</v>
      </c>
      <c r="K30" s="6">
        <v>1999</v>
      </c>
      <c r="L30" s="6">
        <f>(Table1[[#This Row],[Actual Price]]-Table1[[#This Row],[discounted_price]])*100</f>
        <v>102900</v>
      </c>
      <c r="M30" s="9">
        <v>0.51</v>
      </c>
      <c r="N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0" s="9" t="str">
        <f>IF(M30&gt;=50%,"YES","""NO")</f>
        <v>YES</v>
      </c>
      <c r="P30" s="44">
        <f>AVERAGE(Table1[[#This Row],[rating]]+Table1[[#This Row],[rating_count]]/1000)</f>
        <v>4.5840000000000005</v>
      </c>
      <c r="Q30" s="2">
        <v>4.4000000000000004</v>
      </c>
      <c r="R30" s="7">
        <v>184</v>
      </c>
      <c r="S30" s="8">
        <f t="shared" si="0"/>
        <v>367816</v>
      </c>
      <c r="T30" s="2" t="s">
        <v>281</v>
      </c>
      <c r="U30" s="2" t="s">
        <v>282</v>
      </c>
      <c r="V30" s="2" t="s">
        <v>283</v>
      </c>
      <c r="W30" s="2" t="s">
        <v>284</v>
      </c>
      <c r="X30" s="2" t="s">
        <v>285</v>
      </c>
      <c r="Y30" s="3" t="s">
        <v>286</v>
      </c>
      <c r="Z30" s="3" t="s">
        <v>287</v>
      </c>
      <c r="AA30" s="3" t="s">
        <v>288</v>
      </c>
    </row>
    <row r="31" spans="1:27">
      <c r="A31" s="2" t="s">
        <v>289</v>
      </c>
      <c r="B31" s="2" t="s">
        <v>290</v>
      </c>
      <c r="C31" s="2" t="s">
        <v>12994</v>
      </c>
      <c r="D31" s="2" t="s">
        <v>12995</v>
      </c>
      <c r="E31" s="2" t="s">
        <v>12642</v>
      </c>
      <c r="F31" s="2" t="s">
        <v>12643</v>
      </c>
      <c r="G31" s="2" t="s">
        <v>12644</v>
      </c>
      <c r="H31" s="2" t="s">
        <v>12645</v>
      </c>
      <c r="I31" s="6">
        <v>299</v>
      </c>
      <c r="J31" s="6" t="str">
        <f t="shared" si="1"/>
        <v>₹200 - ₹500</v>
      </c>
      <c r="K31" s="6">
        <v>999</v>
      </c>
      <c r="L31" s="6">
        <f>(Table1[[#This Row],[Actual Price]]-Table1[[#This Row],[discounted_price]])*100</f>
        <v>70000</v>
      </c>
      <c r="M31" s="9">
        <v>0.7</v>
      </c>
      <c r="N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 s="9" t="str">
        <f>IF(M31&gt;=50%,"YES","NO")</f>
        <v>YES</v>
      </c>
      <c r="P31" s="44">
        <f>AVERAGE(Table1[[#This Row],[rating]]+Table1[[#This Row],[rating_count]]/1000)</f>
        <v>25.150000000000002</v>
      </c>
      <c r="Q31" s="2">
        <v>4.3</v>
      </c>
      <c r="R31" s="7">
        <v>20850</v>
      </c>
      <c r="S31" s="8">
        <f t="shared" si="0"/>
        <v>20829150</v>
      </c>
      <c r="T31" s="2" t="s">
        <v>291</v>
      </c>
      <c r="U31" s="2" t="s">
        <v>292</v>
      </c>
      <c r="V31" s="2" t="s">
        <v>293</v>
      </c>
      <c r="W31" s="2" t="s">
        <v>294</v>
      </c>
      <c r="X31" s="2" t="s">
        <v>295</v>
      </c>
      <c r="Y31" s="3" t="s">
        <v>296</v>
      </c>
      <c r="Z31" s="3" t="s">
        <v>297</v>
      </c>
      <c r="AA31" s="3" t="s">
        <v>298</v>
      </c>
    </row>
    <row r="32" spans="1:27">
      <c r="A32" s="2" t="s">
        <v>299</v>
      </c>
      <c r="B32" s="2" t="s">
        <v>300</v>
      </c>
      <c r="C32" s="2" t="s">
        <v>12994</v>
      </c>
      <c r="D32" s="2" t="s">
        <v>12995</v>
      </c>
      <c r="E32" s="2" t="s">
        <v>12642</v>
      </c>
      <c r="F32" s="2" t="s">
        <v>12643</v>
      </c>
      <c r="G32" s="2" t="s">
        <v>12644</v>
      </c>
      <c r="H32" s="2" t="s">
        <v>12645</v>
      </c>
      <c r="I32" s="6">
        <v>199</v>
      </c>
      <c r="J32" s="6" t="str">
        <f t="shared" si="1"/>
        <v>&lt;₹200</v>
      </c>
      <c r="K32" s="6">
        <v>750</v>
      </c>
      <c r="L32" s="6">
        <f>(Table1[[#This Row],[Actual Price]]-Table1[[#This Row],[discounted_price]])*100</f>
        <v>55100</v>
      </c>
      <c r="M32" s="9">
        <v>0.73</v>
      </c>
      <c r="N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2" s="9" t="str">
        <f>IF(M32&gt;=50%,"YES","""NO")</f>
        <v>YES</v>
      </c>
      <c r="P32" s="44">
        <f>AVERAGE(Table1[[#This Row],[rating]]+Table1[[#This Row],[rating_count]]/1000)</f>
        <v>79.475999999999999</v>
      </c>
      <c r="Q32" s="2">
        <v>4.5</v>
      </c>
      <c r="R32" s="7">
        <v>74976</v>
      </c>
      <c r="S32" s="8">
        <f t="shared" si="0"/>
        <v>56232000</v>
      </c>
      <c r="T32" s="2" t="s">
        <v>301</v>
      </c>
      <c r="U32" s="2" t="s">
        <v>302</v>
      </c>
      <c r="V32" s="2" t="s">
        <v>303</v>
      </c>
      <c r="W32" s="2" t="s">
        <v>304</v>
      </c>
      <c r="X32" s="2" t="s">
        <v>305</v>
      </c>
      <c r="Y32" s="3" t="s">
        <v>306</v>
      </c>
      <c r="Z32" s="3" t="s">
        <v>307</v>
      </c>
      <c r="AA32" s="3" t="s">
        <v>308</v>
      </c>
    </row>
    <row r="33" spans="1:27">
      <c r="A33" s="2" t="s">
        <v>309</v>
      </c>
      <c r="B33" s="2" t="s">
        <v>310</v>
      </c>
      <c r="C33" s="2" t="s">
        <v>12994</v>
      </c>
      <c r="D33" s="2" t="s">
        <v>12995</v>
      </c>
      <c r="E33" s="2" t="s">
        <v>12642</v>
      </c>
      <c r="F33" s="2" t="s">
        <v>12643</v>
      </c>
      <c r="G33" s="2" t="s">
        <v>12644</v>
      </c>
      <c r="H33" s="2" t="s">
        <v>12645</v>
      </c>
      <c r="I33" s="6">
        <v>179</v>
      </c>
      <c r="J33" s="6" t="str">
        <f t="shared" si="1"/>
        <v>&lt;₹200</v>
      </c>
      <c r="K33" s="6">
        <v>499</v>
      </c>
      <c r="L33" s="6">
        <f>(Table1[[#This Row],[Actual Price]]-Table1[[#This Row],[discounted_price]])*100</f>
        <v>32000</v>
      </c>
      <c r="M33" s="9">
        <v>0.64</v>
      </c>
      <c r="N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3" s="9" t="str">
        <f>IF(M33&gt;=50%,"YES","NO")</f>
        <v>YES</v>
      </c>
      <c r="P33" s="44">
        <f>AVERAGE(Table1[[#This Row],[rating]]+Table1[[#This Row],[rating_count]]/1000)</f>
        <v>5.9340000000000002</v>
      </c>
      <c r="Q33" s="2">
        <v>4</v>
      </c>
      <c r="R33" s="7">
        <v>1934</v>
      </c>
      <c r="S33" s="8">
        <f t="shared" si="0"/>
        <v>965066</v>
      </c>
      <c r="T33" s="2" t="s">
        <v>311</v>
      </c>
      <c r="U33" s="2" t="s">
        <v>312</v>
      </c>
      <c r="V33" s="2" t="s">
        <v>313</v>
      </c>
      <c r="W33" s="2" t="s">
        <v>314</v>
      </c>
      <c r="X33" s="2" t="s">
        <v>12593</v>
      </c>
      <c r="Y33" s="3" t="s">
        <v>12594</v>
      </c>
      <c r="Z33" s="3" t="s">
        <v>315</v>
      </c>
      <c r="AA33" s="3" t="s">
        <v>316</v>
      </c>
    </row>
    <row r="34" spans="1:27">
      <c r="A34" s="2" t="s">
        <v>317</v>
      </c>
      <c r="B34" s="2" t="s">
        <v>318</v>
      </c>
      <c r="C34" s="2" t="s">
        <v>12994</v>
      </c>
      <c r="D34" s="2" t="s">
        <v>12995</v>
      </c>
      <c r="E34" s="2" t="s">
        <v>12642</v>
      </c>
      <c r="F34" s="2" t="s">
        <v>12643</v>
      </c>
      <c r="G34" s="2" t="s">
        <v>12644</v>
      </c>
      <c r="H34" s="2" t="s">
        <v>12645</v>
      </c>
      <c r="I34" s="6">
        <v>389</v>
      </c>
      <c r="J34" s="6" t="str">
        <f t="shared" si="1"/>
        <v>₹200 - ₹500</v>
      </c>
      <c r="K34" s="6">
        <v>1099</v>
      </c>
      <c r="L34" s="6">
        <f>(Table1[[#This Row],[Actual Price]]-Table1[[#This Row],[discounted_price]])*100</f>
        <v>71000</v>
      </c>
      <c r="M34" s="9">
        <v>0.65</v>
      </c>
      <c r="N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4" s="9" t="str">
        <f>IF(M34&gt;=50%,"YES","""NO")</f>
        <v>YES</v>
      </c>
      <c r="P34" s="44">
        <f>AVERAGE(Table1[[#This Row],[rating]]+Table1[[#This Row],[rating_count]]/1000)</f>
        <v>5.274</v>
      </c>
      <c r="Q34" s="2">
        <v>4.3</v>
      </c>
      <c r="R34" s="7">
        <v>974</v>
      </c>
      <c r="S34" s="8">
        <f t="shared" si="0"/>
        <v>1070426</v>
      </c>
      <c r="T34" s="2" t="s">
        <v>319</v>
      </c>
      <c r="U34" s="2" t="s">
        <v>320</v>
      </c>
      <c r="V34" s="2" t="s">
        <v>321</v>
      </c>
      <c r="W34" s="2" t="s">
        <v>322</v>
      </c>
      <c r="X34" s="2" t="s">
        <v>323</v>
      </c>
      <c r="Y34" s="3" t="s">
        <v>324</v>
      </c>
      <c r="Z34" s="3" t="s">
        <v>325</v>
      </c>
      <c r="AA34" s="3" t="s">
        <v>326</v>
      </c>
    </row>
    <row r="35" spans="1:27">
      <c r="A35" s="2" t="s">
        <v>327</v>
      </c>
      <c r="B35" s="2" t="s">
        <v>328</v>
      </c>
      <c r="C35" s="2" t="s">
        <v>12994</v>
      </c>
      <c r="D35" s="2" t="s">
        <v>12995</v>
      </c>
      <c r="E35" s="2" t="s">
        <v>12642</v>
      </c>
      <c r="F35" s="2" t="s">
        <v>12643</v>
      </c>
      <c r="G35" s="2" t="s">
        <v>12644</v>
      </c>
      <c r="H35" s="2" t="s">
        <v>12645</v>
      </c>
      <c r="I35" s="6">
        <v>599</v>
      </c>
      <c r="J35" s="6" t="str">
        <f t="shared" si="1"/>
        <v>&gt;₹500</v>
      </c>
      <c r="K35" s="6">
        <v>599</v>
      </c>
      <c r="L35" s="6">
        <f>(Table1[[#This Row],[Actual Price]]-Table1[[#This Row],[discounted_price]])*100</f>
        <v>0</v>
      </c>
      <c r="M35" s="9">
        <v>0</v>
      </c>
      <c r="N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5" s="9" t="str">
        <f>IF(M35&gt;=50%,"YES","NO")</f>
        <v>NO</v>
      </c>
      <c r="P35" s="44">
        <f>AVERAGE(Table1[[#This Row],[rating]]+Table1[[#This Row],[rating_count]]/1000)</f>
        <v>4.6549999999999994</v>
      </c>
      <c r="Q35" s="2">
        <v>4.3</v>
      </c>
      <c r="R35" s="7">
        <v>355</v>
      </c>
      <c r="S35" s="8">
        <f t="shared" si="0"/>
        <v>212645</v>
      </c>
      <c r="T35" s="2" t="s">
        <v>329</v>
      </c>
      <c r="U35" s="2" t="s">
        <v>330</v>
      </c>
      <c r="V35" s="2" t="s">
        <v>331</v>
      </c>
      <c r="W35" s="2" t="s">
        <v>332</v>
      </c>
      <c r="X35" s="2" t="s">
        <v>333</v>
      </c>
      <c r="Y35" s="3" t="s">
        <v>334</v>
      </c>
      <c r="Z35" s="3" t="s">
        <v>335</v>
      </c>
      <c r="AA35" s="3" t="s">
        <v>336</v>
      </c>
    </row>
    <row r="36" spans="1:27">
      <c r="A36" s="2" t="s">
        <v>337</v>
      </c>
      <c r="B36" s="2" t="s">
        <v>338</v>
      </c>
      <c r="C36" s="2" t="s">
        <v>12994</v>
      </c>
      <c r="D36" s="2" t="s">
        <v>12995</v>
      </c>
      <c r="E36" s="2" t="s">
        <v>12642</v>
      </c>
      <c r="F36" s="2" t="s">
        <v>12643</v>
      </c>
      <c r="G36" s="2" t="s">
        <v>12644</v>
      </c>
      <c r="H36" s="2" t="s">
        <v>12645</v>
      </c>
      <c r="I36" s="6">
        <v>199</v>
      </c>
      <c r="J36" s="6" t="str">
        <f t="shared" si="1"/>
        <v>&lt;₹200</v>
      </c>
      <c r="K36" s="6">
        <v>999</v>
      </c>
      <c r="L36" s="6">
        <f>(Table1[[#This Row],[Actual Price]]-Table1[[#This Row],[discounted_price]])*100</f>
        <v>80000</v>
      </c>
      <c r="M36" s="9">
        <v>0.8</v>
      </c>
      <c r="N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6" s="9" t="str">
        <f>IF(M36&gt;=50%,"YES","""NO")</f>
        <v>YES</v>
      </c>
      <c r="P36" s="44">
        <f>AVERAGE(Table1[[#This Row],[rating]]+Table1[[#This Row],[rating_count]]/1000)</f>
        <v>4.9749999999999996</v>
      </c>
      <c r="Q36" s="2">
        <v>3.9</v>
      </c>
      <c r="R36" s="7">
        <v>1075</v>
      </c>
      <c r="S36" s="8">
        <f t="shared" si="0"/>
        <v>1073925</v>
      </c>
      <c r="T36" s="2" t="s">
        <v>339</v>
      </c>
      <c r="U36" s="2" t="s">
        <v>340</v>
      </c>
      <c r="V36" s="2" t="s">
        <v>341</v>
      </c>
      <c r="W36" s="2" t="s">
        <v>342</v>
      </c>
      <c r="X36" s="2" t="s">
        <v>343</v>
      </c>
      <c r="Y36" s="3" t="s">
        <v>344</v>
      </c>
      <c r="Z36" s="3" t="s">
        <v>345</v>
      </c>
      <c r="AA36" s="3" t="s">
        <v>346</v>
      </c>
    </row>
    <row r="37" spans="1:27">
      <c r="A37" s="2" t="s">
        <v>347</v>
      </c>
      <c r="B37" s="2" t="s">
        <v>348</v>
      </c>
      <c r="C37" s="2" t="s">
        <v>12994</v>
      </c>
      <c r="D37" s="2" t="s">
        <v>12995</v>
      </c>
      <c r="E37" s="2" t="s">
        <v>12642</v>
      </c>
      <c r="F37" s="2" t="s">
        <v>12643</v>
      </c>
      <c r="G37" s="2" t="s">
        <v>12644</v>
      </c>
      <c r="H37" s="2" t="s">
        <v>12645</v>
      </c>
      <c r="I37" s="6">
        <v>99</v>
      </c>
      <c r="J37" s="6" t="str">
        <f t="shared" si="1"/>
        <v>&lt;₹200</v>
      </c>
      <c r="K37" s="6">
        <v>666.66</v>
      </c>
      <c r="L37" s="6">
        <f>(Table1[[#This Row],[Actual Price]]-Table1[[#This Row],[discounted_price]])*100</f>
        <v>56766</v>
      </c>
      <c r="M37" s="9">
        <v>0.85</v>
      </c>
      <c r="N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37" s="9" t="str">
        <f>IF(M37&gt;=50%,"YES","NO")</f>
        <v>YES</v>
      </c>
      <c r="P37" s="44">
        <f>AVERAGE(Table1[[#This Row],[rating]]+Table1[[#This Row],[rating_count]]/1000)</f>
        <v>28.770999999999997</v>
      </c>
      <c r="Q37" s="2">
        <v>3.9</v>
      </c>
      <c r="R37" s="7">
        <v>24871</v>
      </c>
      <c r="S37" s="8">
        <f t="shared" si="0"/>
        <v>16580500.859999999</v>
      </c>
      <c r="T37" s="2" t="s">
        <v>349</v>
      </c>
      <c r="U37" s="2" t="s">
        <v>67</v>
      </c>
      <c r="V37" s="2" t="s">
        <v>68</v>
      </c>
      <c r="W37" s="2" t="s">
        <v>69</v>
      </c>
      <c r="X37" s="2" t="s">
        <v>70</v>
      </c>
      <c r="Y37" s="3" t="s">
        <v>350</v>
      </c>
      <c r="Z37" s="3" t="s">
        <v>351</v>
      </c>
      <c r="AA37" s="3" t="s">
        <v>352</v>
      </c>
    </row>
    <row r="38" spans="1:27">
      <c r="A38" s="2" t="s">
        <v>353</v>
      </c>
      <c r="B38" s="2" t="s">
        <v>354</v>
      </c>
      <c r="C38" s="2" t="s">
        <v>12994</v>
      </c>
      <c r="D38" s="2" t="s">
        <v>12995</v>
      </c>
      <c r="E38" s="2" t="s">
        <v>12642</v>
      </c>
      <c r="F38" s="2" t="s">
        <v>12643</v>
      </c>
      <c r="G38" s="2" t="s">
        <v>12644</v>
      </c>
      <c r="H38" s="2" t="s">
        <v>12645</v>
      </c>
      <c r="I38" s="6">
        <v>899</v>
      </c>
      <c r="J38" s="6" t="str">
        <f t="shared" si="1"/>
        <v>&gt;₹500</v>
      </c>
      <c r="K38" s="6">
        <v>1900</v>
      </c>
      <c r="L38" s="6">
        <f>(Table1[[#This Row],[Actual Price]]-Table1[[#This Row],[discounted_price]])*100</f>
        <v>100100</v>
      </c>
      <c r="M38" s="9">
        <v>0.53</v>
      </c>
      <c r="N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8" s="9" t="str">
        <f>IF(M38&gt;=50%,"YES","""NO")</f>
        <v>YES</v>
      </c>
      <c r="P38" s="44">
        <f>AVERAGE(Table1[[#This Row],[rating]]+Table1[[#This Row],[rating_count]]/1000)</f>
        <v>17.951999999999998</v>
      </c>
      <c r="Q38" s="2">
        <v>4.4000000000000004</v>
      </c>
      <c r="R38" s="7">
        <v>13552</v>
      </c>
      <c r="S38" s="8">
        <f t="shared" si="0"/>
        <v>25748800</v>
      </c>
      <c r="T38" s="2" t="s">
        <v>355</v>
      </c>
      <c r="U38" s="2" t="s">
        <v>356</v>
      </c>
      <c r="V38" s="2" t="s">
        <v>357</v>
      </c>
      <c r="W38" s="2" t="s">
        <v>358</v>
      </c>
      <c r="X38" s="2" t="s">
        <v>359</v>
      </c>
      <c r="Y38" s="3" t="s">
        <v>360</v>
      </c>
      <c r="Z38" s="3" t="s">
        <v>361</v>
      </c>
      <c r="AA38" s="3" t="s">
        <v>362</v>
      </c>
    </row>
    <row r="39" spans="1:27">
      <c r="A39" s="2" t="s">
        <v>363</v>
      </c>
      <c r="B39" s="2" t="s">
        <v>364</v>
      </c>
      <c r="C39" s="2" t="s">
        <v>12994</v>
      </c>
      <c r="D39" s="2" t="s">
        <v>12995</v>
      </c>
      <c r="E39" s="2" t="s">
        <v>12642</v>
      </c>
      <c r="F39" s="2" t="s">
        <v>12643</v>
      </c>
      <c r="G39" s="2" t="s">
        <v>12644</v>
      </c>
      <c r="H39" s="2" t="s">
        <v>12645</v>
      </c>
      <c r="I39" s="6">
        <v>199</v>
      </c>
      <c r="J39" s="6" t="str">
        <f t="shared" si="1"/>
        <v>&lt;₹200</v>
      </c>
      <c r="K39" s="6">
        <v>999</v>
      </c>
      <c r="L39" s="6">
        <f>(Table1[[#This Row],[Actual Price]]-Table1[[#This Row],[discounted_price]])*100</f>
        <v>80000</v>
      </c>
      <c r="M39" s="9">
        <v>0.8</v>
      </c>
      <c r="N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 s="9" t="str">
        <f>IF(M39&gt;=50%,"YES","NO")</f>
        <v>YES</v>
      </c>
      <c r="P39" s="44">
        <f>AVERAGE(Table1[[#This Row],[rating]]+Table1[[#This Row],[rating_count]]/1000)</f>
        <v>4.5759999999999996</v>
      </c>
      <c r="Q39" s="2">
        <v>4</v>
      </c>
      <c r="R39" s="7">
        <v>576</v>
      </c>
      <c r="S39" s="8">
        <f t="shared" si="0"/>
        <v>575424</v>
      </c>
      <c r="T39" s="2" t="s">
        <v>365</v>
      </c>
      <c r="U39" s="2" t="s">
        <v>366</v>
      </c>
      <c r="V39" s="2" t="s">
        <v>367</v>
      </c>
      <c r="W39" s="2" t="s">
        <v>368</v>
      </c>
      <c r="X39" s="2" t="s">
        <v>369</v>
      </c>
      <c r="Y39" s="3" t="s">
        <v>370</v>
      </c>
      <c r="Z39" s="3" t="s">
        <v>371</v>
      </c>
      <c r="AA39" s="3" t="s">
        <v>372</v>
      </c>
    </row>
    <row r="40" spans="1:27">
      <c r="A40" s="2" t="s">
        <v>373</v>
      </c>
      <c r="B40" s="2" t="s">
        <v>374</v>
      </c>
      <c r="C40" s="2" t="s">
        <v>166</v>
      </c>
      <c r="D40" s="2" t="s">
        <v>12649</v>
      </c>
      <c r="E40" s="2" t="s">
        <v>12650</v>
      </c>
      <c r="F40" s="2" t="s">
        <v>12653</v>
      </c>
      <c r="G40" s="2" t="s">
        <v>12654</v>
      </c>
      <c r="H40" s="4"/>
      <c r="I40" s="6">
        <v>32999</v>
      </c>
      <c r="J40" s="6" t="str">
        <f t="shared" si="1"/>
        <v>&gt;₹500</v>
      </c>
      <c r="K40" s="6">
        <v>45999</v>
      </c>
      <c r="L40" s="6">
        <f>(Table1[[#This Row],[Actual Price]]-Table1[[#This Row],[discounted_price]])*100</f>
        <v>1300000</v>
      </c>
      <c r="M40" s="9">
        <v>0.28000000000000003</v>
      </c>
      <c r="N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0" s="9" t="str">
        <f>IF(M40&gt;=50%,"YES","""NO")</f>
        <v>"NO</v>
      </c>
      <c r="P40" s="44">
        <f>AVERAGE(Table1[[#This Row],[rating]]+Table1[[#This Row],[rating_count]]/1000)</f>
        <v>11.498000000000001</v>
      </c>
      <c r="Q40" s="2">
        <v>4.2</v>
      </c>
      <c r="R40" s="7">
        <v>7298</v>
      </c>
      <c r="S40" s="8">
        <f t="shared" si="0"/>
        <v>335700702</v>
      </c>
      <c r="T40" s="2" t="s">
        <v>375</v>
      </c>
      <c r="U40" s="2" t="s">
        <v>376</v>
      </c>
      <c r="V40" s="2" t="s">
        <v>377</v>
      </c>
      <c r="W40" s="2" t="s">
        <v>378</v>
      </c>
      <c r="X40" s="2" t="s">
        <v>379</v>
      </c>
      <c r="Y40" s="3" t="s">
        <v>380</v>
      </c>
      <c r="Z40" s="3" t="s">
        <v>381</v>
      </c>
      <c r="AA40" s="3" t="s">
        <v>382</v>
      </c>
    </row>
    <row r="41" spans="1:27">
      <c r="A41" s="2" t="s">
        <v>383</v>
      </c>
      <c r="B41" s="2" t="s">
        <v>384</v>
      </c>
      <c r="C41" s="2" t="s">
        <v>12994</v>
      </c>
      <c r="D41" s="2" t="s">
        <v>12995</v>
      </c>
      <c r="E41" s="2" t="s">
        <v>12642</v>
      </c>
      <c r="F41" s="2" t="s">
        <v>12643</v>
      </c>
      <c r="G41" s="2" t="s">
        <v>12644</v>
      </c>
      <c r="H41" s="2" t="s">
        <v>12645</v>
      </c>
      <c r="I41" s="6">
        <v>970</v>
      </c>
      <c r="J41" s="6" t="str">
        <f t="shared" si="1"/>
        <v>&gt;₹500</v>
      </c>
      <c r="K41" s="6">
        <v>1999</v>
      </c>
      <c r="L41" s="6">
        <f>(Table1[[#This Row],[Actual Price]]-Table1[[#This Row],[discounted_price]])*100</f>
        <v>102900</v>
      </c>
      <c r="M41" s="9">
        <v>0.51</v>
      </c>
      <c r="N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1" s="9" t="str">
        <f>IF(M41&gt;=50%,"YES","NO")</f>
        <v>YES</v>
      </c>
      <c r="P41" s="44">
        <f>AVERAGE(Table1[[#This Row],[rating]]+Table1[[#This Row],[rating_count]]/1000)</f>
        <v>4.6619999999999999</v>
      </c>
      <c r="Q41" s="2">
        <v>4.2</v>
      </c>
      <c r="R41" s="7">
        <v>462</v>
      </c>
      <c r="S41" s="8">
        <f t="shared" si="0"/>
        <v>923538</v>
      </c>
      <c r="T41" s="2" t="s">
        <v>385</v>
      </c>
      <c r="U41" s="2" t="s">
        <v>386</v>
      </c>
      <c r="V41" s="2" t="s">
        <v>387</v>
      </c>
      <c r="W41" s="2" t="s">
        <v>388</v>
      </c>
      <c r="X41" s="2" t="s">
        <v>389</v>
      </c>
      <c r="Y41" s="3" t="s">
        <v>390</v>
      </c>
      <c r="Z41" s="3" t="s">
        <v>391</v>
      </c>
      <c r="AA41" s="3" t="s">
        <v>392</v>
      </c>
    </row>
    <row r="42" spans="1:27">
      <c r="A42" s="2" t="s">
        <v>393</v>
      </c>
      <c r="B42" s="2" t="s">
        <v>394</v>
      </c>
      <c r="C42" s="2" t="s">
        <v>12994</v>
      </c>
      <c r="D42" s="2" t="s">
        <v>12995</v>
      </c>
      <c r="E42" s="2" t="s">
        <v>12642</v>
      </c>
      <c r="F42" s="2" t="s">
        <v>12643</v>
      </c>
      <c r="G42" s="2" t="s">
        <v>12644</v>
      </c>
      <c r="H42" s="2" t="s">
        <v>12645</v>
      </c>
      <c r="I42" s="6">
        <v>209</v>
      </c>
      <c r="J42" s="6" t="str">
        <f t="shared" si="1"/>
        <v>₹200 - ₹500</v>
      </c>
      <c r="K42" s="6">
        <v>695</v>
      </c>
      <c r="L42" s="6">
        <f>(Table1[[#This Row],[Actual Price]]-Table1[[#This Row],[discounted_price]])*100</f>
        <v>48600</v>
      </c>
      <c r="M42" s="9">
        <v>0.7</v>
      </c>
      <c r="N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2" s="9" t="str">
        <f>IF(M42&gt;=50%,"YES","""NO")</f>
        <v>YES</v>
      </c>
      <c r="P42" s="44">
        <f>AVERAGE(Table1[[#This Row],[rating]]+Table1[[#This Row],[rating_count]]/1000)</f>
        <v>112.187</v>
      </c>
      <c r="Q42" s="2">
        <v>4.5</v>
      </c>
      <c r="R42" s="7">
        <v>107687</v>
      </c>
      <c r="S42" s="8">
        <f t="shared" si="0"/>
        <v>74842465</v>
      </c>
      <c r="T42" s="2" t="s">
        <v>395</v>
      </c>
      <c r="U42" s="2" t="s">
        <v>396</v>
      </c>
      <c r="V42" s="2" t="s">
        <v>397</v>
      </c>
      <c r="W42" s="2" t="s">
        <v>398</v>
      </c>
      <c r="X42" s="2" t="s">
        <v>399</v>
      </c>
      <c r="Y42" s="3" t="s">
        <v>400</v>
      </c>
      <c r="Z42" s="3" t="s">
        <v>401</v>
      </c>
      <c r="AA42" s="3" t="s">
        <v>402</v>
      </c>
    </row>
    <row r="43" spans="1:27">
      <c r="A43" s="2" t="s">
        <v>403</v>
      </c>
      <c r="B43" s="2" t="s">
        <v>404</v>
      </c>
      <c r="C43" s="2" t="s">
        <v>166</v>
      </c>
      <c r="D43" s="2" t="s">
        <v>12649</v>
      </c>
      <c r="E43" s="2" t="s">
        <v>12650</v>
      </c>
      <c r="F43" s="2" t="s">
        <v>12653</v>
      </c>
      <c r="G43" s="2" t="s">
        <v>12654</v>
      </c>
      <c r="H43" s="4"/>
      <c r="I43" s="6">
        <v>19999</v>
      </c>
      <c r="J43" s="6" t="str">
        <f t="shared" si="1"/>
        <v>&gt;₹500</v>
      </c>
      <c r="K43" s="6">
        <v>34999</v>
      </c>
      <c r="L43" s="6">
        <f>(Table1[[#This Row],[Actual Price]]-Table1[[#This Row],[discounted_price]])*100</f>
        <v>1500000</v>
      </c>
      <c r="M43" s="9">
        <v>0.43</v>
      </c>
      <c r="N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3" s="9" t="str">
        <f>IF(M43&gt;=50%,"YES","NO")</f>
        <v>NO</v>
      </c>
      <c r="P43" s="44">
        <f>AVERAGE(Table1[[#This Row],[rating]]+Table1[[#This Row],[rating_count]]/1000)</f>
        <v>31.451000000000001</v>
      </c>
      <c r="Q43" s="2">
        <v>4.3</v>
      </c>
      <c r="R43" s="7">
        <v>27151</v>
      </c>
      <c r="S43" s="8">
        <f t="shared" si="0"/>
        <v>950257849</v>
      </c>
      <c r="T43" s="2" t="s">
        <v>405</v>
      </c>
      <c r="U43" s="2" t="s">
        <v>406</v>
      </c>
      <c r="V43" s="2" t="s">
        <v>407</v>
      </c>
      <c r="W43" s="2" t="s">
        <v>408</v>
      </c>
      <c r="X43" s="2" t="s">
        <v>409</v>
      </c>
      <c r="Y43" s="3" t="s">
        <v>12595</v>
      </c>
      <c r="Z43" s="3" t="s">
        <v>410</v>
      </c>
      <c r="AA43" s="3" t="s">
        <v>411</v>
      </c>
    </row>
    <row r="44" spans="1:27">
      <c r="A44" s="2" t="s">
        <v>412</v>
      </c>
      <c r="B44" s="2" t="s">
        <v>413</v>
      </c>
      <c r="C44" s="2" t="s">
        <v>12994</v>
      </c>
      <c r="D44" s="2" t="s">
        <v>12995</v>
      </c>
      <c r="E44" s="2" t="s">
        <v>12642</v>
      </c>
      <c r="F44" s="2" t="s">
        <v>12643</v>
      </c>
      <c r="G44" s="2" t="s">
        <v>12644</v>
      </c>
      <c r="H44" s="2" t="s">
        <v>12645</v>
      </c>
      <c r="I44" s="6">
        <v>399</v>
      </c>
      <c r="J44" s="6" t="str">
        <f t="shared" si="1"/>
        <v>₹200 - ₹500</v>
      </c>
      <c r="K44" s="6">
        <v>1099</v>
      </c>
      <c r="L44" s="6">
        <f>(Table1[[#This Row],[Actual Price]]-Table1[[#This Row],[discounted_price]])*100</f>
        <v>70000</v>
      </c>
      <c r="M44" s="9">
        <v>0.64</v>
      </c>
      <c r="N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4" s="9" t="str">
        <f>IF(M44&gt;=50%,"YES","""NO")</f>
        <v>YES</v>
      </c>
      <c r="P44" s="44">
        <f>AVERAGE(Table1[[#This Row],[rating]]+Table1[[#This Row],[rating_count]]/1000)</f>
        <v>28.468999999999998</v>
      </c>
      <c r="Q44" s="2">
        <v>4.2</v>
      </c>
      <c r="R44" s="7">
        <v>24269</v>
      </c>
      <c r="S44" s="8">
        <f t="shared" si="0"/>
        <v>26671631</v>
      </c>
      <c r="T44" s="2" t="s">
        <v>414</v>
      </c>
      <c r="U44" s="2" t="s">
        <v>18</v>
      </c>
      <c r="V44" s="2" t="s">
        <v>19</v>
      </c>
      <c r="W44" s="2" t="s">
        <v>20</v>
      </c>
      <c r="X44" s="2" t="s">
        <v>21</v>
      </c>
      <c r="Y44" s="3" t="s">
        <v>22</v>
      </c>
      <c r="Z44" s="3" t="s">
        <v>415</v>
      </c>
      <c r="AA44" s="3" t="s">
        <v>416</v>
      </c>
    </row>
    <row r="45" spans="1:27">
      <c r="A45" s="2" t="s">
        <v>417</v>
      </c>
      <c r="B45" s="2" t="s">
        <v>418</v>
      </c>
      <c r="C45" s="2" t="s">
        <v>12996</v>
      </c>
      <c r="D45" s="2" t="s">
        <v>12995</v>
      </c>
      <c r="E45" s="2" t="s">
        <v>12646</v>
      </c>
      <c r="F45" s="2" t="s">
        <v>12647</v>
      </c>
      <c r="G45" s="2" t="s">
        <v>12648</v>
      </c>
      <c r="H45" s="2"/>
      <c r="I45" s="6">
        <v>999</v>
      </c>
      <c r="J45" s="6" t="str">
        <f t="shared" si="1"/>
        <v>&gt;₹500</v>
      </c>
      <c r="K45" s="6">
        <v>1599</v>
      </c>
      <c r="L45" s="6">
        <f>(Table1[[#This Row],[Actual Price]]-Table1[[#This Row],[discounted_price]])*100</f>
        <v>60000</v>
      </c>
      <c r="M45" s="9">
        <v>0.38</v>
      </c>
      <c r="N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5" s="9" t="str">
        <f>IF(M45&gt;=50%,"YES","NO")</f>
        <v>NO</v>
      </c>
      <c r="P45" s="44">
        <f>AVERAGE(Table1[[#This Row],[rating]]+Table1[[#This Row],[rating_count]]/1000)</f>
        <v>16.393000000000001</v>
      </c>
      <c r="Q45" s="2">
        <v>4.3</v>
      </c>
      <c r="R45" s="7">
        <v>12093</v>
      </c>
      <c r="S45" s="8">
        <f t="shared" si="0"/>
        <v>19336707</v>
      </c>
      <c r="T45" s="2" t="s">
        <v>419</v>
      </c>
      <c r="U45" s="2" t="s">
        <v>420</v>
      </c>
      <c r="V45" s="2" t="s">
        <v>421</v>
      </c>
      <c r="W45" s="2" t="s">
        <v>422</v>
      </c>
      <c r="X45" s="2" t="s">
        <v>423</v>
      </c>
      <c r="Y45" s="3" t="s">
        <v>424</v>
      </c>
      <c r="Z45" s="3" t="s">
        <v>425</v>
      </c>
      <c r="AA45" s="3" t="s">
        <v>426</v>
      </c>
    </row>
    <row r="46" spans="1:27">
      <c r="A46" s="2" t="s">
        <v>427</v>
      </c>
      <c r="B46" s="2" t="s">
        <v>428</v>
      </c>
      <c r="C46" s="2" t="s">
        <v>12994</v>
      </c>
      <c r="D46" s="2" t="s">
        <v>12995</v>
      </c>
      <c r="E46" s="2" t="s">
        <v>12642</v>
      </c>
      <c r="F46" s="2" t="s">
        <v>12643</v>
      </c>
      <c r="G46" s="2" t="s">
        <v>12644</v>
      </c>
      <c r="H46" s="2" t="s">
        <v>12645</v>
      </c>
      <c r="I46" s="6">
        <v>59</v>
      </c>
      <c r="J46" s="6" t="str">
        <f t="shared" si="1"/>
        <v>&lt;₹200</v>
      </c>
      <c r="K46" s="6">
        <v>199</v>
      </c>
      <c r="L46" s="6">
        <f>(Table1[[#This Row],[Actual Price]]-Table1[[#This Row],[discounted_price]])*100</f>
        <v>14000</v>
      </c>
      <c r="M46" s="9">
        <v>0.7</v>
      </c>
      <c r="N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6" s="9" t="str">
        <f>IF(M46&gt;=50%,"YES","""NO")</f>
        <v>YES</v>
      </c>
      <c r="P46" s="44">
        <f>AVERAGE(Table1[[#This Row],[rating]]+Table1[[#This Row],[rating_count]]/1000)</f>
        <v>13.378</v>
      </c>
      <c r="Q46" s="2">
        <v>4</v>
      </c>
      <c r="R46" s="7">
        <v>9378</v>
      </c>
      <c r="S46" s="8">
        <f t="shared" si="0"/>
        <v>1866222</v>
      </c>
      <c r="T46" s="2" t="s">
        <v>429</v>
      </c>
      <c r="U46" s="2" t="s">
        <v>233</v>
      </c>
      <c r="V46" s="2" t="s">
        <v>234</v>
      </c>
      <c r="W46" s="2" t="s">
        <v>235</v>
      </c>
      <c r="X46" s="2" t="s">
        <v>236</v>
      </c>
      <c r="Y46" s="3" t="s">
        <v>237</v>
      </c>
      <c r="Z46" s="3" t="s">
        <v>430</v>
      </c>
      <c r="AA46" s="3" t="s">
        <v>431</v>
      </c>
    </row>
    <row r="47" spans="1:27">
      <c r="A47" s="2" t="s">
        <v>432</v>
      </c>
      <c r="B47" s="2" t="s">
        <v>433</v>
      </c>
      <c r="C47" s="2" t="s">
        <v>12994</v>
      </c>
      <c r="D47" s="2" t="s">
        <v>12995</v>
      </c>
      <c r="E47" s="2" t="s">
        <v>12642</v>
      </c>
      <c r="F47" s="2" t="s">
        <v>12643</v>
      </c>
      <c r="G47" s="2" t="s">
        <v>12644</v>
      </c>
      <c r="H47" s="2" t="s">
        <v>12645</v>
      </c>
      <c r="I47" s="6">
        <v>333</v>
      </c>
      <c r="J47" s="6" t="str">
        <f t="shared" si="1"/>
        <v>₹200 - ₹500</v>
      </c>
      <c r="K47" s="6">
        <v>999</v>
      </c>
      <c r="L47" s="6">
        <f>(Table1[[#This Row],[Actual Price]]-Table1[[#This Row],[discounted_price]])*100</f>
        <v>66600</v>
      </c>
      <c r="M47" s="9">
        <v>0.67</v>
      </c>
      <c r="N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7" s="9" t="str">
        <f>IF(M47&gt;=50%,"YES","NO")</f>
        <v>YES</v>
      </c>
      <c r="P47" s="44">
        <f>AVERAGE(Table1[[#This Row],[rating]]+Table1[[#This Row],[rating_count]]/1000)</f>
        <v>13.091999999999999</v>
      </c>
      <c r="Q47" s="2">
        <v>3.3</v>
      </c>
      <c r="R47" s="7">
        <v>9792</v>
      </c>
      <c r="S47" s="8">
        <f t="shared" si="0"/>
        <v>9782208</v>
      </c>
      <c r="T47" s="2" t="s">
        <v>434</v>
      </c>
      <c r="U47" s="2" t="s">
        <v>435</v>
      </c>
      <c r="V47" s="2" t="s">
        <v>436</v>
      </c>
      <c r="W47" s="2" t="s">
        <v>437</v>
      </c>
      <c r="X47" s="2" t="s">
        <v>438</v>
      </c>
      <c r="Y47" s="3" t="s">
        <v>439</v>
      </c>
      <c r="Z47" s="3" t="s">
        <v>440</v>
      </c>
      <c r="AA47" s="3" t="s">
        <v>441</v>
      </c>
    </row>
    <row r="48" spans="1:27">
      <c r="A48" s="2" t="s">
        <v>442</v>
      </c>
      <c r="B48" s="2" t="s">
        <v>443</v>
      </c>
      <c r="C48" s="2" t="s">
        <v>12996</v>
      </c>
      <c r="D48" s="2" t="s">
        <v>12995</v>
      </c>
      <c r="E48" s="2" t="s">
        <v>12646</v>
      </c>
      <c r="F48" s="2" t="s">
        <v>12647</v>
      </c>
      <c r="G48" s="2" t="s">
        <v>12648</v>
      </c>
      <c r="H48" s="2"/>
      <c r="I48" s="6">
        <v>507</v>
      </c>
      <c r="J48" s="6" t="str">
        <f t="shared" si="1"/>
        <v>&gt;₹500</v>
      </c>
      <c r="K48" s="6">
        <v>1208</v>
      </c>
      <c r="L48" s="6">
        <f>(Table1[[#This Row],[Actual Price]]-Table1[[#This Row],[discounted_price]])*100</f>
        <v>70100</v>
      </c>
      <c r="M48" s="9">
        <v>0.57999999999999996</v>
      </c>
      <c r="N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8" s="9" t="str">
        <f>IF(M48&gt;=50%,"YES","""NO")</f>
        <v>YES</v>
      </c>
      <c r="P48" s="44">
        <f>AVERAGE(Table1[[#This Row],[rating]]+Table1[[#This Row],[rating_count]]/1000)</f>
        <v>12.231</v>
      </c>
      <c r="Q48" s="2">
        <v>4.0999999999999996</v>
      </c>
      <c r="R48" s="7">
        <v>8131</v>
      </c>
      <c r="S48" s="8">
        <f t="shared" si="0"/>
        <v>9822248</v>
      </c>
      <c r="T48" s="2" t="s">
        <v>444</v>
      </c>
      <c r="U48" s="2" t="s">
        <v>445</v>
      </c>
      <c r="V48" s="2" t="s">
        <v>446</v>
      </c>
      <c r="W48" s="2" t="s">
        <v>447</v>
      </c>
      <c r="X48" s="2" t="s">
        <v>448</v>
      </c>
      <c r="Y48" s="3" t="s">
        <v>449</v>
      </c>
      <c r="Z48" s="3" t="s">
        <v>450</v>
      </c>
      <c r="AA48" s="3" t="s">
        <v>451</v>
      </c>
    </row>
    <row r="49" spans="1:27">
      <c r="A49" s="2" t="s">
        <v>452</v>
      </c>
      <c r="B49" s="2" t="s">
        <v>453</v>
      </c>
      <c r="C49" s="2" t="s">
        <v>126</v>
      </c>
      <c r="D49" s="2" t="s">
        <v>12649</v>
      </c>
      <c r="E49" s="2" t="s">
        <v>12650</v>
      </c>
      <c r="F49" s="2" t="s">
        <v>12651</v>
      </c>
      <c r="G49" s="2" t="s">
        <v>12644</v>
      </c>
      <c r="H49" s="2" t="s">
        <v>12652</v>
      </c>
      <c r="I49" s="6">
        <v>309</v>
      </c>
      <c r="J49" s="6" t="str">
        <f t="shared" si="1"/>
        <v>₹200 - ₹500</v>
      </c>
      <c r="K49" s="6">
        <v>475</v>
      </c>
      <c r="L49" s="6">
        <f>(Table1[[#This Row],[Actual Price]]-Table1[[#This Row],[discounted_price]])*100</f>
        <v>16600</v>
      </c>
      <c r="M49" s="9">
        <v>0.35</v>
      </c>
      <c r="N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9" s="9" t="str">
        <f>IF(M49&gt;=50%,"YES","NO")</f>
        <v>NO</v>
      </c>
      <c r="P49" s="44">
        <f>AVERAGE(Table1[[#This Row],[rating]]+Table1[[#This Row],[rating_count]]/1000)</f>
        <v>431.37299999999999</v>
      </c>
      <c r="Q49" s="2">
        <v>4.4000000000000004</v>
      </c>
      <c r="R49" s="7">
        <v>426973</v>
      </c>
      <c r="S49" s="8">
        <f t="shared" si="0"/>
        <v>202812175</v>
      </c>
      <c r="T49" s="2" t="s">
        <v>454</v>
      </c>
      <c r="U49" s="2" t="s">
        <v>128</v>
      </c>
      <c r="V49" s="2" t="s">
        <v>129</v>
      </c>
      <c r="W49" s="2" t="s">
        <v>130</v>
      </c>
      <c r="X49" s="2" t="s">
        <v>131</v>
      </c>
      <c r="Y49" s="3" t="s">
        <v>132</v>
      </c>
      <c r="Z49" s="3" t="s">
        <v>455</v>
      </c>
      <c r="AA49" s="3" t="s">
        <v>456</v>
      </c>
    </row>
    <row r="50" spans="1:27">
      <c r="A50" s="2" t="s">
        <v>457</v>
      </c>
      <c r="B50" s="2" t="s">
        <v>458</v>
      </c>
      <c r="C50" s="2" t="s">
        <v>459</v>
      </c>
      <c r="D50" s="2" t="s">
        <v>12649</v>
      </c>
      <c r="E50" s="2" t="s">
        <v>12650</v>
      </c>
      <c r="F50" s="2" t="s">
        <v>12651</v>
      </c>
      <c r="G50" s="2" t="s">
        <v>12655</v>
      </c>
      <c r="H50" s="2"/>
      <c r="I50" s="6">
        <v>399</v>
      </c>
      <c r="J50" s="6" t="str">
        <f t="shared" si="1"/>
        <v>₹200 - ₹500</v>
      </c>
      <c r="K50" s="6">
        <v>999</v>
      </c>
      <c r="L50" s="6">
        <f>(Table1[[#This Row],[Actual Price]]-Table1[[#This Row],[discounted_price]])*100</f>
        <v>60000</v>
      </c>
      <c r="M50" s="9">
        <v>0.6</v>
      </c>
      <c r="N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0" s="9" t="str">
        <f>IF(M50&gt;=50%,"YES","""NO")</f>
        <v>YES</v>
      </c>
      <c r="P50" s="44">
        <f>AVERAGE(Table1[[#This Row],[rating]]+Table1[[#This Row],[rating_count]]/1000)</f>
        <v>4.093</v>
      </c>
      <c r="Q50" s="2">
        <v>3.6</v>
      </c>
      <c r="R50" s="7">
        <v>493</v>
      </c>
      <c r="S50" s="8">
        <f t="shared" si="0"/>
        <v>492507</v>
      </c>
      <c r="T50" s="2" t="s">
        <v>460</v>
      </c>
      <c r="U50" s="2" t="s">
        <v>461</v>
      </c>
      <c r="V50" s="2" t="s">
        <v>462</v>
      </c>
      <c r="W50" s="2" t="s">
        <v>463</v>
      </c>
      <c r="X50" s="2" t="s">
        <v>464</v>
      </c>
      <c r="Y50" s="3" t="s">
        <v>465</v>
      </c>
      <c r="Z50" s="3" t="s">
        <v>466</v>
      </c>
      <c r="AA50" s="3" t="s">
        <v>467</v>
      </c>
    </row>
    <row r="51" spans="1:27">
      <c r="A51" s="2" t="s">
        <v>468</v>
      </c>
      <c r="B51" s="2" t="s">
        <v>469</v>
      </c>
      <c r="C51" s="2" t="s">
        <v>12994</v>
      </c>
      <c r="D51" s="2" t="s">
        <v>12995</v>
      </c>
      <c r="E51" s="2" t="s">
        <v>12642</v>
      </c>
      <c r="F51" s="2" t="s">
        <v>12643</v>
      </c>
      <c r="G51" s="2" t="s">
        <v>12644</v>
      </c>
      <c r="H51" s="2" t="s">
        <v>12645</v>
      </c>
      <c r="I51" s="6">
        <v>199</v>
      </c>
      <c r="J51" s="6" t="str">
        <f t="shared" si="1"/>
        <v>&lt;₹200</v>
      </c>
      <c r="K51" s="6">
        <v>395</v>
      </c>
      <c r="L51" s="6">
        <f>(Table1[[#This Row],[Actual Price]]-Table1[[#This Row],[discounted_price]])*100</f>
        <v>19600</v>
      </c>
      <c r="M51" s="9">
        <v>0.5</v>
      </c>
      <c r="N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1" s="9" t="str">
        <f>IF(M51&gt;=50%,"YES","NO")</f>
        <v>YES</v>
      </c>
      <c r="P51" s="44">
        <f>AVERAGE(Table1[[#This Row],[rating]]+Table1[[#This Row],[rating_count]]/1000)</f>
        <v>96.795000000000002</v>
      </c>
      <c r="Q51" s="2">
        <v>4.2</v>
      </c>
      <c r="R51" s="7">
        <v>92595</v>
      </c>
      <c r="S51" s="8">
        <f t="shared" si="0"/>
        <v>36575025</v>
      </c>
      <c r="T51" s="2" t="s">
        <v>470</v>
      </c>
      <c r="U51" s="2" t="s">
        <v>471</v>
      </c>
      <c r="V51" s="2" t="s">
        <v>472</v>
      </c>
      <c r="W51" s="2" t="s">
        <v>473</v>
      </c>
      <c r="X51" s="2" t="s">
        <v>474</v>
      </c>
      <c r="Y51" s="3" t="s">
        <v>475</v>
      </c>
      <c r="Z51" s="3" t="s">
        <v>476</v>
      </c>
      <c r="AA51" s="3" t="s">
        <v>477</v>
      </c>
    </row>
    <row r="52" spans="1:27">
      <c r="A52" s="2" t="s">
        <v>478</v>
      </c>
      <c r="B52" s="2" t="s">
        <v>479</v>
      </c>
      <c r="C52" s="2" t="s">
        <v>12996</v>
      </c>
      <c r="D52" s="2" t="s">
        <v>12995</v>
      </c>
      <c r="E52" s="2" t="s">
        <v>12646</v>
      </c>
      <c r="F52" s="2" t="s">
        <v>12647</v>
      </c>
      <c r="G52" s="2" t="s">
        <v>12648</v>
      </c>
      <c r="H52" s="4"/>
      <c r="I52" s="6">
        <v>1199</v>
      </c>
      <c r="J52" s="6" t="str">
        <f t="shared" si="1"/>
        <v>&gt;₹500</v>
      </c>
      <c r="K52" s="6">
        <v>2199</v>
      </c>
      <c r="L52" s="6">
        <f>(Table1[[#This Row],[Actual Price]]-Table1[[#This Row],[discounted_price]])*100</f>
        <v>100000</v>
      </c>
      <c r="M52" s="9">
        <v>0.45</v>
      </c>
      <c r="N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2" s="9" t="str">
        <f>IF(M52&gt;=50%,"YES","""NO")</f>
        <v>"NO</v>
      </c>
      <c r="P52" s="44">
        <f>AVERAGE(Table1[[#This Row],[rating]]+Table1[[#This Row],[rating_count]]/1000)</f>
        <v>29.18</v>
      </c>
      <c r="Q52" s="2">
        <v>4.4000000000000004</v>
      </c>
      <c r="R52" s="7">
        <v>24780</v>
      </c>
      <c r="S52" s="8">
        <f t="shared" si="0"/>
        <v>54491220</v>
      </c>
      <c r="T52" s="2" t="s">
        <v>480</v>
      </c>
      <c r="U52" s="2" t="s">
        <v>481</v>
      </c>
      <c r="V52" s="2" t="s">
        <v>482</v>
      </c>
      <c r="W52" s="2" t="s">
        <v>483</v>
      </c>
      <c r="X52" s="2" t="s">
        <v>484</v>
      </c>
      <c r="Y52" s="3" t="s">
        <v>485</v>
      </c>
      <c r="Z52" s="3" t="s">
        <v>486</v>
      </c>
      <c r="AA52" s="3" t="s">
        <v>487</v>
      </c>
    </row>
    <row r="53" spans="1:27">
      <c r="A53" s="2" t="s">
        <v>488</v>
      </c>
      <c r="B53" s="2" t="s">
        <v>489</v>
      </c>
      <c r="C53" s="2" t="s">
        <v>12994</v>
      </c>
      <c r="D53" s="2" t="s">
        <v>12995</v>
      </c>
      <c r="E53" s="2" t="s">
        <v>12642</v>
      </c>
      <c r="F53" s="2" t="s">
        <v>12643</v>
      </c>
      <c r="G53" s="2" t="s">
        <v>12644</v>
      </c>
      <c r="H53" s="2" t="s">
        <v>12645</v>
      </c>
      <c r="I53" s="6">
        <v>179</v>
      </c>
      <c r="J53" s="6" t="str">
        <f t="shared" si="1"/>
        <v>&lt;₹200</v>
      </c>
      <c r="K53" s="6">
        <v>500</v>
      </c>
      <c r="L53" s="6">
        <f>(Table1[[#This Row],[Actual Price]]-Table1[[#This Row],[discounted_price]])*100</f>
        <v>32100</v>
      </c>
      <c r="M53" s="9">
        <v>0.64</v>
      </c>
      <c r="N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3" s="9" t="str">
        <f>IF(M53&gt;=50%,"YES","NO")</f>
        <v>YES</v>
      </c>
      <c r="P53" s="44">
        <f>AVERAGE(Table1[[#This Row],[rating]]+Table1[[#This Row],[rating_count]]/1000)</f>
        <v>96.795000000000002</v>
      </c>
      <c r="Q53" s="2">
        <v>4.2</v>
      </c>
      <c r="R53" s="7">
        <v>92595</v>
      </c>
      <c r="S53" s="8">
        <f t="shared" si="0"/>
        <v>46297500</v>
      </c>
      <c r="T53" s="2" t="s">
        <v>490</v>
      </c>
      <c r="U53" s="2" t="s">
        <v>471</v>
      </c>
      <c r="V53" s="2" t="s">
        <v>472</v>
      </c>
      <c r="W53" s="2" t="s">
        <v>473</v>
      </c>
      <c r="X53" s="2" t="s">
        <v>474</v>
      </c>
      <c r="Y53" s="3" t="s">
        <v>475</v>
      </c>
      <c r="Z53" s="3" t="s">
        <v>491</v>
      </c>
      <c r="AA53" s="3" t="s">
        <v>492</v>
      </c>
    </row>
    <row r="54" spans="1:27">
      <c r="A54" s="2" t="s">
        <v>493</v>
      </c>
      <c r="B54" s="2" t="s">
        <v>494</v>
      </c>
      <c r="C54" s="2" t="s">
        <v>12994</v>
      </c>
      <c r="D54" s="2" t="s">
        <v>12995</v>
      </c>
      <c r="E54" s="2" t="s">
        <v>12642</v>
      </c>
      <c r="F54" s="2" t="s">
        <v>12643</v>
      </c>
      <c r="G54" s="2" t="s">
        <v>12644</v>
      </c>
      <c r="H54" s="2" t="s">
        <v>12645</v>
      </c>
      <c r="I54" s="6">
        <v>799</v>
      </c>
      <c r="J54" s="6" t="str">
        <f t="shared" si="1"/>
        <v>&gt;₹500</v>
      </c>
      <c r="K54" s="6">
        <v>2100</v>
      </c>
      <c r="L54" s="6">
        <f>(Table1[[#This Row],[Actual Price]]-Table1[[#This Row],[discounted_price]])*100</f>
        <v>130100</v>
      </c>
      <c r="M54" s="9">
        <v>0.62</v>
      </c>
      <c r="N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4" s="9" t="str">
        <f>IF(M54&gt;=50%,"YES","""NO")</f>
        <v>YES</v>
      </c>
      <c r="P54" s="44">
        <f>AVERAGE(Table1[[#This Row],[rating]]+Table1[[#This Row],[rating_count]]/1000)</f>
        <v>12.488</v>
      </c>
      <c r="Q54" s="2">
        <v>4.3</v>
      </c>
      <c r="R54" s="7">
        <v>8188</v>
      </c>
      <c r="S54" s="8">
        <f t="shared" si="0"/>
        <v>17194800</v>
      </c>
      <c r="T54" s="2" t="s">
        <v>495</v>
      </c>
      <c r="U54" s="2" t="s">
        <v>496</v>
      </c>
      <c r="V54" s="2" t="s">
        <v>497</v>
      </c>
      <c r="W54" s="2" t="s">
        <v>498</v>
      </c>
      <c r="X54" s="2" t="s">
        <v>499</v>
      </c>
      <c r="Y54" s="3" t="s">
        <v>500</v>
      </c>
      <c r="Z54" s="3" t="s">
        <v>501</v>
      </c>
      <c r="AA54" s="3" t="s">
        <v>502</v>
      </c>
    </row>
    <row r="55" spans="1:27">
      <c r="A55" s="2" t="s">
        <v>503</v>
      </c>
      <c r="B55" s="2" t="s">
        <v>504</v>
      </c>
      <c r="C55" s="2" t="s">
        <v>505</v>
      </c>
      <c r="D55" s="2" t="s">
        <v>12649</v>
      </c>
      <c r="E55" s="2" t="s">
        <v>12650</v>
      </c>
      <c r="F55" s="2" t="s">
        <v>12653</v>
      </c>
      <c r="G55" s="2" t="s">
        <v>12656</v>
      </c>
      <c r="H55" s="4"/>
      <c r="I55" s="6">
        <v>6999</v>
      </c>
      <c r="J55" s="6" t="str">
        <f t="shared" si="1"/>
        <v>&gt;₹500</v>
      </c>
      <c r="K55" s="6">
        <v>12999</v>
      </c>
      <c r="L55" s="6">
        <f>(Table1[[#This Row],[Actual Price]]-Table1[[#This Row],[discounted_price]])*100</f>
        <v>600000</v>
      </c>
      <c r="M55" s="9">
        <v>0.46</v>
      </c>
      <c r="N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5" s="9" t="str">
        <f>IF(M55&gt;=50%,"YES","NO")</f>
        <v>NO</v>
      </c>
      <c r="P55" s="44">
        <f>AVERAGE(Table1[[#This Row],[rating]]+Table1[[#This Row],[rating_count]]/1000)</f>
        <v>8.2029999999999994</v>
      </c>
      <c r="Q55" s="2">
        <v>4.2</v>
      </c>
      <c r="R55" s="7">
        <v>4003</v>
      </c>
      <c r="S55" s="8">
        <f t="shared" si="0"/>
        <v>52034997</v>
      </c>
      <c r="T55" s="2" t="s">
        <v>506</v>
      </c>
      <c r="U55" s="2" t="s">
        <v>507</v>
      </c>
      <c r="V55" s="2" t="s">
        <v>508</v>
      </c>
      <c r="W55" s="2" t="s">
        <v>509</v>
      </c>
      <c r="X55" s="2" t="s">
        <v>510</v>
      </c>
      <c r="Y55" s="3" t="s">
        <v>12596</v>
      </c>
      <c r="Z55" s="3" t="s">
        <v>511</v>
      </c>
      <c r="AA55" s="3" t="s">
        <v>512</v>
      </c>
    </row>
    <row r="56" spans="1:27">
      <c r="A56" s="2" t="s">
        <v>513</v>
      </c>
      <c r="B56" s="2" t="s">
        <v>514</v>
      </c>
      <c r="C56" s="2" t="s">
        <v>12994</v>
      </c>
      <c r="D56" s="2" t="s">
        <v>12995</v>
      </c>
      <c r="E56" s="2" t="s">
        <v>12642</v>
      </c>
      <c r="F56" s="2" t="s">
        <v>12643</v>
      </c>
      <c r="G56" s="2" t="s">
        <v>12644</v>
      </c>
      <c r="H56" s="2" t="s">
        <v>12645</v>
      </c>
      <c r="I56" s="6">
        <v>199</v>
      </c>
      <c r="J56" s="6" t="str">
        <f t="shared" si="1"/>
        <v>&lt;₹200</v>
      </c>
      <c r="K56" s="6">
        <v>349</v>
      </c>
      <c r="L56" s="6">
        <f>(Table1[[#This Row],[Actual Price]]-Table1[[#This Row],[discounted_price]])*100</f>
        <v>15000</v>
      </c>
      <c r="M56" s="9">
        <v>0.43</v>
      </c>
      <c r="N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6" s="9" t="str">
        <f>IF(M56&gt;=50%,"YES","""NO")</f>
        <v>"NO</v>
      </c>
      <c r="P56" s="44">
        <f>AVERAGE(Table1[[#This Row],[rating]]+Table1[[#This Row],[rating_count]]/1000)</f>
        <v>4.4139999999999997</v>
      </c>
      <c r="Q56" s="2">
        <v>4.0999999999999996</v>
      </c>
      <c r="R56" s="7">
        <v>314</v>
      </c>
      <c r="S56" s="8">
        <f t="shared" si="0"/>
        <v>109586</v>
      </c>
      <c r="T56" s="2" t="s">
        <v>515</v>
      </c>
      <c r="U56" s="2" t="s">
        <v>516</v>
      </c>
      <c r="V56" s="2" t="s">
        <v>517</v>
      </c>
      <c r="W56" s="2" t="s">
        <v>518</v>
      </c>
      <c r="X56" s="2" t="s">
        <v>519</v>
      </c>
      <c r="Y56" s="3" t="s">
        <v>520</v>
      </c>
      <c r="Z56" s="3" t="s">
        <v>521</v>
      </c>
      <c r="AA56" s="3" t="s">
        <v>522</v>
      </c>
    </row>
    <row r="57" spans="1:27">
      <c r="A57" s="2" t="s">
        <v>523</v>
      </c>
      <c r="B57" s="2" t="s">
        <v>524</v>
      </c>
      <c r="C57" s="2" t="s">
        <v>459</v>
      </c>
      <c r="D57" s="2" t="s">
        <v>12649</v>
      </c>
      <c r="E57" s="2" t="s">
        <v>12650</v>
      </c>
      <c r="F57" s="2" t="s">
        <v>12651</v>
      </c>
      <c r="G57" s="2" t="s">
        <v>12655</v>
      </c>
      <c r="H57" s="2"/>
      <c r="I57" s="6">
        <v>230</v>
      </c>
      <c r="J57" s="6" t="str">
        <f t="shared" si="1"/>
        <v>₹200 - ₹500</v>
      </c>
      <c r="K57" s="6">
        <v>499</v>
      </c>
      <c r="L57" s="6">
        <f>(Table1[[#This Row],[Actual Price]]-Table1[[#This Row],[discounted_price]])*100</f>
        <v>26900</v>
      </c>
      <c r="M57" s="9">
        <v>0.54</v>
      </c>
      <c r="N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7" s="9" t="str">
        <f>IF(M57&gt;=50%,"YES","NO")</f>
        <v>YES</v>
      </c>
      <c r="P57" s="44">
        <f>AVERAGE(Table1[[#This Row],[rating]]+Table1[[#This Row],[rating_count]]/1000)</f>
        <v>6.66</v>
      </c>
      <c r="Q57" s="2">
        <v>3.7</v>
      </c>
      <c r="R57" s="7">
        <v>2960</v>
      </c>
      <c r="S57" s="8">
        <f t="shared" si="0"/>
        <v>1477040</v>
      </c>
      <c r="T57" s="2" t="s">
        <v>525</v>
      </c>
      <c r="U57" s="2" t="s">
        <v>526</v>
      </c>
      <c r="V57" s="2" t="s">
        <v>527</v>
      </c>
      <c r="W57" s="2" t="s">
        <v>528</v>
      </c>
      <c r="X57" s="2" t="s">
        <v>529</v>
      </c>
      <c r="Y57" s="3" t="s">
        <v>530</v>
      </c>
      <c r="Z57" s="3" t="s">
        <v>531</v>
      </c>
      <c r="AA57" s="3" t="s">
        <v>532</v>
      </c>
    </row>
    <row r="58" spans="1:27">
      <c r="A58" s="2" t="s">
        <v>533</v>
      </c>
      <c r="B58" s="2" t="s">
        <v>534</v>
      </c>
      <c r="C58" s="2" t="s">
        <v>12996</v>
      </c>
      <c r="D58" s="2" t="s">
        <v>12995</v>
      </c>
      <c r="E58" s="2" t="s">
        <v>12646</v>
      </c>
      <c r="F58" s="2" t="s">
        <v>12647</v>
      </c>
      <c r="G58" s="2" t="s">
        <v>12648</v>
      </c>
      <c r="H58" s="2"/>
      <c r="I58" s="6">
        <v>649</v>
      </c>
      <c r="J58" s="6" t="str">
        <f t="shared" si="1"/>
        <v>&gt;₹500</v>
      </c>
      <c r="K58" s="6">
        <v>1399</v>
      </c>
      <c r="L58" s="6">
        <f>(Table1[[#This Row],[Actual Price]]-Table1[[#This Row],[discounted_price]])*100</f>
        <v>75000</v>
      </c>
      <c r="M58" s="9">
        <v>0.54</v>
      </c>
      <c r="N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8" s="9" t="str">
        <f>IF(M58&gt;=50%,"YES","""NO")</f>
        <v>YES</v>
      </c>
      <c r="P58" s="44">
        <f>AVERAGE(Table1[[#This Row],[rating]]+Table1[[#This Row],[rating_count]]/1000)</f>
        <v>183.89099999999999</v>
      </c>
      <c r="Q58" s="2">
        <v>4.2</v>
      </c>
      <c r="R58" s="7">
        <v>179691</v>
      </c>
      <c r="S58" s="8">
        <f t="shared" si="0"/>
        <v>251387709</v>
      </c>
      <c r="T58" s="2" t="s">
        <v>535</v>
      </c>
      <c r="U58" s="2" t="s">
        <v>97</v>
      </c>
      <c r="V58" s="2" t="s">
        <v>98</v>
      </c>
      <c r="W58" s="2" t="s">
        <v>99</v>
      </c>
      <c r="X58" s="2" t="s">
        <v>100</v>
      </c>
      <c r="Y58" s="3" t="s">
        <v>101</v>
      </c>
      <c r="Z58" s="3" t="s">
        <v>536</v>
      </c>
      <c r="AA58" s="3" t="s">
        <v>537</v>
      </c>
    </row>
    <row r="59" spans="1:27">
      <c r="A59" s="2" t="s">
        <v>538</v>
      </c>
      <c r="B59" s="2" t="s">
        <v>539</v>
      </c>
      <c r="C59" s="2" t="s">
        <v>166</v>
      </c>
      <c r="D59" s="2" t="s">
        <v>12649</v>
      </c>
      <c r="E59" s="2" t="s">
        <v>12650</v>
      </c>
      <c r="F59" s="2" t="s">
        <v>12653</v>
      </c>
      <c r="G59" s="2" t="s">
        <v>12654</v>
      </c>
      <c r="H59" s="4"/>
      <c r="I59" s="6">
        <v>15999</v>
      </c>
      <c r="J59" s="6" t="str">
        <f t="shared" si="1"/>
        <v>&gt;₹500</v>
      </c>
      <c r="K59" s="6">
        <v>21999</v>
      </c>
      <c r="L59" s="6">
        <f>(Table1[[#This Row],[Actual Price]]-Table1[[#This Row],[discounted_price]])*100</f>
        <v>600000</v>
      </c>
      <c r="M59" s="9">
        <v>0.27</v>
      </c>
      <c r="N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9" s="9" t="str">
        <f>IF(M59&gt;=50%,"YES","NO")</f>
        <v>NO</v>
      </c>
      <c r="P59" s="44">
        <f>AVERAGE(Table1[[#This Row],[rating]]+Table1[[#This Row],[rating_count]]/1000)</f>
        <v>39.099000000000004</v>
      </c>
      <c r="Q59" s="2">
        <v>4.2</v>
      </c>
      <c r="R59" s="7">
        <v>34899</v>
      </c>
      <c r="S59" s="8">
        <f t="shared" si="0"/>
        <v>767743101</v>
      </c>
      <c r="T59" s="2" t="s">
        <v>540</v>
      </c>
      <c r="U59" s="2" t="s">
        <v>262</v>
      </c>
      <c r="V59" s="2" t="s">
        <v>263</v>
      </c>
      <c r="W59" s="2" t="s">
        <v>264</v>
      </c>
      <c r="X59" s="2" t="s">
        <v>265</v>
      </c>
      <c r="Y59" s="3" t="s">
        <v>266</v>
      </c>
      <c r="Z59" s="3" t="s">
        <v>541</v>
      </c>
      <c r="AA59" s="3" t="s">
        <v>542</v>
      </c>
    </row>
    <row r="60" spans="1:27">
      <c r="A60" s="2" t="s">
        <v>543</v>
      </c>
      <c r="B60" s="2" t="s">
        <v>544</v>
      </c>
      <c r="C60" s="2" t="s">
        <v>12994</v>
      </c>
      <c r="D60" s="2" t="s">
        <v>12995</v>
      </c>
      <c r="E60" s="2" t="s">
        <v>12642</v>
      </c>
      <c r="F60" s="2" t="s">
        <v>12643</v>
      </c>
      <c r="G60" s="2" t="s">
        <v>12644</v>
      </c>
      <c r="H60" s="2" t="s">
        <v>12645</v>
      </c>
      <c r="I60" s="6">
        <v>348</v>
      </c>
      <c r="J60" s="6" t="str">
        <f t="shared" si="1"/>
        <v>₹200 - ₹500</v>
      </c>
      <c r="K60" s="6">
        <v>1499</v>
      </c>
      <c r="L60" s="6">
        <f>(Table1[[#This Row],[Actual Price]]-Table1[[#This Row],[discounted_price]])*100</f>
        <v>115100</v>
      </c>
      <c r="M60" s="9">
        <v>0.77</v>
      </c>
      <c r="N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0" s="9" t="str">
        <f>IF(M60&gt;=50%,"YES","""NO")</f>
        <v>YES</v>
      </c>
      <c r="P60" s="44">
        <f>AVERAGE(Table1[[#This Row],[rating]]+Table1[[#This Row],[rating_count]]/1000)</f>
        <v>4.8559999999999999</v>
      </c>
      <c r="Q60" s="2">
        <v>4.2</v>
      </c>
      <c r="R60" s="7">
        <v>656</v>
      </c>
      <c r="S60" s="8">
        <f t="shared" si="0"/>
        <v>983344</v>
      </c>
      <c r="T60" s="2" t="s">
        <v>545</v>
      </c>
      <c r="U60" s="2" t="s">
        <v>546</v>
      </c>
      <c r="V60" s="2" t="s">
        <v>547</v>
      </c>
      <c r="W60" s="2" t="s">
        <v>548</v>
      </c>
      <c r="X60" s="2" t="s">
        <v>549</v>
      </c>
      <c r="Y60" s="3" t="s">
        <v>550</v>
      </c>
      <c r="Z60" s="3" t="s">
        <v>551</v>
      </c>
      <c r="AA60" s="3" t="s">
        <v>552</v>
      </c>
    </row>
    <row r="61" spans="1:27">
      <c r="A61" s="2" t="s">
        <v>553</v>
      </c>
      <c r="B61" s="2" t="s">
        <v>554</v>
      </c>
      <c r="C61" s="2" t="s">
        <v>12994</v>
      </c>
      <c r="D61" s="2" t="s">
        <v>12995</v>
      </c>
      <c r="E61" s="2" t="s">
        <v>12642</v>
      </c>
      <c r="F61" s="2" t="s">
        <v>12643</v>
      </c>
      <c r="G61" s="2" t="s">
        <v>12644</v>
      </c>
      <c r="H61" s="2" t="s">
        <v>12645</v>
      </c>
      <c r="I61" s="6">
        <v>154</v>
      </c>
      <c r="J61" s="6" t="str">
        <f t="shared" si="1"/>
        <v>&lt;₹200</v>
      </c>
      <c r="K61" s="6">
        <v>349</v>
      </c>
      <c r="L61" s="6">
        <f>(Table1[[#This Row],[Actual Price]]-Table1[[#This Row],[discounted_price]])*100</f>
        <v>19500</v>
      </c>
      <c r="M61" s="9">
        <v>0.56000000000000005</v>
      </c>
      <c r="N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1" s="9" t="str">
        <f>IF(M61&gt;=50%,"YES","NO")</f>
        <v>YES</v>
      </c>
      <c r="P61" s="44">
        <f>AVERAGE(Table1[[#This Row],[rating]]+Table1[[#This Row],[rating_count]]/1000)</f>
        <v>11.364000000000001</v>
      </c>
      <c r="Q61" s="2">
        <v>4.3</v>
      </c>
      <c r="R61" s="7">
        <v>7064</v>
      </c>
      <c r="S61" s="8">
        <f t="shared" si="0"/>
        <v>2465336</v>
      </c>
      <c r="T61" s="2" t="s">
        <v>555</v>
      </c>
      <c r="U61" s="2" t="s">
        <v>556</v>
      </c>
      <c r="V61" s="2" t="s">
        <v>557</v>
      </c>
      <c r="W61" s="2" t="s">
        <v>558</v>
      </c>
      <c r="X61" s="2" t="s">
        <v>559</v>
      </c>
      <c r="Y61" s="3" t="s">
        <v>560</v>
      </c>
      <c r="Z61" s="3" t="s">
        <v>561</v>
      </c>
      <c r="AA61" s="3" t="s">
        <v>562</v>
      </c>
    </row>
    <row r="62" spans="1:27">
      <c r="A62" s="2" t="s">
        <v>563</v>
      </c>
      <c r="B62" s="2" t="s">
        <v>564</v>
      </c>
      <c r="C62" s="2" t="s">
        <v>459</v>
      </c>
      <c r="D62" s="2" t="s">
        <v>12649</v>
      </c>
      <c r="E62" s="2" t="s">
        <v>12650</v>
      </c>
      <c r="F62" s="2" t="s">
        <v>12651</v>
      </c>
      <c r="G62" s="2" t="s">
        <v>12655</v>
      </c>
      <c r="H62" s="2"/>
      <c r="I62" s="6">
        <v>179</v>
      </c>
      <c r="J62" s="6" t="str">
        <f t="shared" si="1"/>
        <v>&lt;₹200</v>
      </c>
      <c r="K62" s="6">
        <v>799</v>
      </c>
      <c r="L62" s="6">
        <f>(Table1[[#This Row],[Actual Price]]-Table1[[#This Row],[discounted_price]])*100</f>
        <v>62000</v>
      </c>
      <c r="M62" s="9">
        <v>0.78</v>
      </c>
      <c r="N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2" s="9" t="str">
        <f>IF(M62&gt;=50%,"YES","""NO")</f>
        <v>YES</v>
      </c>
      <c r="P62" s="44">
        <f>AVERAGE(Table1[[#This Row],[rating]]+Table1[[#This Row],[rating_count]]/1000)</f>
        <v>5.9009999999999998</v>
      </c>
      <c r="Q62" s="2">
        <v>3.7</v>
      </c>
      <c r="R62" s="7">
        <v>2201</v>
      </c>
      <c r="S62" s="8">
        <f t="shared" si="0"/>
        <v>1758599</v>
      </c>
      <c r="T62" s="2" t="s">
        <v>565</v>
      </c>
      <c r="U62" s="2" t="s">
        <v>566</v>
      </c>
      <c r="V62" s="2" t="s">
        <v>567</v>
      </c>
      <c r="W62" s="2" t="s">
        <v>568</v>
      </c>
      <c r="X62" s="2" t="s">
        <v>569</v>
      </c>
      <c r="Y62" s="3" t="s">
        <v>570</v>
      </c>
      <c r="Z62" s="3" t="s">
        <v>571</v>
      </c>
      <c r="AA62" s="3" t="s">
        <v>572</v>
      </c>
    </row>
    <row r="63" spans="1:27">
      <c r="A63" s="2" t="s">
        <v>573</v>
      </c>
      <c r="B63" s="2" t="s">
        <v>574</v>
      </c>
      <c r="C63" s="2" t="s">
        <v>166</v>
      </c>
      <c r="D63" s="2" t="s">
        <v>12649</v>
      </c>
      <c r="E63" s="2" t="s">
        <v>12650</v>
      </c>
      <c r="F63" s="2" t="s">
        <v>12653</v>
      </c>
      <c r="G63" s="2" t="s">
        <v>12654</v>
      </c>
      <c r="H63" s="4"/>
      <c r="I63" s="6">
        <v>32990</v>
      </c>
      <c r="J63" s="6" t="str">
        <f t="shared" si="1"/>
        <v>&gt;₹500</v>
      </c>
      <c r="K63" s="6">
        <v>47900</v>
      </c>
      <c r="L63" s="6">
        <f>(Table1[[#This Row],[Actual Price]]-Table1[[#This Row],[discounted_price]])*100</f>
        <v>1491000</v>
      </c>
      <c r="M63" s="9">
        <v>0.31</v>
      </c>
      <c r="N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3" s="9" t="str">
        <f>IF(M63&gt;=50%,"YES","NO")</f>
        <v>NO</v>
      </c>
      <c r="P63" s="44">
        <f>AVERAGE(Table1[[#This Row],[rating]]+Table1[[#This Row],[rating_count]]/1000)</f>
        <v>11.408999999999999</v>
      </c>
      <c r="Q63" s="2">
        <v>4.3</v>
      </c>
      <c r="R63" s="7">
        <v>7109</v>
      </c>
      <c r="S63" s="8">
        <f t="shared" si="0"/>
        <v>340521100</v>
      </c>
      <c r="T63" s="2" t="s">
        <v>575</v>
      </c>
      <c r="U63" s="2" t="s">
        <v>576</v>
      </c>
      <c r="V63" s="2" t="s">
        <v>577</v>
      </c>
      <c r="W63" s="2" t="s">
        <v>578</v>
      </c>
      <c r="X63" s="2" t="s">
        <v>579</v>
      </c>
      <c r="Y63" s="3" t="s">
        <v>580</v>
      </c>
      <c r="Z63" s="3" t="s">
        <v>581</v>
      </c>
      <c r="AA63" s="3" t="s">
        <v>582</v>
      </c>
    </row>
    <row r="64" spans="1:27">
      <c r="A64" s="2" t="s">
        <v>583</v>
      </c>
      <c r="B64" s="2" t="s">
        <v>584</v>
      </c>
      <c r="C64" s="2" t="s">
        <v>12994</v>
      </c>
      <c r="D64" s="2" t="s">
        <v>12995</v>
      </c>
      <c r="E64" s="2" t="s">
        <v>12642</v>
      </c>
      <c r="F64" s="2" t="s">
        <v>12643</v>
      </c>
      <c r="G64" s="2" t="s">
        <v>12644</v>
      </c>
      <c r="H64" s="2" t="s">
        <v>12645</v>
      </c>
      <c r="I64" s="6">
        <v>139</v>
      </c>
      <c r="J64" s="6" t="str">
        <f t="shared" si="1"/>
        <v>&lt;₹200</v>
      </c>
      <c r="K64" s="6">
        <v>999</v>
      </c>
      <c r="L64" s="6">
        <f>(Table1[[#This Row],[Actual Price]]-Table1[[#This Row],[discounted_price]])*100</f>
        <v>86000</v>
      </c>
      <c r="M64" s="9">
        <v>0.86</v>
      </c>
      <c r="N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4" s="9" t="str">
        <f>IF(M64&gt;=50%,"YES","""NO")</f>
        <v>YES</v>
      </c>
      <c r="P64" s="44">
        <f>AVERAGE(Table1[[#This Row],[rating]]+Table1[[#This Row],[rating_count]]/1000)</f>
        <v>5.3129999999999997</v>
      </c>
      <c r="Q64" s="2">
        <v>4</v>
      </c>
      <c r="R64" s="7">
        <v>1313</v>
      </c>
      <c r="S64" s="8">
        <f t="shared" si="0"/>
        <v>1311687</v>
      </c>
      <c r="T64" s="2" t="s">
        <v>585</v>
      </c>
      <c r="U64" s="2" t="s">
        <v>586</v>
      </c>
      <c r="V64" s="2" t="s">
        <v>587</v>
      </c>
      <c r="W64" s="2" t="s">
        <v>588</v>
      </c>
      <c r="X64" s="2" t="s">
        <v>589</v>
      </c>
      <c r="Y64" s="3" t="s">
        <v>590</v>
      </c>
      <c r="Z64" s="3" t="s">
        <v>591</v>
      </c>
      <c r="AA64" s="3" t="s">
        <v>592</v>
      </c>
    </row>
    <row r="65" spans="1:27">
      <c r="A65" s="2" t="s">
        <v>593</v>
      </c>
      <c r="B65" s="2" t="s">
        <v>594</v>
      </c>
      <c r="C65" s="2" t="s">
        <v>12994</v>
      </c>
      <c r="D65" s="2" t="s">
        <v>12995</v>
      </c>
      <c r="E65" s="2" t="s">
        <v>12642</v>
      </c>
      <c r="F65" s="2" t="s">
        <v>12643</v>
      </c>
      <c r="G65" s="2" t="s">
        <v>12644</v>
      </c>
      <c r="H65" s="2" t="s">
        <v>12645</v>
      </c>
      <c r="I65" s="6">
        <v>329</v>
      </c>
      <c r="J65" s="6" t="str">
        <f t="shared" si="1"/>
        <v>₹200 - ₹500</v>
      </c>
      <c r="K65" s="6">
        <v>845</v>
      </c>
      <c r="L65" s="6">
        <f>(Table1[[#This Row],[Actual Price]]-Table1[[#This Row],[discounted_price]])*100</f>
        <v>51600</v>
      </c>
      <c r="M65" s="9">
        <v>0.61</v>
      </c>
      <c r="N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5" s="9" t="str">
        <f>IF(M65&gt;=50%,"YES","NO")</f>
        <v>YES</v>
      </c>
      <c r="P65" s="44">
        <f>AVERAGE(Table1[[#This Row],[rating]]+Table1[[#This Row],[rating_count]]/1000)</f>
        <v>33.945999999999998</v>
      </c>
      <c r="Q65" s="2">
        <v>4.2</v>
      </c>
      <c r="R65" s="7">
        <v>29746</v>
      </c>
      <c r="S65" s="8">
        <f t="shared" si="0"/>
        <v>25135370</v>
      </c>
      <c r="T65" s="2" t="s">
        <v>595</v>
      </c>
      <c r="U65" s="2" t="s">
        <v>596</v>
      </c>
      <c r="V65" s="2" t="s">
        <v>597</v>
      </c>
      <c r="W65" s="2" t="s">
        <v>598</v>
      </c>
      <c r="X65" s="2" t="s">
        <v>599</v>
      </c>
      <c r="Y65" s="3" t="s">
        <v>600</v>
      </c>
      <c r="Z65" s="3" t="s">
        <v>601</v>
      </c>
      <c r="AA65" s="3" t="s">
        <v>602</v>
      </c>
    </row>
    <row r="66" spans="1:27">
      <c r="A66" s="2" t="s">
        <v>603</v>
      </c>
      <c r="B66" s="2" t="s">
        <v>604</v>
      </c>
      <c r="C66" s="2" t="s">
        <v>166</v>
      </c>
      <c r="D66" s="2" t="s">
        <v>12649</v>
      </c>
      <c r="E66" s="2" t="s">
        <v>12650</v>
      </c>
      <c r="F66" s="2" t="s">
        <v>12653</v>
      </c>
      <c r="G66" s="2" t="s">
        <v>12654</v>
      </c>
      <c r="H66" s="4"/>
      <c r="I66" s="6">
        <v>13999</v>
      </c>
      <c r="J66" s="6" t="str">
        <f t="shared" si="1"/>
        <v>&gt;₹500</v>
      </c>
      <c r="K66" s="6">
        <v>24999</v>
      </c>
      <c r="L66" s="6">
        <f>(Table1[[#This Row],[Actual Price]]-Table1[[#This Row],[discounted_price]])*100</f>
        <v>1100000</v>
      </c>
      <c r="M66" s="9">
        <v>0.44</v>
      </c>
      <c r="N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6" s="9" t="str">
        <f>IF(M66&gt;=50%,"YES","""NO")</f>
        <v>"NO</v>
      </c>
      <c r="P66" s="44">
        <f>AVERAGE(Table1[[#This Row],[rating]]+Table1[[#This Row],[rating_count]]/1000)</f>
        <v>49.438000000000002</v>
      </c>
      <c r="Q66" s="2">
        <v>4.2</v>
      </c>
      <c r="R66" s="7">
        <v>45238</v>
      </c>
      <c r="S66" s="8">
        <f t="shared" ref="S66:S129" si="2">K66*R66</f>
        <v>1130904762</v>
      </c>
      <c r="T66" s="2" t="s">
        <v>605</v>
      </c>
      <c r="U66" s="2" t="s">
        <v>606</v>
      </c>
      <c r="V66" s="2" t="s">
        <v>607</v>
      </c>
      <c r="W66" s="2" t="s">
        <v>608</v>
      </c>
      <c r="X66" s="2" t="s">
        <v>609</v>
      </c>
      <c r="Y66" s="3" t="s">
        <v>610</v>
      </c>
      <c r="Z66" s="3" t="s">
        <v>611</v>
      </c>
      <c r="AA66" s="3" t="s">
        <v>612</v>
      </c>
    </row>
    <row r="67" spans="1:27">
      <c r="A67" s="2" t="s">
        <v>613</v>
      </c>
      <c r="B67" s="2" t="s">
        <v>614</v>
      </c>
      <c r="C67" s="2" t="s">
        <v>126</v>
      </c>
      <c r="D67" s="2" t="s">
        <v>12649</v>
      </c>
      <c r="E67" s="2" t="s">
        <v>12650</v>
      </c>
      <c r="F67" s="2" t="s">
        <v>12651</v>
      </c>
      <c r="G67" s="2" t="s">
        <v>12644</v>
      </c>
      <c r="H67" s="2" t="s">
        <v>12652</v>
      </c>
      <c r="I67" s="6">
        <v>309</v>
      </c>
      <c r="J67" s="6" t="str">
        <f t="shared" ref="J67:J130" si="3">IF(I67&lt;200,"&lt;₹200",IF(OR(I67=200,I67&lt;=500),"₹200 - ₹500","&gt;₹500"))</f>
        <v>₹200 - ₹500</v>
      </c>
      <c r="K67" s="6">
        <v>1400</v>
      </c>
      <c r="L67" s="6">
        <f>(Table1[[#This Row],[Actual Price]]-Table1[[#This Row],[discounted_price]])*100</f>
        <v>109100</v>
      </c>
      <c r="M67" s="9">
        <v>0.78</v>
      </c>
      <c r="N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7" s="9" t="str">
        <f>IF(M67&gt;=50%,"YES","NO")</f>
        <v>YES</v>
      </c>
      <c r="P67" s="44">
        <f>AVERAGE(Table1[[#This Row],[rating]]+Table1[[#This Row],[rating_count]]/1000)</f>
        <v>431.37299999999999</v>
      </c>
      <c r="Q67" s="2">
        <v>4.4000000000000004</v>
      </c>
      <c r="R67" s="7">
        <v>426973</v>
      </c>
      <c r="S67" s="8">
        <f t="shared" si="2"/>
        <v>597762200</v>
      </c>
      <c r="T67" s="2" t="s">
        <v>615</v>
      </c>
      <c r="U67" s="2" t="s">
        <v>128</v>
      </c>
      <c r="V67" s="2" t="s">
        <v>129</v>
      </c>
      <c r="W67" s="2" t="s">
        <v>130</v>
      </c>
      <c r="X67" s="2" t="s">
        <v>131</v>
      </c>
      <c r="Y67" s="3" t="s">
        <v>132</v>
      </c>
      <c r="Z67" s="3" t="s">
        <v>616</v>
      </c>
      <c r="AA67" s="3" t="s">
        <v>617</v>
      </c>
    </row>
    <row r="68" spans="1:27">
      <c r="A68" s="2" t="s">
        <v>618</v>
      </c>
      <c r="B68" s="2" t="s">
        <v>619</v>
      </c>
      <c r="C68" s="2" t="s">
        <v>12994</v>
      </c>
      <c r="D68" s="2" t="s">
        <v>12995</v>
      </c>
      <c r="E68" s="2" t="s">
        <v>12642</v>
      </c>
      <c r="F68" s="2" t="s">
        <v>12643</v>
      </c>
      <c r="G68" s="2" t="s">
        <v>12644</v>
      </c>
      <c r="H68" s="2" t="s">
        <v>12645</v>
      </c>
      <c r="I68" s="6">
        <v>263</v>
      </c>
      <c r="J68" s="6" t="str">
        <f t="shared" si="3"/>
        <v>₹200 - ₹500</v>
      </c>
      <c r="K68" s="6">
        <v>699</v>
      </c>
      <c r="L68" s="6">
        <f>(Table1[[#This Row],[Actual Price]]-Table1[[#This Row],[discounted_price]])*100</f>
        <v>43600</v>
      </c>
      <c r="M68" s="9">
        <v>0.62</v>
      </c>
      <c r="N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8" s="9" t="str">
        <f>IF(M68&gt;=50%,"YES","""NO")</f>
        <v>YES</v>
      </c>
      <c r="P68" s="44">
        <f>AVERAGE(Table1[[#This Row],[rating]]+Table1[[#This Row],[rating_count]]/1000)</f>
        <v>4.55</v>
      </c>
      <c r="Q68" s="2">
        <v>4.0999999999999996</v>
      </c>
      <c r="R68" s="7">
        <v>450</v>
      </c>
      <c r="S68" s="8">
        <f t="shared" si="2"/>
        <v>314550</v>
      </c>
      <c r="T68" s="2" t="s">
        <v>620</v>
      </c>
      <c r="U68" s="2" t="s">
        <v>621</v>
      </c>
      <c r="V68" s="2" t="s">
        <v>622</v>
      </c>
      <c r="W68" s="2" t="s">
        <v>623</v>
      </c>
      <c r="X68" s="2" t="s">
        <v>624</v>
      </c>
      <c r="Y68" s="3" t="s">
        <v>625</v>
      </c>
      <c r="Z68" s="3" t="s">
        <v>626</v>
      </c>
      <c r="AA68" s="3" t="s">
        <v>627</v>
      </c>
    </row>
    <row r="69" spans="1:27">
      <c r="A69" s="2" t="s">
        <v>628</v>
      </c>
      <c r="B69" s="2" t="s">
        <v>629</v>
      </c>
      <c r="C69" s="2" t="s">
        <v>505</v>
      </c>
      <c r="D69" s="2" t="s">
        <v>12649</v>
      </c>
      <c r="E69" s="2" t="s">
        <v>12650</v>
      </c>
      <c r="F69" s="2" t="s">
        <v>12653</v>
      </c>
      <c r="G69" s="2" t="s">
        <v>12656</v>
      </c>
      <c r="H69" s="4"/>
      <c r="I69" s="6">
        <v>7999</v>
      </c>
      <c r="J69" s="6" t="str">
        <f t="shared" si="3"/>
        <v>&gt;₹500</v>
      </c>
      <c r="K69" s="6">
        <v>14990</v>
      </c>
      <c r="L69" s="6">
        <f>(Table1[[#This Row],[Actual Price]]-Table1[[#This Row],[discounted_price]])*100</f>
        <v>699100</v>
      </c>
      <c r="M69" s="9">
        <v>0.47</v>
      </c>
      <c r="N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9" s="9" t="str">
        <f>IF(M69&gt;=50%,"YES","NO")</f>
        <v>NO</v>
      </c>
      <c r="P69" s="44">
        <f>AVERAGE(Table1[[#This Row],[rating]]+Table1[[#This Row],[rating_count]]/1000)</f>
        <v>4.7569999999999997</v>
      </c>
      <c r="Q69" s="2">
        <v>4.3</v>
      </c>
      <c r="R69" s="7">
        <v>457</v>
      </c>
      <c r="S69" s="8">
        <f t="shared" si="2"/>
        <v>6850430</v>
      </c>
      <c r="T69" s="2" t="s">
        <v>630</v>
      </c>
      <c r="U69" s="2" t="s">
        <v>631</v>
      </c>
      <c r="V69" s="2" t="s">
        <v>632</v>
      </c>
      <c r="W69" s="2" t="s">
        <v>633</v>
      </c>
      <c r="X69" s="2" t="s">
        <v>634</v>
      </c>
      <c r="Y69" s="3" t="s">
        <v>635</v>
      </c>
      <c r="Z69" s="3" t="s">
        <v>636</v>
      </c>
      <c r="AA69" s="3" t="s">
        <v>637</v>
      </c>
    </row>
    <row r="70" spans="1:27">
      <c r="A70" s="2" t="s">
        <v>638</v>
      </c>
      <c r="B70" s="2" t="s">
        <v>639</v>
      </c>
      <c r="C70" s="2" t="s">
        <v>640</v>
      </c>
      <c r="D70" s="2" t="s">
        <v>12649</v>
      </c>
      <c r="E70" s="2" t="s">
        <v>12650</v>
      </c>
      <c r="F70" s="2" t="s">
        <v>12651</v>
      </c>
      <c r="G70" s="2" t="s">
        <v>12657</v>
      </c>
      <c r="H70" s="4" t="s">
        <v>12658</v>
      </c>
      <c r="I70" s="6">
        <v>1599</v>
      </c>
      <c r="J70" s="6" t="str">
        <f t="shared" si="3"/>
        <v>&gt;₹500</v>
      </c>
      <c r="K70" s="6">
        <v>2999</v>
      </c>
      <c r="L70" s="6">
        <f>(Table1[[#This Row],[Actual Price]]-Table1[[#This Row],[discounted_price]])*100</f>
        <v>140000</v>
      </c>
      <c r="M70" s="9">
        <v>0.47</v>
      </c>
      <c r="N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0" s="9" t="str">
        <f>IF(M70&gt;=50%,"YES","""NO")</f>
        <v>"NO</v>
      </c>
      <c r="P70" s="44">
        <f>AVERAGE(Table1[[#This Row],[rating]]+Table1[[#This Row],[rating_count]]/1000)</f>
        <v>6.9269999999999996</v>
      </c>
      <c r="Q70" s="2">
        <v>4.2</v>
      </c>
      <c r="R70" s="7">
        <v>2727</v>
      </c>
      <c r="S70" s="8">
        <f t="shared" si="2"/>
        <v>8178273</v>
      </c>
      <c r="T70" s="2" t="s">
        <v>641</v>
      </c>
      <c r="U70" s="2" t="s">
        <v>642</v>
      </c>
      <c r="V70" s="2" t="s">
        <v>643</v>
      </c>
      <c r="W70" s="2" t="s">
        <v>644</v>
      </c>
      <c r="X70" s="2" t="s">
        <v>645</v>
      </c>
      <c r="Y70" s="3" t="s">
        <v>646</v>
      </c>
      <c r="Z70" s="3" t="s">
        <v>647</v>
      </c>
      <c r="AA70" s="3" t="s">
        <v>648</v>
      </c>
    </row>
    <row r="71" spans="1:27">
      <c r="A71" s="2" t="s">
        <v>649</v>
      </c>
      <c r="B71" s="2" t="s">
        <v>650</v>
      </c>
      <c r="C71" s="2" t="s">
        <v>12994</v>
      </c>
      <c r="D71" s="2" t="s">
        <v>12995</v>
      </c>
      <c r="E71" s="2" t="s">
        <v>12642</v>
      </c>
      <c r="F71" s="2" t="s">
        <v>12643</v>
      </c>
      <c r="G71" s="2" t="s">
        <v>12644</v>
      </c>
      <c r="H71" s="2" t="s">
        <v>12645</v>
      </c>
      <c r="I71" s="6">
        <v>219</v>
      </c>
      <c r="J71" s="6" t="str">
        <f t="shared" si="3"/>
        <v>₹200 - ₹500</v>
      </c>
      <c r="K71" s="6">
        <v>700</v>
      </c>
      <c r="L71" s="6">
        <f>(Table1[[#This Row],[Actual Price]]-Table1[[#This Row],[discounted_price]])*100</f>
        <v>48100</v>
      </c>
      <c r="M71" s="9">
        <v>0.69</v>
      </c>
      <c r="N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1" s="9" t="str">
        <f>IF(M71&gt;=50%,"YES","NO")</f>
        <v>YES</v>
      </c>
      <c r="P71" s="44">
        <f>AVERAGE(Table1[[#This Row],[rating]]+Table1[[#This Row],[rating_count]]/1000)</f>
        <v>24.353000000000002</v>
      </c>
      <c r="Q71" s="2">
        <v>4.3</v>
      </c>
      <c r="R71" s="7">
        <v>20053</v>
      </c>
      <c r="S71" s="8">
        <f t="shared" si="2"/>
        <v>14037100</v>
      </c>
      <c r="T71" s="2" t="s">
        <v>651</v>
      </c>
      <c r="U71" s="2" t="s">
        <v>652</v>
      </c>
      <c r="V71" s="2" t="s">
        <v>653</v>
      </c>
      <c r="W71" s="2" t="s">
        <v>654</v>
      </c>
      <c r="X71" s="2" t="s">
        <v>655</v>
      </c>
      <c r="Y71" s="3" t="s">
        <v>656</v>
      </c>
      <c r="Z71" s="3" t="s">
        <v>657</v>
      </c>
      <c r="AA71" s="3" t="s">
        <v>658</v>
      </c>
    </row>
    <row r="72" spans="1:27">
      <c r="A72" s="2" t="s">
        <v>659</v>
      </c>
      <c r="B72" s="2" t="s">
        <v>660</v>
      </c>
      <c r="C72" s="2" t="s">
        <v>12994</v>
      </c>
      <c r="D72" s="2" t="s">
        <v>12995</v>
      </c>
      <c r="E72" s="2" t="s">
        <v>12642</v>
      </c>
      <c r="F72" s="2" t="s">
        <v>12643</v>
      </c>
      <c r="G72" s="2" t="s">
        <v>12644</v>
      </c>
      <c r="H72" s="2" t="s">
        <v>12645</v>
      </c>
      <c r="I72" s="6">
        <v>349</v>
      </c>
      <c r="J72" s="6" t="str">
        <f t="shared" si="3"/>
        <v>₹200 - ₹500</v>
      </c>
      <c r="K72" s="6">
        <v>899</v>
      </c>
      <c r="L72" s="6">
        <f>(Table1[[#This Row],[Actual Price]]-Table1[[#This Row],[discounted_price]])*100</f>
        <v>55000</v>
      </c>
      <c r="M72" s="9">
        <v>0.61</v>
      </c>
      <c r="N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2" s="9" t="str">
        <f>IF(M72&gt;=50%,"YES","""NO")</f>
        <v>YES</v>
      </c>
      <c r="P72" s="44">
        <f>AVERAGE(Table1[[#This Row],[rating]]+Table1[[#This Row],[rating_count]]/1000)</f>
        <v>4.649</v>
      </c>
      <c r="Q72" s="2">
        <v>4.5</v>
      </c>
      <c r="R72" s="7">
        <v>149</v>
      </c>
      <c r="S72" s="8">
        <f t="shared" si="2"/>
        <v>133951</v>
      </c>
      <c r="T72" s="2" t="s">
        <v>661</v>
      </c>
      <c r="U72" s="2" t="s">
        <v>662</v>
      </c>
      <c r="V72" s="2" t="s">
        <v>663</v>
      </c>
      <c r="W72" s="2" t="s">
        <v>664</v>
      </c>
      <c r="X72" s="2" t="s">
        <v>665</v>
      </c>
      <c r="Y72" s="3" t="s">
        <v>666</v>
      </c>
      <c r="Z72" s="3" t="s">
        <v>667</v>
      </c>
      <c r="AA72" s="3" t="s">
        <v>668</v>
      </c>
    </row>
    <row r="73" spans="1:27">
      <c r="A73" s="2" t="s">
        <v>669</v>
      </c>
      <c r="B73" s="2" t="s">
        <v>670</v>
      </c>
      <c r="C73" s="2" t="s">
        <v>12994</v>
      </c>
      <c r="D73" s="2" t="s">
        <v>12995</v>
      </c>
      <c r="E73" s="2" t="s">
        <v>12642</v>
      </c>
      <c r="F73" s="2" t="s">
        <v>12643</v>
      </c>
      <c r="G73" s="2" t="s">
        <v>12644</v>
      </c>
      <c r="H73" s="2" t="s">
        <v>12645</v>
      </c>
      <c r="I73" s="6">
        <v>349</v>
      </c>
      <c r="J73" s="6" t="str">
        <f t="shared" si="3"/>
        <v>₹200 - ₹500</v>
      </c>
      <c r="K73" s="6">
        <v>599</v>
      </c>
      <c r="L73" s="6">
        <f>(Table1[[#This Row],[Actual Price]]-Table1[[#This Row],[discounted_price]])*100</f>
        <v>25000</v>
      </c>
      <c r="M73" s="9">
        <v>0.42</v>
      </c>
      <c r="N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3" s="9" t="str">
        <f>IF(M73&gt;=50%,"YES","NO")</f>
        <v>NO</v>
      </c>
      <c r="P73" s="44">
        <f>AVERAGE(Table1[[#This Row],[rating]]+Table1[[#This Row],[rating_count]]/1000)</f>
        <v>4.3099999999999996</v>
      </c>
      <c r="Q73" s="2">
        <v>4.0999999999999996</v>
      </c>
      <c r="R73" s="7">
        <v>210</v>
      </c>
      <c r="S73" s="8">
        <f t="shared" si="2"/>
        <v>125790</v>
      </c>
      <c r="T73" s="2" t="s">
        <v>671</v>
      </c>
      <c r="U73" s="2" t="s">
        <v>672</v>
      </c>
      <c r="V73" s="2" t="s">
        <v>673</v>
      </c>
      <c r="W73" s="2" t="s">
        <v>674</v>
      </c>
      <c r="X73" s="2" t="s">
        <v>675</v>
      </c>
      <c r="Y73" s="3" t="s">
        <v>676</v>
      </c>
      <c r="Z73" s="3" t="s">
        <v>677</v>
      </c>
      <c r="AA73" s="3" t="s">
        <v>678</v>
      </c>
    </row>
    <row r="74" spans="1:27">
      <c r="A74" s="2" t="s">
        <v>679</v>
      </c>
      <c r="B74" s="2" t="s">
        <v>680</v>
      </c>
      <c r="C74" s="2" t="s">
        <v>166</v>
      </c>
      <c r="D74" s="2" t="s">
        <v>12649</v>
      </c>
      <c r="E74" s="2" t="s">
        <v>12650</v>
      </c>
      <c r="F74" s="2" t="s">
        <v>12653</v>
      </c>
      <c r="G74" s="2" t="s">
        <v>12654</v>
      </c>
      <c r="H74" s="4"/>
      <c r="I74" s="6">
        <v>26999</v>
      </c>
      <c r="J74" s="6" t="str">
        <f t="shared" si="3"/>
        <v>&gt;₹500</v>
      </c>
      <c r="K74" s="6">
        <v>42999</v>
      </c>
      <c r="L74" s="6">
        <f>(Table1[[#This Row],[Actual Price]]-Table1[[#This Row],[discounted_price]])*100</f>
        <v>1600000</v>
      </c>
      <c r="M74" s="9">
        <v>0.37</v>
      </c>
      <c r="N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4" s="9" t="str">
        <f>IF(M74&gt;=50%,"YES","""NO")</f>
        <v>"NO</v>
      </c>
      <c r="P74" s="44">
        <f>AVERAGE(Table1[[#This Row],[rating]]+Table1[[#This Row],[rating_count]]/1000)</f>
        <v>49.438000000000002</v>
      </c>
      <c r="Q74" s="2">
        <v>4.2</v>
      </c>
      <c r="R74" s="7">
        <v>45238</v>
      </c>
      <c r="S74" s="8">
        <f t="shared" si="2"/>
        <v>1945188762</v>
      </c>
      <c r="T74" s="2" t="s">
        <v>681</v>
      </c>
      <c r="U74" s="2" t="s">
        <v>606</v>
      </c>
      <c r="V74" s="2" t="s">
        <v>607</v>
      </c>
      <c r="W74" s="2" t="s">
        <v>608</v>
      </c>
      <c r="X74" s="2" t="s">
        <v>609</v>
      </c>
      <c r="Y74" s="3" t="s">
        <v>610</v>
      </c>
      <c r="Z74" s="3" t="s">
        <v>682</v>
      </c>
      <c r="AA74" s="3" t="s">
        <v>683</v>
      </c>
    </row>
    <row r="75" spans="1:27">
      <c r="A75" s="2" t="s">
        <v>684</v>
      </c>
      <c r="B75" s="2" t="s">
        <v>685</v>
      </c>
      <c r="C75" s="2" t="s">
        <v>12994</v>
      </c>
      <c r="D75" s="2" t="s">
        <v>12995</v>
      </c>
      <c r="E75" s="2" t="s">
        <v>12642</v>
      </c>
      <c r="F75" s="2" t="s">
        <v>12643</v>
      </c>
      <c r="G75" s="2" t="s">
        <v>12644</v>
      </c>
      <c r="H75" s="2" t="s">
        <v>12645</v>
      </c>
      <c r="I75" s="6">
        <v>115</v>
      </c>
      <c r="J75" s="6" t="str">
        <f t="shared" si="3"/>
        <v>&lt;₹200</v>
      </c>
      <c r="K75" s="6">
        <v>499</v>
      </c>
      <c r="L75" s="6">
        <f>(Table1[[#This Row],[Actual Price]]-Table1[[#This Row],[discounted_price]])*100</f>
        <v>38400</v>
      </c>
      <c r="M75" s="9">
        <v>0.77</v>
      </c>
      <c r="N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5" s="9" t="str">
        <f>IF(M75&gt;=50%,"YES","NO")</f>
        <v>YES</v>
      </c>
      <c r="P75" s="44">
        <f>AVERAGE(Table1[[#This Row],[rating]]+Table1[[#This Row],[rating_count]]/1000)</f>
        <v>11.731999999999999</v>
      </c>
      <c r="Q75" s="2">
        <v>4</v>
      </c>
      <c r="R75" s="7">
        <v>7732</v>
      </c>
      <c r="S75" s="8">
        <f t="shared" si="2"/>
        <v>3858268</v>
      </c>
      <c r="T75" s="2" t="s">
        <v>686</v>
      </c>
      <c r="U75" s="2" t="s">
        <v>687</v>
      </c>
      <c r="V75" s="2" t="s">
        <v>688</v>
      </c>
      <c r="W75" s="2" t="s">
        <v>689</v>
      </c>
      <c r="X75" s="2" t="s">
        <v>690</v>
      </c>
      <c r="Y75" s="3" t="s">
        <v>691</v>
      </c>
      <c r="Z75" s="3" t="s">
        <v>692</v>
      </c>
      <c r="AA75" s="3" t="s">
        <v>693</v>
      </c>
    </row>
    <row r="76" spans="1:27">
      <c r="A76" s="2" t="s">
        <v>694</v>
      </c>
      <c r="B76" s="2" t="s">
        <v>695</v>
      </c>
      <c r="C76" s="2" t="s">
        <v>12994</v>
      </c>
      <c r="D76" s="2" t="s">
        <v>12995</v>
      </c>
      <c r="E76" s="2" t="s">
        <v>12642</v>
      </c>
      <c r="F76" s="2" t="s">
        <v>12643</v>
      </c>
      <c r="G76" s="2" t="s">
        <v>12644</v>
      </c>
      <c r="H76" s="2" t="s">
        <v>12645</v>
      </c>
      <c r="I76" s="6">
        <v>399</v>
      </c>
      <c r="J76" s="6" t="str">
        <f t="shared" si="3"/>
        <v>₹200 - ₹500</v>
      </c>
      <c r="K76" s="6">
        <v>999</v>
      </c>
      <c r="L76" s="6">
        <f>(Table1[[#This Row],[Actual Price]]-Table1[[#This Row],[discounted_price]])*100</f>
        <v>60000</v>
      </c>
      <c r="M76" s="9">
        <v>0.6</v>
      </c>
      <c r="N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6" s="9" t="str">
        <f>IF(M76&gt;=50%,"YES","""NO")</f>
        <v>YES</v>
      </c>
      <c r="P76" s="44">
        <f>AVERAGE(Table1[[#This Row],[rating]]+Table1[[#This Row],[rating_count]]/1000)</f>
        <v>5.88</v>
      </c>
      <c r="Q76" s="2">
        <v>4.0999999999999996</v>
      </c>
      <c r="R76" s="7">
        <v>1780</v>
      </c>
      <c r="S76" s="8">
        <f t="shared" si="2"/>
        <v>1778220</v>
      </c>
      <c r="T76" s="2" t="s">
        <v>696</v>
      </c>
      <c r="U76" s="2" t="s">
        <v>697</v>
      </c>
      <c r="V76" s="2" t="s">
        <v>698</v>
      </c>
      <c r="W76" s="2" t="s">
        <v>699</v>
      </c>
      <c r="X76" s="2" t="s">
        <v>700</v>
      </c>
      <c r="Y76" s="3" t="s">
        <v>701</v>
      </c>
      <c r="Z76" s="3" t="s">
        <v>702</v>
      </c>
      <c r="AA76" s="3" t="s">
        <v>703</v>
      </c>
    </row>
    <row r="77" spans="1:27">
      <c r="A77" s="2" t="s">
        <v>704</v>
      </c>
      <c r="B77" s="2" t="s">
        <v>705</v>
      </c>
      <c r="C77" s="2" t="s">
        <v>12994</v>
      </c>
      <c r="D77" s="2" t="s">
        <v>12995</v>
      </c>
      <c r="E77" s="2" t="s">
        <v>12642</v>
      </c>
      <c r="F77" s="2" t="s">
        <v>12643</v>
      </c>
      <c r="G77" s="2" t="s">
        <v>12644</v>
      </c>
      <c r="H77" s="2" t="s">
        <v>12645</v>
      </c>
      <c r="I77" s="6">
        <v>199</v>
      </c>
      <c r="J77" s="6" t="str">
        <f t="shared" si="3"/>
        <v>&lt;₹200</v>
      </c>
      <c r="K77" s="6">
        <v>499</v>
      </c>
      <c r="L77" s="6">
        <f>(Table1[[#This Row],[Actual Price]]-Table1[[#This Row],[discounted_price]])*100</f>
        <v>30000</v>
      </c>
      <c r="M77" s="9">
        <v>0.6</v>
      </c>
      <c r="N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7" s="9" t="str">
        <f>IF(M77&gt;=50%,"YES","NO")</f>
        <v>YES</v>
      </c>
      <c r="P77" s="44">
        <f>AVERAGE(Table1[[#This Row],[rating]]+Table1[[#This Row],[rating_count]]/1000)</f>
        <v>4.702</v>
      </c>
      <c r="Q77" s="2">
        <v>4.0999999999999996</v>
      </c>
      <c r="R77" s="7">
        <v>602</v>
      </c>
      <c r="S77" s="8">
        <f t="shared" si="2"/>
        <v>300398</v>
      </c>
      <c r="T77" s="2" t="s">
        <v>706</v>
      </c>
      <c r="U77" s="2" t="s">
        <v>707</v>
      </c>
      <c r="V77" s="2" t="s">
        <v>708</v>
      </c>
      <c r="W77" s="2" t="s">
        <v>709</v>
      </c>
      <c r="X77" s="2" t="s">
        <v>710</v>
      </c>
      <c r="Y77" s="3" t="s">
        <v>711</v>
      </c>
      <c r="Z77" s="3" t="s">
        <v>712</v>
      </c>
      <c r="AA77" s="3" t="s">
        <v>713</v>
      </c>
    </row>
    <row r="78" spans="1:27">
      <c r="A78" s="2" t="s">
        <v>714</v>
      </c>
      <c r="B78" s="2" t="s">
        <v>715</v>
      </c>
      <c r="C78" s="2" t="s">
        <v>12994</v>
      </c>
      <c r="D78" s="2" t="s">
        <v>12995</v>
      </c>
      <c r="E78" s="2" t="s">
        <v>12642</v>
      </c>
      <c r="F78" s="2" t="s">
        <v>12643</v>
      </c>
      <c r="G78" s="2" t="s">
        <v>12644</v>
      </c>
      <c r="H78" s="2" t="s">
        <v>12645</v>
      </c>
      <c r="I78" s="6">
        <v>179</v>
      </c>
      <c r="J78" s="6" t="str">
        <f t="shared" si="3"/>
        <v>&lt;₹200</v>
      </c>
      <c r="K78" s="6">
        <v>399</v>
      </c>
      <c r="L78" s="6">
        <f>(Table1[[#This Row],[Actual Price]]-Table1[[#This Row],[discounted_price]])*100</f>
        <v>22000</v>
      </c>
      <c r="M78" s="9">
        <v>0.55000000000000004</v>
      </c>
      <c r="N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8" s="9" t="str">
        <f>IF(M78&gt;=50%,"YES","""NO")</f>
        <v>YES</v>
      </c>
      <c r="P78" s="44">
        <f>AVERAGE(Table1[[#This Row],[rating]]+Table1[[#This Row],[rating_count]]/1000)</f>
        <v>5.423</v>
      </c>
      <c r="Q78" s="2">
        <v>4</v>
      </c>
      <c r="R78" s="7">
        <v>1423</v>
      </c>
      <c r="S78" s="8">
        <f t="shared" si="2"/>
        <v>567777</v>
      </c>
      <c r="T78" s="2" t="s">
        <v>716</v>
      </c>
      <c r="U78" s="2" t="s">
        <v>717</v>
      </c>
      <c r="V78" s="2" t="s">
        <v>718</v>
      </c>
      <c r="W78" s="2" t="s">
        <v>719</v>
      </c>
      <c r="X78" s="2" t="s">
        <v>720</v>
      </c>
      <c r="Y78" s="3" t="s">
        <v>12597</v>
      </c>
      <c r="Z78" s="3" t="s">
        <v>721</v>
      </c>
      <c r="AA78" s="3" t="s">
        <v>722</v>
      </c>
    </row>
    <row r="79" spans="1:27">
      <c r="A79" s="2" t="s">
        <v>723</v>
      </c>
      <c r="B79" s="2" t="s">
        <v>724</v>
      </c>
      <c r="C79" s="2" t="s">
        <v>166</v>
      </c>
      <c r="D79" s="2" t="s">
        <v>12649</v>
      </c>
      <c r="E79" s="2" t="s">
        <v>12650</v>
      </c>
      <c r="F79" s="2" t="s">
        <v>12653</v>
      </c>
      <c r="G79" s="2" t="s">
        <v>12654</v>
      </c>
      <c r="H79" s="4"/>
      <c r="I79" s="6">
        <v>10901</v>
      </c>
      <c r="J79" s="6" t="str">
        <f t="shared" si="3"/>
        <v>&gt;₹500</v>
      </c>
      <c r="K79" s="6">
        <v>30990</v>
      </c>
      <c r="L79" s="6">
        <f>(Table1[[#This Row],[Actual Price]]-Table1[[#This Row],[discounted_price]])*100</f>
        <v>2008900</v>
      </c>
      <c r="M79" s="9">
        <v>0.65</v>
      </c>
      <c r="N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9" s="9" t="str">
        <f>IF(M79&gt;=50%,"YES","NO")</f>
        <v>YES</v>
      </c>
      <c r="P79" s="44">
        <f>AVERAGE(Table1[[#This Row],[rating]]+Table1[[#This Row],[rating_count]]/1000)</f>
        <v>4.4979999999999993</v>
      </c>
      <c r="Q79" s="2">
        <v>4.0999999999999996</v>
      </c>
      <c r="R79" s="7">
        <v>398</v>
      </c>
      <c r="S79" s="8">
        <f t="shared" si="2"/>
        <v>12334020</v>
      </c>
      <c r="T79" s="2" t="s">
        <v>725</v>
      </c>
      <c r="U79" s="2" t="s">
        <v>726</v>
      </c>
      <c r="V79" s="2" t="s">
        <v>727</v>
      </c>
      <c r="W79" s="2" t="s">
        <v>728</v>
      </c>
      <c r="X79" s="2" t="s">
        <v>729</v>
      </c>
      <c r="Y79" s="3" t="s">
        <v>730</v>
      </c>
      <c r="Z79" s="3" t="s">
        <v>731</v>
      </c>
      <c r="AA79" s="3" t="s">
        <v>732</v>
      </c>
    </row>
    <row r="80" spans="1:27">
      <c r="A80" s="2" t="s">
        <v>733</v>
      </c>
      <c r="B80" s="2" t="s">
        <v>734</v>
      </c>
      <c r="C80" s="2" t="s">
        <v>12994</v>
      </c>
      <c r="D80" s="2" t="s">
        <v>12995</v>
      </c>
      <c r="E80" s="2" t="s">
        <v>12642</v>
      </c>
      <c r="F80" s="2" t="s">
        <v>12643</v>
      </c>
      <c r="G80" s="2" t="s">
        <v>12644</v>
      </c>
      <c r="H80" s="2" t="s">
        <v>12645</v>
      </c>
      <c r="I80" s="6">
        <v>209</v>
      </c>
      <c r="J80" s="6" t="str">
        <f t="shared" si="3"/>
        <v>₹200 - ₹500</v>
      </c>
      <c r="K80" s="6">
        <v>499</v>
      </c>
      <c r="L80" s="6">
        <f>(Table1[[#This Row],[Actual Price]]-Table1[[#This Row],[discounted_price]])*100</f>
        <v>29000</v>
      </c>
      <c r="M80" s="9">
        <v>0.57999999999999996</v>
      </c>
      <c r="N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0" s="9" t="str">
        <f>IF(M80&gt;=50%,"YES","""NO")</f>
        <v>YES</v>
      </c>
      <c r="P80" s="44">
        <f>AVERAGE(Table1[[#This Row],[rating]]+Table1[[#This Row],[rating_count]]/1000)</f>
        <v>4.4359999999999999</v>
      </c>
      <c r="Q80" s="2">
        <v>3.9</v>
      </c>
      <c r="R80" s="7">
        <v>536</v>
      </c>
      <c r="S80" s="8">
        <f t="shared" si="2"/>
        <v>267464</v>
      </c>
      <c r="T80" s="2" t="s">
        <v>735</v>
      </c>
      <c r="U80" s="2" t="s">
        <v>736</v>
      </c>
      <c r="V80" s="2" t="s">
        <v>737</v>
      </c>
      <c r="W80" s="2" t="s">
        <v>738</v>
      </c>
      <c r="X80" s="2" t="s">
        <v>739</v>
      </c>
      <c r="Y80" s="3" t="s">
        <v>740</v>
      </c>
      <c r="Z80" s="3" t="s">
        <v>741</v>
      </c>
      <c r="AA80" s="3" t="s">
        <v>742</v>
      </c>
    </row>
    <row r="81" spans="1:27">
      <c r="A81" s="2" t="s">
        <v>743</v>
      </c>
      <c r="B81" s="2" t="s">
        <v>744</v>
      </c>
      <c r="C81" s="2" t="s">
        <v>459</v>
      </c>
      <c r="D81" s="2" t="s">
        <v>12649</v>
      </c>
      <c r="E81" s="2" t="s">
        <v>12650</v>
      </c>
      <c r="F81" s="2" t="s">
        <v>12651</v>
      </c>
      <c r="G81" s="2" t="s">
        <v>12655</v>
      </c>
      <c r="H81" s="4"/>
      <c r="I81" s="6">
        <v>1434</v>
      </c>
      <c r="J81" s="6" t="str">
        <f t="shared" si="3"/>
        <v>&gt;₹500</v>
      </c>
      <c r="K81" s="6">
        <v>3999</v>
      </c>
      <c r="L81" s="6">
        <f>(Table1[[#This Row],[Actual Price]]-Table1[[#This Row],[discounted_price]])*100</f>
        <v>256500</v>
      </c>
      <c r="M81" s="9">
        <v>0.64</v>
      </c>
      <c r="N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1" s="9" t="str">
        <f>IF(M81&gt;=50%,"YES","NO")</f>
        <v>YES</v>
      </c>
      <c r="P81" s="44">
        <f>AVERAGE(Table1[[#This Row],[rating]]+Table1[[#This Row],[rating_count]]/1000)</f>
        <v>4.032</v>
      </c>
      <c r="Q81" s="2">
        <v>4</v>
      </c>
      <c r="R81" s="7">
        <v>32</v>
      </c>
      <c r="S81" s="8">
        <f t="shared" si="2"/>
        <v>127968</v>
      </c>
      <c r="T81" s="2" t="s">
        <v>745</v>
      </c>
      <c r="U81" s="2" t="s">
        <v>746</v>
      </c>
      <c r="V81" s="2" t="s">
        <v>747</v>
      </c>
      <c r="W81" s="2" t="s">
        <v>748</v>
      </c>
      <c r="X81" s="2" t="s">
        <v>749</v>
      </c>
      <c r="Y81" s="3" t="s">
        <v>750</v>
      </c>
      <c r="Z81" s="3" t="s">
        <v>751</v>
      </c>
      <c r="AA81" s="3" t="s">
        <v>752</v>
      </c>
    </row>
    <row r="82" spans="1:27">
      <c r="A82" s="2" t="s">
        <v>753</v>
      </c>
      <c r="B82" s="2" t="s">
        <v>754</v>
      </c>
      <c r="C82" s="2" t="s">
        <v>12994</v>
      </c>
      <c r="D82" s="2" t="s">
        <v>12995</v>
      </c>
      <c r="E82" s="2" t="s">
        <v>12642</v>
      </c>
      <c r="F82" s="2" t="s">
        <v>12643</v>
      </c>
      <c r="G82" s="2" t="s">
        <v>12644</v>
      </c>
      <c r="H82" s="2" t="s">
        <v>12645</v>
      </c>
      <c r="I82" s="6">
        <v>399</v>
      </c>
      <c r="J82" s="6" t="str">
        <f t="shared" si="3"/>
        <v>₹200 - ₹500</v>
      </c>
      <c r="K82" s="6">
        <v>1099</v>
      </c>
      <c r="L82" s="6">
        <f>(Table1[[#This Row],[Actual Price]]-Table1[[#This Row],[discounted_price]])*100</f>
        <v>70000</v>
      </c>
      <c r="M82" s="9">
        <v>0.64</v>
      </c>
      <c r="N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2" s="9" t="str">
        <f>IF(M82&gt;=50%,"YES","""NO")</f>
        <v>YES</v>
      </c>
      <c r="P82" s="44">
        <f>AVERAGE(Table1[[#This Row],[rating]]+Table1[[#This Row],[rating_count]]/1000)</f>
        <v>28.468999999999998</v>
      </c>
      <c r="Q82" s="2">
        <v>4.2</v>
      </c>
      <c r="R82" s="7">
        <v>24269</v>
      </c>
      <c r="S82" s="8">
        <f t="shared" si="2"/>
        <v>26671631</v>
      </c>
      <c r="T82" s="2" t="s">
        <v>755</v>
      </c>
      <c r="U82" s="2" t="s">
        <v>18</v>
      </c>
      <c r="V82" s="2" t="s">
        <v>19</v>
      </c>
      <c r="W82" s="2" t="s">
        <v>20</v>
      </c>
      <c r="X82" s="2" t="s">
        <v>21</v>
      </c>
      <c r="Y82" s="3" t="s">
        <v>756</v>
      </c>
      <c r="Z82" s="3" t="s">
        <v>757</v>
      </c>
      <c r="AA82" s="3" t="s">
        <v>758</v>
      </c>
    </row>
    <row r="83" spans="1:27">
      <c r="A83" s="2" t="s">
        <v>759</v>
      </c>
      <c r="B83" s="2" t="s">
        <v>760</v>
      </c>
      <c r="C83" s="2" t="s">
        <v>12994</v>
      </c>
      <c r="D83" s="2" t="s">
        <v>12995</v>
      </c>
      <c r="E83" s="2" t="s">
        <v>12642</v>
      </c>
      <c r="F83" s="2" t="s">
        <v>12643</v>
      </c>
      <c r="G83" s="2" t="s">
        <v>12644</v>
      </c>
      <c r="H83" s="2" t="s">
        <v>12645</v>
      </c>
      <c r="I83" s="6">
        <v>139</v>
      </c>
      <c r="J83" s="6" t="str">
        <f t="shared" si="3"/>
        <v>&lt;₹200</v>
      </c>
      <c r="K83" s="6">
        <v>249</v>
      </c>
      <c r="L83" s="6">
        <f>(Table1[[#This Row],[Actual Price]]-Table1[[#This Row],[discounted_price]])*100</f>
        <v>11000</v>
      </c>
      <c r="M83" s="9">
        <v>0.44</v>
      </c>
      <c r="N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3" s="9" t="str">
        <f>IF(M83&gt;=50%,"YES","NO")</f>
        <v>NO</v>
      </c>
      <c r="P83" s="44">
        <f>AVERAGE(Table1[[#This Row],[rating]]+Table1[[#This Row],[rating_count]]/1000)</f>
        <v>13.378</v>
      </c>
      <c r="Q83" s="2">
        <v>4</v>
      </c>
      <c r="R83" s="7">
        <v>9378</v>
      </c>
      <c r="S83" s="8">
        <f t="shared" si="2"/>
        <v>2335122</v>
      </c>
      <c r="T83" s="2" t="s">
        <v>761</v>
      </c>
      <c r="U83" s="2" t="s">
        <v>233</v>
      </c>
      <c r="V83" s="2" t="s">
        <v>234</v>
      </c>
      <c r="W83" s="2" t="s">
        <v>235</v>
      </c>
      <c r="X83" s="2" t="s">
        <v>236</v>
      </c>
      <c r="Y83" s="3" t="s">
        <v>762</v>
      </c>
      <c r="Z83" s="3" t="s">
        <v>763</v>
      </c>
      <c r="AA83" s="3" t="s">
        <v>764</v>
      </c>
    </row>
    <row r="84" spans="1:27">
      <c r="A84" s="2" t="s">
        <v>765</v>
      </c>
      <c r="B84" s="2" t="s">
        <v>766</v>
      </c>
      <c r="C84" s="2" t="s">
        <v>166</v>
      </c>
      <c r="D84" s="2" t="s">
        <v>12649</v>
      </c>
      <c r="E84" s="2" t="s">
        <v>12650</v>
      </c>
      <c r="F84" s="2" t="s">
        <v>12653</v>
      </c>
      <c r="G84" s="2" t="s">
        <v>12654</v>
      </c>
      <c r="H84" s="4"/>
      <c r="I84" s="6">
        <v>7299</v>
      </c>
      <c r="J84" s="6" t="str">
        <f t="shared" si="3"/>
        <v>&gt;₹500</v>
      </c>
      <c r="K84" s="6">
        <v>19125</v>
      </c>
      <c r="L84" s="6">
        <f>(Table1[[#This Row],[Actual Price]]-Table1[[#This Row],[discounted_price]])*100</f>
        <v>1182600</v>
      </c>
      <c r="M84" s="9">
        <v>0.62</v>
      </c>
      <c r="N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4" s="9" t="str">
        <f>IF(M84&gt;=50%,"YES","""NO")</f>
        <v>YES</v>
      </c>
      <c r="P84" s="44">
        <f>AVERAGE(Table1[[#This Row],[rating]]+Table1[[#This Row],[rating_count]]/1000)</f>
        <v>4.3019999999999996</v>
      </c>
      <c r="Q84" s="2">
        <v>3.4</v>
      </c>
      <c r="R84" s="7">
        <v>902</v>
      </c>
      <c r="S84" s="8">
        <f t="shared" si="2"/>
        <v>17250750</v>
      </c>
      <c r="T84" s="2" t="s">
        <v>767</v>
      </c>
      <c r="U84" s="2" t="s">
        <v>768</v>
      </c>
      <c r="V84" s="2" t="s">
        <v>769</v>
      </c>
      <c r="W84" s="2" t="s">
        <v>770</v>
      </c>
      <c r="X84" s="2" t="s">
        <v>771</v>
      </c>
      <c r="Y84" s="3" t="s">
        <v>772</v>
      </c>
      <c r="Z84" s="3" t="s">
        <v>773</v>
      </c>
      <c r="AA84" s="3" t="s">
        <v>774</v>
      </c>
    </row>
    <row r="85" spans="1:27">
      <c r="A85" s="2" t="s">
        <v>775</v>
      </c>
      <c r="B85" s="2" t="s">
        <v>776</v>
      </c>
      <c r="C85" s="2" t="s">
        <v>12994</v>
      </c>
      <c r="D85" s="2" t="s">
        <v>12995</v>
      </c>
      <c r="E85" s="2" t="s">
        <v>12642</v>
      </c>
      <c r="F85" s="2" t="s">
        <v>12643</v>
      </c>
      <c r="G85" s="2" t="s">
        <v>12644</v>
      </c>
      <c r="H85" s="2" t="s">
        <v>12645</v>
      </c>
      <c r="I85" s="6">
        <v>299</v>
      </c>
      <c r="J85" s="6" t="str">
        <f t="shared" si="3"/>
        <v>₹200 - ₹500</v>
      </c>
      <c r="K85" s="6">
        <v>799</v>
      </c>
      <c r="L85" s="6">
        <f>(Table1[[#This Row],[Actual Price]]-Table1[[#This Row],[discounted_price]])*100</f>
        <v>50000</v>
      </c>
      <c r="M85" s="9">
        <v>0.63</v>
      </c>
      <c r="N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5" s="9" t="str">
        <f>IF(M85&gt;=50%,"YES","NO")</f>
        <v>YES</v>
      </c>
      <c r="P85" s="44">
        <f>AVERAGE(Table1[[#This Row],[rating]]+Table1[[#This Row],[rating_count]]/1000)</f>
        <v>33.191000000000003</v>
      </c>
      <c r="Q85" s="2">
        <v>4.4000000000000004</v>
      </c>
      <c r="R85" s="7">
        <v>28791</v>
      </c>
      <c r="S85" s="8">
        <f t="shared" si="2"/>
        <v>23004009</v>
      </c>
      <c r="T85" s="2" t="s">
        <v>777</v>
      </c>
      <c r="U85" s="2" t="s">
        <v>778</v>
      </c>
      <c r="V85" s="2" t="s">
        <v>779</v>
      </c>
      <c r="W85" s="2" t="s">
        <v>780</v>
      </c>
      <c r="X85" s="2" t="s">
        <v>781</v>
      </c>
      <c r="Y85" s="3" t="s">
        <v>782</v>
      </c>
      <c r="Z85" s="3" t="s">
        <v>783</v>
      </c>
      <c r="AA85" s="3" t="s">
        <v>784</v>
      </c>
    </row>
    <row r="86" spans="1:27">
      <c r="A86" s="2" t="s">
        <v>785</v>
      </c>
      <c r="B86" s="2" t="s">
        <v>786</v>
      </c>
      <c r="C86" s="2" t="s">
        <v>12994</v>
      </c>
      <c r="D86" s="2" t="s">
        <v>12995</v>
      </c>
      <c r="E86" s="2" t="s">
        <v>12642</v>
      </c>
      <c r="F86" s="2" t="s">
        <v>12643</v>
      </c>
      <c r="G86" s="2" t="s">
        <v>12644</v>
      </c>
      <c r="H86" s="2" t="s">
        <v>12645</v>
      </c>
      <c r="I86" s="6">
        <v>325</v>
      </c>
      <c r="J86" s="6" t="str">
        <f t="shared" si="3"/>
        <v>₹200 - ₹500</v>
      </c>
      <c r="K86" s="6">
        <v>1299</v>
      </c>
      <c r="L86" s="6">
        <f>(Table1[[#This Row],[Actual Price]]-Table1[[#This Row],[discounted_price]])*100</f>
        <v>97400</v>
      </c>
      <c r="M86" s="9">
        <v>0.75</v>
      </c>
      <c r="N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6" s="9" t="str">
        <f>IF(M86&gt;=50%,"YES","""NO")</f>
        <v>YES</v>
      </c>
      <c r="P86" s="44">
        <f>AVERAGE(Table1[[#This Row],[rating]]+Table1[[#This Row],[rating_count]]/1000)</f>
        <v>14.776</v>
      </c>
      <c r="Q86" s="2">
        <v>4.2</v>
      </c>
      <c r="R86" s="7">
        <v>10576</v>
      </c>
      <c r="S86" s="8">
        <f t="shared" si="2"/>
        <v>13738224</v>
      </c>
      <c r="T86" s="2" t="s">
        <v>787</v>
      </c>
      <c r="U86" s="2" t="s">
        <v>788</v>
      </c>
      <c r="V86" s="2" t="s">
        <v>789</v>
      </c>
      <c r="W86" s="2" t="s">
        <v>790</v>
      </c>
      <c r="X86" s="2" t="s">
        <v>791</v>
      </c>
      <c r="Y86" s="3" t="s">
        <v>792</v>
      </c>
      <c r="Z86" s="3" t="s">
        <v>793</v>
      </c>
      <c r="AA86" s="3" t="s">
        <v>794</v>
      </c>
    </row>
    <row r="87" spans="1:27">
      <c r="A87" s="2" t="s">
        <v>795</v>
      </c>
      <c r="B87" s="2" t="s">
        <v>796</v>
      </c>
      <c r="C87" s="2" t="s">
        <v>166</v>
      </c>
      <c r="D87" s="2" t="s">
        <v>12649</v>
      </c>
      <c r="E87" s="2" t="s">
        <v>12650</v>
      </c>
      <c r="F87" s="2" t="s">
        <v>12653</v>
      </c>
      <c r="G87" s="2" t="s">
        <v>12654</v>
      </c>
      <c r="H87" s="4"/>
      <c r="I87" s="6">
        <v>29999</v>
      </c>
      <c r="J87" s="6" t="str">
        <f t="shared" si="3"/>
        <v>&gt;₹500</v>
      </c>
      <c r="K87" s="6">
        <v>39999</v>
      </c>
      <c r="L87" s="6">
        <f>(Table1[[#This Row],[Actual Price]]-Table1[[#This Row],[discounted_price]])*100</f>
        <v>1000000</v>
      </c>
      <c r="M87" s="9">
        <v>0.25</v>
      </c>
      <c r="N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7" s="9" t="str">
        <f>IF(M87&gt;=50%,"YES","NO")</f>
        <v>NO</v>
      </c>
      <c r="P87" s="44">
        <f>AVERAGE(Table1[[#This Row],[rating]]+Table1[[#This Row],[rating_count]]/1000)</f>
        <v>11.498000000000001</v>
      </c>
      <c r="Q87" s="2">
        <v>4.2</v>
      </c>
      <c r="R87" s="7">
        <v>7298</v>
      </c>
      <c r="S87" s="8">
        <f t="shared" si="2"/>
        <v>291912702</v>
      </c>
      <c r="T87" s="2" t="s">
        <v>797</v>
      </c>
      <c r="U87" s="2" t="s">
        <v>376</v>
      </c>
      <c r="V87" s="2" t="s">
        <v>377</v>
      </c>
      <c r="W87" s="2" t="s">
        <v>378</v>
      </c>
      <c r="X87" s="2" t="s">
        <v>379</v>
      </c>
      <c r="Y87" s="3" t="s">
        <v>380</v>
      </c>
      <c r="Z87" s="3" t="s">
        <v>798</v>
      </c>
      <c r="AA87" s="3" t="s">
        <v>799</v>
      </c>
    </row>
    <row r="88" spans="1:27">
      <c r="A88" s="2" t="s">
        <v>800</v>
      </c>
      <c r="B88" s="2" t="s">
        <v>801</v>
      </c>
      <c r="C88" s="2" t="s">
        <v>166</v>
      </c>
      <c r="D88" s="2" t="s">
        <v>12649</v>
      </c>
      <c r="E88" s="2" t="s">
        <v>12650</v>
      </c>
      <c r="F88" s="2" t="s">
        <v>12653</v>
      </c>
      <c r="G88" s="2" t="s">
        <v>12654</v>
      </c>
      <c r="H88" s="4"/>
      <c r="I88" s="6">
        <v>27999</v>
      </c>
      <c r="J88" s="6" t="str">
        <f t="shared" si="3"/>
        <v>&gt;₹500</v>
      </c>
      <c r="K88" s="6">
        <v>40990</v>
      </c>
      <c r="L88" s="6">
        <f>(Table1[[#This Row],[Actual Price]]-Table1[[#This Row],[discounted_price]])*100</f>
        <v>1299100</v>
      </c>
      <c r="M88" s="9">
        <v>0.32</v>
      </c>
      <c r="N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8" s="9" t="str">
        <f>IF(M88&gt;=50%,"YES","""NO")</f>
        <v>"NO</v>
      </c>
      <c r="P88" s="44">
        <f>AVERAGE(Table1[[#This Row],[rating]]+Table1[[#This Row],[rating_count]]/1000)</f>
        <v>9.0030000000000001</v>
      </c>
      <c r="Q88" s="2">
        <v>4.3</v>
      </c>
      <c r="R88" s="7">
        <v>4703</v>
      </c>
      <c r="S88" s="8">
        <f t="shared" si="2"/>
        <v>192775970</v>
      </c>
      <c r="T88" s="2" t="s">
        <v>802</v>
      </c>
      <c r="U88" s="2" t="s">
        <v>243</v>
      </c>
      <c r="V88" s="2" t="s">
        <v>244</v>
      </c>
      <c r="W88" s="2" t="s">
        <v>245</v>
      </c>
      <c r="X88" s="2" t="s">
        <v>246</v>
      </c>
      <c r="Y88" s="3" t="s">
        <v>12592</v>
      </c>
      <c r="Z88" s="3" t="s">
        <v>803</v>
      </c>
      <c r="AA88" s="3" t="s">
        <v>804</v>
      </c>
    </row>
    <row r="89" spans="1:27">
      <c r="A89" s="2" t="s">
        <v>805</v>
      </c>
      <c r="B89" s="2" t="s">
        <v>806</v>
      </c>
      <c r="C89" s="2" t="s">
        <v>166</v>
      </c>
      <c r="D89" s="2" t="s">
        <v>12649</v>
      </c>
      <c r="E89" s="2" t="s">
        <v>12650</v>
      </c>
      <c r="F89" s="2" t="s">
        <v>12653</v>
      </c>
      <c r="G89" s="2" t="s">
        <v>12654</v>
      </c>
      <c r="H89" s="4"/>
      <c r="I89" s="6">
        <v>30990</v>
      </c>
      <c r="J89" s="6" t="str">
        <f t="shared" si="3"/>
        <v>&gt;₹500</v>
      </c>
      <c r="K89" s="6">
        <v>52900</v>
      </c>
      <c r="L89" s="6">
        <f>(Table1[[#This Row],[Actual Price]]-Table1[[#This Row],[discounted_price]])*100</f>
        <v>2191000</v>
      </c>
      <c r="M89" s="9">
        <v>0.41</v>
      </c>
      <c r="N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9" s="9" t="str">
        <f>IF(M89&gt;=50%,"YES","NO")</f>
        <v>NO</v>
      </c>
      <c r="P89" s="44">
        <f>AVERAGE(Table1[[#This Row],[rating]]+Table1[[#This Row],[rating_count]]/1000)</f>
        <v>11.408999999999999</v>
      </c>
      <c r="Q89" s="2">
        <v>4.3</v>
      </c>
      <c r="R89" s="7">
        <v>7109</v>
      </c>
      <c r="S89" s="8">
        <f t="shared" si="2"/>
        <v>376066100</v>
      </c>
      <c r="T89" s="2" t="s">
        <v>807</v>
      </c>
      <c r="U89" s="2" t="s">
        <v>576</v>
      </c>
      <c r="V89" s="2" t="s">
        <v>577</v>
      </c>
      <c r="W89" s="2" t="s">
        <v>578</v>
      </c>
      <c r="X89" s="2" t="s">
        <v>579</v>
      </c>
      <c r="Y89" s="3" t="s">
        <v>580</v>
      </c>
      <c r="Z89" s="3" t="s">
        <v>808</v>
      </c>
      <c r="AA89" s="3" t="s">
        <v>809</v>
      </c>
    </row>
    <row r="90" spans="1:27">
      <c r="A90" s="2" t="s">
        <v>810</v>
      </c>
      <c r="B90" s="2" t="s">
        <v>811</v>
      </c>
      <c r="C90" s="2" t="s">
        <v>12994</v>
      </c>
      <c r="D90" s="2" t="s">
        <v>12995</v>
      </c>
      <c r="E90" s="2" t="s">
        <v>12642</v>
      </c>
      <c r="F90" s="2" t="s">
        <v>12643</v>
      </c>
      <c r="G90" s="2" t="s">
        <v>12644</v>
      </c>
      <c r="H90" s="2" t="s">
        <v>12645</v>
      </c>
      <c r="I90" s="6">
        <v>199</v>
      </c>
      <c r="J90" s="6" t="str">
        <f t="shared" si="3"/>
        <v>&lt;₹200</v>
      </c>
      <c r="K90" s="6">
        <v>999</v>
      </c>
      <c r="L90" s="6">
        <f>(Table1[[#This Row],[Actual Price]]-Table1[[#This Row],[discounted_price]])*100</f>
        <v>80000</v>
      </c>
      <c r="M90" s="9">
        <v>0.8</v>
      </c>
      <c r="N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90" s="9" t="str">
        <f>IF(M90&gt;=50%,"YES","""NO")</f>
        <v>YES</v>
      </c>
      <c r="P90" s="44">
        <f>AVERAGE(Table1[[#This Row],[rating]]+Table1[[#This Row],[rating_count]]/1000)</f>
        <v>4.6269999999999998</v>
      </c>
      <c r="Q90" s="2">
        <v>4.5</v>
      </c>
      <c r="R90" s="7">
        <v>127</v>
      </c>
      <c r="S90" s="8">
        <f t="shared" si="2"/>
        <v>126873</v>
      </c>
      <c r="T90" s="2" t="s">
        <v>812</v>
      </c>
      <c r="U90" s="2" t="s">
        <v>813</v>
      </c>
      <c r="V90" s="2" t="s">
        <v>814</v>
      </c>
      <c r="W90" s="2" t="s">
        <v>815</v>
      </c>
      <c r="X90" s="2" t="s">
        <v>816</v>
      </c>
      <c r="Y90" s="3" t="s">
        <v>817</v>
      </c>
      <c r="Z90" s="3" t="s">
        <v>818</v>
      </c>
      <c r="AA90" s="3" t="s">
        <v>819</v>
      </c>
    </row>
    <row r="91" spans="1:27">
      <c r="A91" s="2" t="s">
        <v>820</v>
      </c>
      <c r="B91" s="2" t="s">
        <v>821</v>
      </c>
      <c r="C91" s="2" t="s">
        <v>12994</v>
      </c>
      <c r="D91" s="2" t="s">
        <v>12995</v>
      </c>
      <c r="E91" s="2" t="s">
        <v>12642</v>
      </c>
      <c r="F91" s="2" t="s">
        <v>12643</v>
      </c>
      <c r="G91" s="2" t="s">
        <v>12644</v>
      </c>
      <c r="H91" s="2" t="s">
        <v>12645</v>
      </c>
      <c r="I91" s="6">
        <v>649</v>
      </c>
      <c r="J91" s="6" t="str">
        <f t="shared" si="3"/>
        <v>&gt;₹500</v>
      </c>
      <c r="K91" s="6">
        <v>1999</v>
      </c>
      <c r="L91" s="6">
        <f>(Table1[[#This Row],[Actual Price]]-Table1[[#This Row],[discounted_price]])*100</f>
        <v>135000</v>
      </c>
      <c r="M91" s="9">
        <v>0.68</v>
      </c>
      <c r="N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1" s="9" t="str">
        <f>IF(M91&gt;=50%,"YES","NO")</f>
        <v>YES</v>
      </c>
      <c r="P91" s="44">
        <f>AVERAGE(Table1[[#This Row],[rating]]+Table1[[#This Row],[rating_count]]/1000)</f>
        <v>28.468999999999998</v>
      </c>
      <c r="Q91" s="2">
        <v>4.2</v>
      </c>
      <c r="R91" s="7">
        <v>24269</v>
      </c>
      <c r="S91" s="8">
        <f t="shared" si="2"/>
        <v>48513731</v>
      </c>
      <c r="T91" s="2" t="s">
        <v>414</v>
      </c>
      <c r="U91" s="2" t="s">
        <v>18</v>
      </c>
      <c r="V91" s="2" t="s">
        <v>19</v>
      </c>
      <c r="W91" s="2" t="s">
        <v>20</v>
      </c>
      <c r="X91" s="2" t="s">
        <v>21</v>
      </c>
      <c r="Y91" s="3" t="s">
        <v>822</v>
      </c>
      <c r="Z91" s="3" t="s">
        <v>823</v>
      </c>
      <c r="AA91" s="3" t="s">
        <v>824</v>
      </c>
    </row>
    <row r="92" spans="1:27">
      <c r="A92" s="2" t="s">
        <v>825</v>
      </c>
      <c r="B92" s="2" t="s">
        <v>826</v>
      </c>
      <c r="C92" s="2" t="s">
        <v>12996</v>
      </c>
      <c r="D92" s="2" t="s">
        <v>12995</v>
      </c>
      <c r="E92" s="2" t="s">
        <v>12646</v>
      </c>
      <c r="F92" s="2" t="s">
        <v>12647</v>
      </c>
      <c r="G92" s="2" t="s">
        <v>12648</v>
      </c>
      <c r="H92" s="2"/>
      <c r="I92" s="6">
        <v>269</v>
      </c>
      <c r="J92" s="6" t="str">
        <f t="shared" si="3"/>
        <v>₹200 - ₹500</v>
      </c>
      <c r="K92" s="6">
        <v>800</v>
      </c>
      <c r="L92" s="6">
        <f>(Table1[[#This Row],[Actual Price]]-Table1[[#This Row],[discounted_price]])*100</f>
        <v>53100</v>
      </c>
      <c r="M92" s="9">
        <v>0.66</v>
      </c>
      <c r="N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2" s="9" t="str">
        <f>IF(M92&gt;=50%,"YES","""NO")</f>
        <v>YES</v>
      </c>
      <c r="P92" s="44">
        <f>AVERAGE(Table1[[#This Row],[rating]]+Table1[[#This Row],[rating_count]]/1000)</f>
        <v>13.734</v>
      </c>
      <c r="Q92" s="2">
        <v>3.6</v>
      </c>
      <c r="R92" s="7">
        <v>10134</v>
      </c>
      <c r="S92" s="8">
        <f t="shared" si="2"/>
        <v>8107200</v>
      </c>
      <c r="T92" s="2" t="s">
        <v>827</v>
      </c>
      <c r="U92" s="2" t="s">
        <v>828</v>
      </c>
      <c r="V92" s="2" t="s">
        <v>829</v>
      </c>
      <c r="W92" s="2" t="s">
        <v>830</v>
      </c>
      <c r="X92" s="2" t="s">
        <v>831</v>
      </c>
      <c r="Y92" s="3" t="s">
        <v>832</v>
      </c>
      <c r="Z92" s="3" t="s">
        <v>833</v>
      </c>
      <c r="AA92" s="3" t="s">
        <v>834</v>
      </c>
    </row>
    <row r="93" spans="1:27">
      <c r="A93" s="2" t="s">
        <v>835</v>
      </c>
      <c r="B93" s="2" t="s">
        <v>836</v>
      </c>
      <c r="C93" s="2" t="s">
        <v>166</v>
      </c>
      <c r="D93" s="2" t="s">
        <v>12649</v>
      </c>
      <c r="E93" s="2" t="s">
        <v>12650</v>
      </c>
      <c r="F93" s="2" t="s">
        <v>12653</v>
      </c>
      <c r="G93" s="2" t="s">
        <v>12654</v>
      </c>
      <c r="H93" s="4"/>
      <c r="I93" s="6">
        <v>24999</v>
      </c>
      <c r="J93" s="6" t="str">
        <f t="shared" si="3"/>
        <v>&gt;₹500</v>
      </c>
      <c r="K93" s="6">
        <v>31999</v>
      </c>
      <c r="L93" s="6">
        <f>(Table1[[#This Row],[Actual Price]]-Table1[[#This Row],[discounted_price]])*100</f>
        <v>700000</v>
      </c>
      <c r="M93" s="9">
        <v>0.22</v>
      </c>
      <c r="N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3" s="9" t="str">
        <f>IF(M93&gt;=50%,"YES","NO")</f>
        <v>NO</v>
      </c>
      <c r="P93" s="44">
        <f>AVERAGE(Table1[[#This Row],[rating]]+Table1[[#This Row],[rating_count]]/1000)</f>
        <v>39.099000000000004</v>
      </c>
      <c r="Q93" s="2">
        <v>4.2</v>
      </c>
      <c r="R93" s="7">
        <v>34899</v>
      </c>
      <c r="S93" s="8">
        <f t="shared" si="2"/>
        <v>1116733101</v>
      </c>
      <c r="T93" s="2" t="s">
        <v>837</v>
      </c>
      <c r="U93" s="2" t="s">
        <v>262</v>
      </c>
      <c r="V93" s="2" t="s">
        <v>263</v>
      </c>
      <c r="W93" s="2" t="s">
        <v>264</v>
      </c>
      <c r="X93" s="2" t="s">
        <v>265</v>
      </c>
      <c r="Y93" s="3" t="s">
        <v>266</v>
      </c>
      <c r="Z93" s="3" t="s">
        <v>838</v>
      </c>
      <c r="AA93" s="3" t="s">
        <v>839</v>
      </c>
    </row>
    <row r="94" spans="1:27">
      <c r="A94" s="2" t="s">
        <v>840</v>
      </c>
      <c r="B94" s="2" t="s">
        <v>841</v>
      </c>
      <c r="C94" s="2" t="s">
        <v>12994</v>
      </c>
      <c r="D94" s="2" t="s">
        <v>12995</v>
      </c>
      <c r="E94" s="2" t="s">
        <v>12642</v>
      </c>
      <c r="F94" s="2" t="s">
        <v>12643</v>
      </c>
      <c r="G94" s="2" t="s">
        <v>12644</v>
      </c>
      <c r="H94" s="2" t="s">
        <v>12645</v>
      </c>
      <c r="I94" s="6">
        <v>299</v>
      </c>
      <c r="J94" s="6" t="str">
        <f t="shared" si="3"/>
        <v>₹200 - ₹500</v>
      </c>
      <c r="K94" s="6">
        <v>699</v>
      </c>
      <c r="L94" s="6">
        <f>(Table1[[#This Row],[Actual Price]]-Table1[[#This Row],[discounted_price]])*100</f>
        <v>40000</v>
      </c>
      <c r="M94" s="9">
        <v>0.56999999999999995</v>
      </c>
      <c r="N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4" s="9" t="str">
        <f>IF(M94&gt;=50%,"YES","""NO")</f>
        <v>YES</v>
      </c>
      <c r="P94" s="44">
        <f>AVERAGE(Table1[[#This Row],[rating]]+Table1[[#This Row],[rating_count]]/1000)</f>
        <v>98.563000000000002</v>
      </c>
      <c r="Q94" s="2">
        <v>4.2</v>
      </c>
      <c r="R94" s="7">
        <v>94363</v>
      </c>
      <c r="S94" s="8">
        <f t="shared" si="2"/>
        <v>65959737</v>
      </c>
      <c r="T94" s="2" t="s">
        <v>47</v>
      </c>
      <c r="U94" s="2" t="s">
        <v>48</v>
      </c>
      <c r="V94" s="2" t="s">
        <v>49</v>
      </c>
      <c r="W94" s="2" t="s">
        <v>50</v>
      </c>
      <c r="X94" s="2" t="s">
        <v>51</v>
      </c>
      <c r="Y94" s="3" t="s">
        <v>52</v>
      </c>
      <c r="Z94" s="3" t="s">
        <v>842</v>
      </c>
      <c r="AA94" s="3" t="s">
        <v>843</v>
      </c>
    </row>
    <row r="95" spans="1:27">
      <c r="A95" s="2" t="s">
        <v>844</v>
      </c>
      <c r="B95" s="2" t="s">
        <v>845</v>
      </c>
      <c r="C95" s="2" t="s">
        <v>12994</v>
      </c>
      <c r="D95" s="2" t="s">
        <v>12995</v>
      </c>
      <c r="E95" s="2" t="s">
        <v>12642</v>
      </c>
      <c r="F95" s="2" t="s">
        <v>12643</v>
      </c>
      <c r="G95" s="2" t="s">
        <v>12644</v>
      </c>
      <c r="H95" s="2" t="s">
        <v>12645</v>
      </c>
      <c r="I95" s="6">
        <v>199</v>
      </c>
      <c r="J95" s="6" t="str">
        <f t="shared" si="3"/>
        <v>&lt;₹200</v>
      </c>
      <c r="K95" s="6">
        <v>999</v>
      </c>
      <c r="L95" s="6">
        <f>(Table1[[#This Row],[Actual Price]]-Table1[[#This Row],[discounted_price]])*100</f>
        <v>80000</v>
      </c>
      <c r="M95" s="9">
        <v>0.8</v>
      </c>
      <c r="N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95" s="9" t="str">
        <f>IF(M95&gt;=50%,"YES","NO")</f>
        <v>YES</v>
      </c>
      <c r="P95" s="44">
        <f>AVERAGE(Table1[[#This Row],[rating]]+Table1[[#This Row],[rating_count]]/1000)</f>
        <v>4.5249999999999995</v>
      </c>
      <c r="Q95" s="2">
        <v>4.0999999999999996</v>
      </c>
      <c r="R95" s="7">
        <v>425</v>
      </c>
      <c r="S95" s="8">
        <f t="shared" si="2"/>
        <v>424575</v>
      </c>
      <c r="T95" s="2" t="s">
        <v>846</v>
      </c>
      <c r="U95" s="2" t="s">
        <v>847</v>
      </c>
      <c r="V95" s="2" t="s">
        <v>848</v>
      </c>
      <c r="W95" s="2" t="s">
        <v>849</v>
      </c>
      <c r="X95" s="2" t="s">
        <v>850</v>
      </c>
      <c r="Y95" s="3" t="s">
        <v>851</v>
      </c>
      <c r="Z95" s="3" t="s">
        <v>852</v>
      </c>
      <c r="AA95" s="3" t="s">
        <v>853</v>
      </c>
    </row>
    <row r="96" spans="1:27">
      <c r="A96" s="2" t="s">
        <v>854</v>
      </c>
      <c r="B96" s="2" t="s">
        <v>855</v>
      </c>
      <c r="C96" s="2" t="s">
        <v>166</v>
      </c>
      <c r="D96" s="2" t="s">
        <v>12649</v>
      </c>
      <c r="E96" s="2" t="s">
        <v>12650</v>
      </c>
      <c r="F96" s="2" t="s">
        <v>12653</v>
      </c>
      <c r="G96" s="2" t="s">
        <v>12654</v>
      </c>
      <c r="H96" s="4"/>
      <c r="I96" s="6">
        <v>18990</v>
      </c>
      <c r="J96" s="6" t="str">
        <f t="shared" si="3"/>
        <v>&gt;₹500</v>
      </c>
      <c r="K96" s="6">
        <v>40990</v>
      </c>
      <c r="L96" s="6">
        <f>(Table1[[#This Row],[Actual Price]]-Table1[[#This Row],[discounted_price]])*100</f>
        <v>2200000</v>
      </c>
      <c r="M96" s="9">
        <v>0.54</v>
      </c>
      <c r="N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6" s="9" t="str">
        <f>IF(M96&gt;=50%,"YES","""NO")</f>
        <v>YES</v>
      </c>
      <c r="P96" s="44">
        <f>AVERAGE(Table1[[#This Row],[rating]]+Table1[[#This Row],[rating_count]]/1000)</f>
        <v>10.859</v>
      </c>
      <c r="Q96" s="2">
        <v>4.2</v>
      </c>
      <c r="R96" s="7">
        <v>6659</v>
      </c>
      <c r="S96" s="8">
        <f t="shared" si="2"/>
        <v>272952410</v>
      </c>
      <c r="T96" s="2" t="s">
        <v>856</v>
      </c>
      <c r="U96" s="2" t="s">
        <v>857</v>
      </c>
      <c r="V96" s="2" t="s">
        <v>858</v>
      </c>
      <c r="W96" s="2" t="s">
        <v>859</v>
      </c>
      <c r="X96" s="2" t="s">
        <v>860</v>
      </c>
      <c r="Y96" s="3" t="s">
        <v>861</v>
      </c>
      <c r="Z96" s="3" t="s">
        <v>862</v>
      </c>
      <c r="AA96" s="3" t="s">
        <v>863</v>
      </c>
    </row>
    <row r="97" spans="1:27">
      <c r="A97" s="2" t="s">
        <v>864</v>
      </c>
      <c r="B97" s="2" t="s">
        <v>865</v>
      </c>
      <c r="C97" s="2" t="s">
        <v>12996</v>
      </c>
      <c r="D97" s="2" t="s">
        <v>12995</v>
      </c>
      <c r="E97" s="2" t="s">
        <v>12646</v>
      </c>
      <c r="F97" s="2" t="s">
        <v>12647</v>
      </c>
      <c r="G97" s="2" t="s">
        <v>12648</v>
      </c>
      <c r="H97" s="2"/>
      <c r="I97" s="6">
        <v>290</v>
      </c>
      <c r="J97" s="6" t="str">
        <f t="shared" si="3"/>
        <v>₹200 - ₹500</v>
      </c>
      <c r="K97" s="6">
        <v>349</v>
      </c>
      <c r="L97" s="6">
        <f>(Table1[[#This Row],[Actual Price]]-Table1[[#This Row],[discounted_price]])*100</f>
        <v>5900</v>
      </c>
      <c r="M97" s="9">
        <v>0.17</v>
      </c>
      <c r="N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7" s="9" t="str">
        <f>IF(M97&gt;=50%,"YES","NO")</f>
        <v>NO</v>
      </c>
      <c r="P97" s="44">
        <f>AVERAGE(Table1[[#This Row],[rating]]+Table1[[#This Row],[rating_count]]/1000)</f>
        <v>5.6770000000000005</v>
      </c>
      <c r="Q97" s="2">
        <v>3.7</v>
      </c>
      <c r="R97" s="7">
        <v>1977</v>
      </c>
      <c r="S97" s="8">
        <f t="shared" si="2"/>
        <v>689973</v>
      </c>
      <c r="T97" s="2" t="s">
        <v>866</v>
      </c>
      <c r="U97" s="2" t="s">
        <v>867</v>
      </c>
      <c r="V97" s="2" t="s">
        <v>868</v>
      </c>
      <c r="W97" s="2" t="s">
        <v>869</v>
      </c>
      <c r="X97" s="2" t="s">
        <v>870</v>
      </c>
      <c r="Y97" s="3" t="s">
        <v>871</v>
      </c>
      <c r="Z97" s="3" t="s">
        <v>872</v>
      </c>
      <c r="AA97" s="3" t="s">
        <v>873</v>
      </c>
    </row>
    <row r="98" spans="1:27">
      <c r="A98" s="2" t="s">
        <v>874</v>
      </c>
      <c r="B98" s="2" t="s">
        <v>875</v>
      </c>
      <c r="C98" s="2" t="s">
        <v>459</v>
      </c>
      <c r="D98" s="2" t="s">
        <v>12649</v>
      </c>
      <c r="E98" s="2" t="s">
        <v>12650</v>
      </c>
      <c r="F98" s="2" t="s">
        <v>12651</v>
      </c>
      <c r="G98" s="2" t="s">
        <v>12655</v>
      </c>
      <c r="H98" s="2"/>
      <c r="I98" s="6">
        <v>249</v>
      </c>
      <c r="J98" s="6" t="str">
        <f t="shared" si="3"/>
        <v>₹200 - ₹500</v>
      </c>
      <c r="K98" s="6">
        <v>799</v>
      </c>
      <c r="L98" s="6">
        <f>(Table1[[#This Row],[Actual Price]]-Table1[[#This Row],[discounted_price]])*100</f>
        <v>55000</v>
      </c>
      <c r="M98" s="9">
        <v>0.69</v>
      </c>
      <c r="N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8" s="9" t="str">
        <f>IF(M98&gt;=50%,"YES","""NO")</f>
        <v>YES</v>
      </c>
      <c r="P98" s="44">
        <f>AVERAGE(Table1[[#This Row],[rating]]+Table1[[#This Row],[rating_count]]/1000)</f>
        <v>4.8789999999999996</v>
      </c>
      <c r="Q98" s="2">
        <v>3.8</v>
      </c>
      <c r="R98" s="7">
        <v>1079</v>
      </c>
      <c r="S98" s="8">
        <f t="shared" si="2"/>
        <v>862121</v>
      </c>
      <c r="T98" s="2" t="s">
        <v>876</v>
      </c>
      <c r="U98" s="2" t="s">
        <v>877</v>
      </c>
      <c r="V98" s="2" t="s">
        <v>878</v>
      </c>
      <c r="W98" s="2" t="s">
        <v>879</v>
      </c>
      <c r="X98" s="2" t="s">
        <v>880</v>
      </c>
      <c r="Y98" s="3" t="s">
        <v>881</v>
      </c>
      <c r="Z98" s="3" t="s">
        <v>882</v>
      </c>
      <c r="AA98" s="3" t="s">
        <v>883</v>
      </c>
    </row>
    <row r="99" spans="1:27">
      <c r="A99" s="2" t="s">
        <v>884</v>
      </c>
      <c r="B99" s="2" t="s">
        <v>885</v>
      </c>
      <c r="C99" s="2" t="s">
        <v>12994</v>
      </c>
      <c r="D99" s="2" t="s">
        <v>12995</v>
      </c>
      <c r="E99" s="2" t="s">
        <v>12642</v>
      </c>
      <c r="F99" s="2" t="s">
        <v>12643</v>
      </c>
      <c r="G99" s="2" t="s">
        <v>12644</v>
      </c>
      <c r="H99" s="2" t="s">
        <v>12645</v>
      </c>
      <c r="I99" s="6">
        <v>345</v>
      </c>
      <c r="J99" s="6" t="str">
        <f t="shared" si="3"/>
        <v>₹200 - ₹500</v>
      </c>
      <c r="K99" s="6">
        <v>999</v>
      </c>
      <c r="L99" s="6">
        <f>(Table1[[#This Row],[Actual Price]]-Table1[[#This Row],[discounted_price]])*100</f>
        <v>65400</v>
      </c>
      <c r="M99" s="9">
        <v>0.65</v>
      </c>
      <c r="N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9" s="9" t="str">
        <f>IF(M99&gt;=50%,"YES","NO")</f>
        <v>YES</v>
      </c>
      <c r="P99" s="44">
        <f>AVERAGE(Table1[[#This Row],[rating]]+Table1[[#This Row],[rating_count]]/1000)</f>
        <v>4.7970000000000006</v>
      </c>
      <c r="Q99" s="2">
        <v>3.7</v>
      </c>
      <c r="R99" s="7">
        <v>1097</v>
      </c>
      <c r="S99" s="8">
        <f t="shared" si="2"/>
        <v>1095903</v>
      </c>
      <c r="T99" s="2" t="s">
        <v>886</v>
      </c>
      <c r="U99" s="2" t="s">
        <v>887</v>
      </c>
      <c r="V99" s="2" t="s">
        <v>888</v>
      </c>
      <c r="W99" s="2" t="s">
        <v>889</v>
      </c>
      <c r="X99" s="2" t="s">
        <v>890</v>
      </c>
      <c r="Y99" s="3" t="s">
        <v>891</v>
      </c>
      <c r="Z99" s="3" t="s">
        <v>892</v>
      </c>
      <c r="AA99" s="3" t="s">
        <v>893</v>
      </c>
    </row>
    <row r="100" spans="1:27">
      <c r="A100" s="2" t="s">
        <v>894</v>
      </c>
      <c r="B100" s="2" t="s">
        <v>895</v>
      </c>
      <c r="C100" s="2" t="s">
        <v>12996</v>
      </c>
      <c r="D100" s="2" t="s">
        <v>12995</v>
      </c>
      <c r="E100" s="2" t="s">
        <v>12646</v>
      </c>
      <c r="F100" s="2" t="s">
        <v>12647</v>
      </c>
      <c r="G100" s="2" t="s">
        <v>12648</v>
      </c>
      <c r="H100" s="4"/>
      <c r="I100" s="6">
        <v>1099</v>
      </c>
      <c r="J100" s="6" t="str">
        <f t="shared" si="3"/>
        <v>&gt;₹500</v>
      </c>
      <c r="K100" s="6">
        <v>1899</v>
      </c>
      <c r="L100" s="6">
        <f>(Table1[[#This Row],[Actual Price]]-Table1[[#This Row],[discounted_price]])*100</f>
        <v>80000</v>
      </c>
      <c r="M100" s="9">
        <v>0.42</v>
      </c>
      <c r="N1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0" s="9" t="str">
        <f>IF(M100&gt;=50%,"YES","""NO")</f>
        <v>"NO</v>
      </c>
      <c r="P100" s="44">
        <f>AVERAGE(Table1[[#This Row],[rating]]+Table1[[#This Row],[rating_count]]/1000)</f>
        <v>26.92</v>
      </c>
      <c r="Q100" s="2">
        <v>4.5</v>
      </c>
      <c r="R100" s="7">
        <v>22420</v>
      </c>
      <c r="S100" s="8">
        <f t="shared" si="2"/>
        <v>42575580</v>
      </c>
      <c r="T100" s="2" t="s">
        <v>896</v>
      </c>
      <c r="U100" s="2" t="s">
        <v>897</v>
      </c>
      <c r="V100" s="2" t="s">
        <v>898</v>
      </c>
      <c r="W100" s="2" t="s">
        <v>899</v>
      </c>
      <c r="X100" s="2" t="s">
        <v>900</v>
      </c>
      <c r="Y100" s="3" t="s">
        <v>901</v>
      </c>
      <c r="Z100" s="3" t="s">
        <v>902</v>
      </c>
      <c r="AA100" s="3" t="s">
        <v>903</v>
      </c>
    </row>
    <row r="101" spans="1:27">
      <c r="A101" s="2" t="s">
        <v>904</v>
      </c>
      <c r="B101" s="2" t="s">
        <v>905</v>
      </c>
      <c r="C101" s="2" t="s">
        <v>12994</v>
      </c>
      <c r="D101" s="2" t="s">
        <v>12995</v>
      </c>
      <c r="E101" s="2" t="s">
        <v>12642</v>
      </c>
      <c r="F101" s="2" t="s">
        <v>12643</v>
      </c>
      <c r="G101" s="2" t="s">
        <v>12644</v>
      </c>
      <c r="H101" s="2" t="s">
        <v>12645</v>
      </c>
      <c r="I101" s="6">
        <v>719</v>
      </c>
      <c r="J101" s="6" t="str">
        <f t="shared" si="3"/>
        <v>&gt;₹500</v>
      </c>
      <c r="K101" s="6">
        <v>1499</v>
      </c>
      <c r="L101" s="6">
        <f>(Table1[[#This Row],[Actual Price]]-Table1[[#This Row],[discounted_price]])*100</f>
        <v>78000</v>
      </c>
      <c r="M101" s="9">
        <v>0.52</v>
      </c>
      <c r="N1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1" s="9" t="str">
        <f>IF(M101&gt;=50%,"YES","NO")</f>
        <v>YES</v>
      </c>
      <c r="P101" s="44">
        <f>AVERAGE(Table1[[#This Row],[rating]]+Table1[[#This Row],[rating_count]]/1000)</f>
        <v>5.1449999999999996</v>
      </c>
      <c r="Q101" s="2">
        <v>4.0999999999999996</v>
      </c>
      <c r="R101" s="7">
        <v>1045</v>
      </c>
      <c r="S101" s="8">
        <f t="shared" si="2"/>
        <v>1566455</v>
      </c>
      <c r="T101" s="2" t="s">
        <v>906</v>
      </c>
      <c r="U101" s="2" t="s">
        <v>907</v>
      </c>
      <c r="V101" s="2" t="s">
        <v>908</v>
      </c>
      <c r="W101" s="2" t="s">
        <v>909</v>
      </c>
      <c r="X101" s="2" t="s">
        <v>910</v>
      </c>
      <c r="Y101" s="3" t="s">
        <v>911</v>
      </c>
      <c r="Z101" s="3" t="s">
        <v>912</v>
      </c>
      <c r="AA101" s="3" t="s">
        <v>913</v>
      </c>
    </row>
    <row r="102" spans="1:27">
      <c r="A102" s="2" t="s">
        <v>914</v>
      </c>
      <c r="B102" s="2" t="s">
        <v>915</v>
      </c>
      <c r="C102" s="2" t="s">
        <v>459</v>
      </c>
      <c r="D102" s="2" t="s">
        <v>12649</v>
      </c>
      <c r="E102" s="2" t="s">
        <v>12650</v>
      </c>
      <c r="F102" s="2" t="s">
        <v>12651</v>
      </c>
      <c r="G102" s="2" t="s">
        <v>12655</v>
      </c>
      <c r="H102" s="2"/>
      <c r="I102" s="6">
        <v>349</v>
      </c>
      <c r="J102" s="6" t="str">
        <f t="shared" si="3"/>
        <v>₹200 - ₹500</v>
      </c>
      <c r="K102" s="6">
        <v>1499</v>
      </c>
      <c r="L102" s="6">
        <f>(Table1[[#This Row],[Actual Price]]-Table1[[#This Row],[discounted_price]])*100</f>
        <v>115000</v>
      </c>
      <c r="M102" s="9">
        <v>0.77</v>
      </c>
      <c r="N1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2" s="9" t="str">
        <f>IF(M102&gt;=50%,"YES","""NO")</f>
        <v>YES</v>
      </c>
      <c r="P102" s="44">
        <f>AVERAGE(Table1[[#This Row],[rating]]+Table1[[#This Row],[rating_count]]/1000)</f>
        <v>8.4450000000000003</v>
      </c>
      <c r="Q102" s="2">
        <v>4.3</v>
      </c>
      <c r="R102" s="7">
        <v>4145</v>
      </c>
      <c r="S102" s="8">
        <f t="shared" si="2"/>
        <v>6213355</v>
      </c>
      <c r="T102" s="2" t="s">
        <v>916</v>
      </c>
      <c r="U102" s="2" t="s">
        <v>917</v>
      </c>
      <c r="V102" s="2" t="s">
        <v>918</v>
      </c>
      <c r="W102" s="2" t="s">
        <v>919</v>
      </c>
      <c r="X102" s="2" t="s">
        <v>920</v>
      </c>
      <c r="Y102" s="3" t="s">
        <v>921</v>
      </c>
      <c r="Z102" s="3" t="s">
        <v>922</v>
      </c>
      <c r="AA102" s="3" t="s">
        <v>923</v>
      </c>
    </row>
    <row r="103" spans="1:27">
      <c r="A103" s="2" t="s">
        <v>924</v>
      </c>
      <c r="B103" s="2" t="s">
        <v>925</v>
      </c>
      <c r="C103" s="2" t="s">
        <v>12994</v>
      </c>
      <c r="D103" s="2" t="s">
        <v>12995</v>
      </c>
      <c r="E103" s="2" t="s">
        <v>12642</v>
      </c>
      <c r="F103" s="2" t="s">
        <v>12643</v>
      </c>
      <c r="G103" s="2" t="s">
        <v>12644</v>
      </c>
      <c r="H103" s="2" t="s">
        <v>12645</v>
      </c>
      <c r="I103" s="6">
        <v>849</v>
      </c>
      <c r="J103" s="6" t="str">
        <f t="shared" si="3"/>
        <v>&gt;₹500</v>
      </c>
      <c r="K103" s="6">
        <v>1809</v>
      </c>
      <c r="L103" s="6">
        <f>(Table1[[#This Row],[Actual Price]]-Table1[[#This Row],[discounted_price]])*100</f>
        <v>96000</v>
      </c>
      <c r="M103" s="9">
        <v>0.53</v>
      </c>
      <c r="N1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3" s="9" t="str">
        <f>IF(M103&gt;=50%,"YES","NO")</f>
        <v>YES</v>
      </c>
      <c r="P103" s="44">
        <f>AVERAGE(Table1[[#This Row],[rating]]+Table1[[#This Row],[rating_count]]/1000)</f>
        <v>10.847</v>
      </c>
      <c r="Q103" s="2">
        <v>4.3</v>
      </c>
      <c r="R103" s="7">
        <v>6547</v>
      </c>
      <c r="S103" s="8">
        <f t="shared" si="2"/>
        <v>11843523</v>
      </c>
      <c r="T103" s="2" t="s">
        <v>495</v>
      </c>
      <c r="U103" s="2" t="s">
        <v>926</v>
      </c>
      <c r="V103" s="2" t="s">
        <v>927</v>
      </c>
      <c r="W103" s="2" t="s">
        <v>928</v>
      </c>
      <c r="X103" s="2" t="s">
        <v>929</v>
      </c>
      <c r="Y103" s="3" t="s">
        <v>930</v>
      </c>
      <c r="Z103" s="3" t="s">
        <v>501</v>
      </c>
      <c r="AA103" s="3" t="s">
        <v>931</v>
      </c>
    </row>
    <row r="104" spans="1:27">
      <c r="A104" s="2" t="s">
        <v>932</v>
      </c>
      <c r="B104" s="2" t="s">
        <v>933</v>
      </c>
      <c r="C104" s="2" t="s">
        <v>459</v>
      </c>
      <c r="D104" s="2" t="s">
        <v>12649</v>
      </c>
      <c r="E104" s="2" t="s">
        <v>12650</v>
      </c>
      <c r="F104" s="2" t="s">
        <v>12651</v>
      </c>
      <c r="G104" s="2" t="s">
        <v>12655</v>
      </c>
      <c r="H104" s="2"/>
      <c r="I104" s="6">
        <v>299</v>
      </c>
      <c r="J104" s="6" t="str">
        <f t="shared" si="3"/>
        <v>₹200 - ₹500</v>
      </c>
      <c r="K104" s="6">
        <v>899</v>
      </c>
      <c r="L104" s="6">
        <f>(Table1[[#This Row],[Actual Price]]-Table1[[#This Row],[discounted_price]])*100</f>
        <v>60000</v>
      </c>
      <c r="M104" s="9">
        <v>0.67</v>
      </c>
      <c r="N1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4" s="9" t="str">
        <f>IF(M104&gt;=50%,"YES","""NO")</f>
        <v>YES</v>
      </c>
      <c r="P104" s="44">
        <f>AVERAGE(Table1[[#This Row],[rating]]+Table1[[#This Row],[rating_count]]/1000)</f>
        <v>5.5880000000000001</v>
      </c>
      <c r="Q104" s="2">
        <v>4</v>
      </c>
      <c r="R104" s="7">
        <v>1588</v>
      </c>
      <c r="S104" s="8">
        <f t="shared" si="2"/>
        <v>1427612</v>
      </c>
      <c r="T104" s="2" t="s">
        <v>934</v>
      </c>
      <c r="U104" s="2" t="s">
        <v>935</v>
      </c>
      <c r="V104" s="2" t="s">
        <v>936</v>
      </c>
      <c r="W104" s="2" t="s">
        <v>937</v>
      </c>
      <c r="X104" s="2" t="s">
        <v>938</v>
      </c>
      <c r="Y104" s="3" t="s">
        <v>939</v>
      </c>
      <c r="Z104" s="3" t="s">
        <v>940</v>
      </c>
      <c r="AA104" s="3" t="s">
        <v>941</v>
      </c>
    </row>
    <row r="105" spans="1:27">
      <c r="A105" s="2" t="s">
        <v>942</v>
      </c>
      <c r="B105" s="2" t="s">
        <v>943</v>
      </c>
      <c r="C105" s="2" t="s">
        <v>166</v>
      </c>
      <c r="D105" s="2" t="s">
        <v>12649</v>
      </c>
      <c r="E105" s="2" t="s">
        <v>12650</v>
      </c>
      <c r="F105" s="2" t="s">
        <v>12653</v>
      </c>
      <c r="G105" s="2" t="s">
        <v>12654</v>
      </c>
      <c r="H105" s="4"/>
      <c r="I105" s="6">
        <v>21999</v>
      </c>
      <c r="J105" s="6" t="str">
        <f t="shared" si="3"/>
        <v>&gt;₹500</v>
      </c>
      <c r="K105" s="6">
        <v>29999</v>
      </c>
      <c r="L105" s="6">
        <f>(Table1[[#This Row],[Actual Price]]-Table1[[#This Row],[discounted_price]])*100</f>
        <v>800000</v>
      </c>
      <c r="M105" s="9">
        <v>0.27</v>
      </c>
      <c r="N1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5" s="9" t="str">
        <f>IF(M105&gt;=50%,"YES","NO")</f>
        <v>NO</v>
      </c>
      <c r="P105" s="44">
        <f>AVERAGE(Table1[[#This Row],[rating]]+Table1[[#This Row],[rating_count]]/1000)</f>
        <v>37.040000000000006</v>
      </c>
      <c r="Q105" s="2">
        <v>4.2</v>
      </c>
      <c r="R105" s="7">
        <v>32840</v>
      </c>
      <c r="S105" s="8">
        <f t="shared" si="2"/>
        <v>985167160</v>
      </c>
      <c r="T105" s="2" t="s">
        <v>944</v>
      </c>
      <c r="U105" s="2" t="s">
        <v>168</v>
      </c>
      <c r="V105" s="2" t="s">
        <v>169</v>
      </c>
      <c r="W105" s="2" t="s">
        <v>170</v>
      </c>
      <c r="X105" s="2" t="s">
        <v>171</v>
      </c>
      <c r="Y105" s="3" t="s">
        <v>945</v>
      </c>
      <c r="Z105" s="3" t="s">
        <v>946</v>
      </c>
      <c r="AA105" s="3" t="s">
        <v>947</v>
      </c>
    </row>
    <row r="106" spans="1:27">
      <c r="A106" s="2" t="s">
        <v>948</v>
      </c>
      <c r="B106" s="2" t="s">
        <v>949</v>
      </c>
      <c r="C106" s="2" t="s">
        <v>12994</v>
      </c>
      <c r="D106" s="2" t="s">
        <v>12995</v>
      </c>
      <c r="E106" s="2" t="s">
        <v>12642</v>
      </c>
      <c r="F106" s="2" t="s">
        <v>12643</v>
      </c>
      <c r="G106" s="2" t="s">
        <v>12644</v>
      </c>
      <c r="H106" s="2" t="s">
        <v>12645</v>
      </c>
      <c r="I106" s="6">
        <v>349</v>
      </c>
      <c r="J106" s="6" t="str">
        <f t="shared" si="3"/>
        <v>₹200 - ₹500</v>
      </c>
      <c r="K106" s="6">
        <v>999</v>
      </c>
      <c r="L106" s="6">
        <f>(Table1[[#This Row],[Actual Price]]-Table1[[#This Row],[discounted_price]])*100</f>
        <v>65000</v>
      </c>
      <c r="M106" s="9">
        <v>0.65</v>
      </c>
      <c r="N1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6" s="9" t="str">
        <f>IF(M106&gt;=50%,"YES","""NO")</f>
        <v>YES</v>
      </c>
      <c r="P106" s="44">
        <f>AVERAGE(Table1[[#This Row],[rating]]+Table1[[#This Row],[rating_count]]/1000)</f>
        <v>17.32</v>
      </c>
      <c r="Q106" s="2">
        <v>4.2</v>
      </c>
      <c r="R106" s="7">
        <v>13120</v>
      </c>
      <c r="S106" s="8">
        <f t="shared" si="2"/>
        <v>13106880</v>
      </c>
      <c r="T106" s="2" t="s">
        <v>950</v>
      </c>
      <c r="U106" s="2" t="s">
        <v>951</v>
      </c>
      <c r="V106" s="2" t="s">
        <v>952</v>
      </c>
      <c r="W106" s="2" t="s">
        <v>953</v>
      </c>
      <c r="X106" s="2" t="s">
        <v>954</v>
      </c>
      <c r="Y106" s="3" t="s">
        <v>955</v>
      </c>
      <c r="Z106" s="3" t="s">
        <v>956</v>
      </c>
      <c r="AA106" s="3" t="s">
        <v>957</v>
      </c>
    </row>
    <row r="107" spans="1:27">
      <c r="A107" s="2" t="s">
        <v>958</v>
      </c>
      <c r="B107" s="2" t="s">
        <v>959</v>
      </c>
      <c r="C107" s="2" t="s">
        <v>12994</v>
      </c>
      <c r="D107" s="2" t="s">
        <v>12995</v>
      </c>
      <c r="E107" s="2" t="s">
        <v>12642</v>
      </c>
      <c r="F107" s="2" t="s">
        <v>12643</v>
      </c>
      <c r="G107" s="2" t="s">
        <v>12644</v>
      </c>
      <c r="H107" s="2" t="s">
        <v>12645</v>
      </c>
      <c r="I107" s="6">
        <v>399</v>
      </c>
      <c r="J107" s="6" t="str">
        <f t="shared" si="3"/>
        <v>₹200 - ₹500</v>
      </c>
      <c r="K107" s="6">
        <v>999</v>
      </c>
      <c r="L107" s="6">
        <f>(Table1[[#This Row],[Actual Price]]-Table1[[#This Row],[discounted_price]])*100</f>
        <v>60000</v>
      </c>
      <c r="M107" s="9">
        <v>0.6</v>
      </c>
      <c r="N1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7" s="9" t="str">
        <f>IF(M107&gt;=50%,"YES","NO")</f>
        <v>YES</v>
      </c>
      <c r="P107" s="44">
        <f>AVERAGE(Table1[[#This Row],[rating]]+Table1[[#This Row],[rating_count]]/1000)</f>
        <v>7.1059999999999999</v>
      </c>
      <c r="Q107" s="2">
        <v>4.3</v>
      </c>
      <c r="R107" s="7">
        <v>2806</v>
      </c>
      <c r="S107" s="8">
        <f t="shared" si="2"/>
        <v>2803194</v>
      </c>
      <c r="T107" s="2" t="s">
        <v>960</v>
      </c>
      <c r="U107" s="2" t="s">
        <v>961</v>
      </c>
      <c r="V107" s="2" t="s">
        <v>962</v>
      </c>
      <c r="W107" s="2" t="s">
        <v>963</v>
      </c>
      <c r="X107" s="2" t="s">
        <v>964</v>
      </c>
      <c r="Y107" s="3" t="s">
        <v>965</v>
      </c>
      <c r="Z107" s="3" t="s">
        <v>966</v>
      </c>
      <c r="AA107" s="3" t="s">
        <v>967</v>
      </c>
    </row>
    <row r="108" spans="1:27">
      <c r="A108" s="2" t="s">
        <v>968</v>
      </c>
      <c r="B108" s="2" t="s">
        <v>969</v>
      </c>
      <c r="C108" s="2" t="s">
        <v>12994</v>
      </c>
      <c r="D108" s="2" t="s">
        <v>12995</v>
      </c>
      <c r="E108" s="2" t="s">
        <v>12642</v>
      </c>
      <c r="F108" s="2" t="s">
        <v>12643</v>
      </c>
      <c r="G108" s="2" t="s">
        <v>12644</v>
      </c>
      <c r="H108" s="2" t="s">
        <v>12645</v>
      </c>
      <c r="I108" s="6">
        <v>449</v>
      </c>
      <c r="J108" s="6" t="str">
        <f t="shared" si="3"/>
        <v>₹200 - ₹500</v>
      </c>
      <c r="K108" s="6">
        <v>1299</v>
      </c>
      <c r="L108" s="6">
        <f>(Table1[[#This Row],[Actual Price]]-Table1[[#This Row],[discounted_price]])*100</f>
        <v>85000</v>
      </c>
      <c r="M108" s="9">
        <v>0.65</v>
      </c>
      <c r="N1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8" s="9" t="str">
        <f>IF(M108&gt;=50%,"YES","""NO")</f>
        <v>YES</v>
      </c>
      <c r="P108" s="44">
        <f>AVERAGE(Table1[[#This Row],[rating]]+Table1[[#This Row],[rating_count]]/1000)</f>
        <v>28.468999999999998</v>
      </c>
      <c r="Q108" s="2">
        <v>4.2</v>
      </c>
      <c r="R108" s="7">
        <v>24269</v>
      </c>
      <c r="S108" s="8">
        <f t="shared" si="2"/>
        <v>31525431</v>
      </c>
      <c r="T108" s="2" t="s">
        <v>970</v>
      </c>
      <c r="U108" s="2" t="s">
        <v>18</v>
      </c>
      <c r="V108" s="2" t="s">
        <v>19</v>
      </c>
      <c r="W108" s="2" t="s">
        <v>20</v>
      </c>
      <c r="X108" s="2" t="s">
        <v>21</v>
      </c>
      <c r="Y108" s="3" t="s">
        <v>22</v>
      </c>
      <c r="Z108" s="3" t="s">
        <v>23</v>
      </c>
      <c r="AA108" s="3" t="s">
        <v>971</v>
      </c>
    </row>
    <row r="109" spans="1:27">
      <c r="A109" s="2" t="s">
        <v>972</v>
      </c>
      <c r="B109" s="2" t="s">
        <v>973</v>
      </c>
      <c r="C109" s="2" t="s">
        <v>12994</v>
      </c>
      <c r="D109" s="2" t="s">
        <v>12995</v>
      </c>
      <c r="E109" s="2" t="s">
        <v>12642</v>
      </c>
      <c r="F109" s="2" t="s">
        <v>12643</v>
      </c>
      <c r="G109" s="2" t="s">
        <v>12644</v>
      </c>
      <c r="H109" s="2" t="s">
        <v>12645</v>
      </c>
      <c r="I109" s="6">
        <v>299</v>
      </c>
      <c r="J109" s="6" t="str">
        <f t="shared" si="3"/>
        <v>₹200 - ₹500</v>
      </c>
      <c r="K109" s="6">
        <v>999</v>
      </c>
      <c r="L109" s="6">
        <f>(Table1[[#This Row],[Actual Price]]-Table1[[#This Row],[discounted_price]])*100</f>
        <v>70000</v>
      </c>
      <c r="M109" s="9">
        <v>0.7</v>
      </c>
      <c r="N1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9" s="9" t="str">
        <f>IF(M109&gt;=50%,"YES","NO")</f>
        <v>YES</v>
      </c>
      <c r="P109" s="44">
        <f>AVERAGE(Table1[[#This Row],[rating]]+Table1[[#This Row],[rating_count]]/1000)</f>
        <v>5.0659999999999998</v>
      </c>
      <c r="Q109" s="2">
        <v>4.3</v>
      </c>
      <c r="R109" s="7">
        <v>766</v>
      </c>
      <c r="S109" s="8">
        <f t="shared" si="2"/>
        <v>765234</v>
      </c>
      <c r="T109" s="2" t="s">
        <v>974</v>
      </c>
      <c r="U109" s="2" t="s">
        <v>975</v>
      </c>
      <c r="V109" s="2" t="s">
        <v>976</v>
      </c>
      <c r="W109" s="2" t="s">
        <v>977</v>
      </c>
      <c r="X109" s="2" t="s">
        <v>978</v>
      </c>
      <c r="Y109" s="3" t="s">
        <v>979</v>
      </c>
      <c r="Z109" s="3" t="s">
        <v>980</v>
      </c>
      <c r="AA109" s="3" t="s">
        <v>981</v>
      </c>
    </row>
    <row r="110" spans="1:27">
      <c r="A110" s="2" t="s">
        <v>982</v>
      </c>
      <c r="B110" s="2" t="s">
        <v>983</v>
      </c>
      <c r="C110" s="2" t="s">
        <v>166</v>
      </c>
      <c r="D110" s="2" t="s">
        <v>12649</v>
      </c>
      <c r="E110" s="2" t="s">
        <v>12650</v>
      </c>
      <c r="F110" s="2" t="s">
        <v>12653</v>
      </c>
      <c r="G110" s="2" t="s">
        <v>12654</v>
      </c>
      <c r="H110" s="4"/>
      <c r="I110" s="6">
        <v>37999</v>
      </c>
      <c r="J110" s="6" t="str">
        <f t="shared" si="3"/>
        <v>&gt;₹500</v>
      </c>
      <c r="K110" s="6">
        <v>65000</v>
      </c>
      <c r="L110" s="6">
        <f>(Table1[[#This Row],[Actual Price]]-Table1[[#This Row],[discounted_price]])*100</f>
        <v>2700100</v>
      </c>
      <c r="M110" s="9">
        <v>0.42</v>
      </c>
      <c r="N1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 s="9" t="str">
        <f>IF(M110&gt;=50%,"YES","""NO")</f>
        <v>"NO</v>
      </c>
      <c r="P110" s="44">
        <f>AVERAGE(Table1[[#This Row],[rating]]+Table1[[#This Row],[rating_count]]/1000)</f>
        <v>7.8870000000000005</v>
      </c>
      <c r="Q110" s="2">
        <v>4.3</v>
      </c>
      <c r="R110" s="7">
        <v>3587</v>
      </c>
      <c r="S110" s="8">
        <f t="shared" si="2"/>
        <v>233155000</v>
      </c>
      <c r="T110" s="2" t="s">
        <v>984</v>
      </c>
      <c r="U110" s="2" t="s">
        <v>985</v>
      </c>
      <c r="V110" s="2" t="s">
        <v>986</v>
      </c>
      <c r="W110" s="2" t="s">
        <v>987</v>
      </c>
      <c r="X110" s="2" t="s">
        <v>988</v>
      </c>
      <c r="Y110" s="3" t="s">
        <v>989</v>
      </c>
      <c r="Z110" s="3" t="s">
        <v>990</v>
      </c>
      <c r="AA110" s="3" t="s">
        <v>991</v>
      </c>
    </row>
    <row r="111" spans="1:27">
      <c r="A111" s="2" t="s">
        <v>992</v>
      </c>
      <c r="B111" s="2" t="s">
        <v>993</v>
      </c>
      <c r="C111" s="2" t="s">
        <v>12994</v>
      </c>
      <c r="D111" s="2" t="s">
        <v>12995</v>
      </c>
      <c r="E111" s="2" t="s">
        <v>12642</v>
      </c>
      <c r="F111" s="2" t="s">
        <v>12643</v>
      </c>
      <c r="G111" s="2" t="s">
        <v>12644</v>
      </c>
      <c r="H111" s="2" t="s">
        <v>12645</v>
      </c>
      <c r="I111" s="6">
        <v>99</v>
      </c>
      <c r="J111" s="6" t="str">
        <f t="shared" si="3"/>
        <v>&lt;₹200</v>
      </c>
      <c r="K111" s="6">
        <v>800</v>
      </c>
      <c r="L111" s="6">
        <f>(Table1[[#This Row],[Actual Price]]-Table1[[#This Row],[discounted_price]])*100</f>
        <v>70100</v>
      </c>
      <c r="M111" s="9">
        <v>0.88</v>
      </c>
      <c r="N1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111" s="9" t="str">
        <f>IF(M111&gt;=50%,"YES","NO")</f>
        <v>YES</v>
      </c>
      <c r="P111" s="44">
        <f>AVERAGE(Table1[[#This Row],[rating]]+Table1[[#This Row],[rating_count]]/1000)</f>
        <v>28.770999999999997</v>
      </c>
      <c r="Q111" s="2">
        <v>3.9</v>
      </c>
      <c r="R111" s="7">
        <v>24871</v>
      </c>
      <c r="S111" s="8">
        <f t="shared" si="2"/>
        <v>19896800</v>
      </c>
      <c r="T111" s="2" t="s">
        <v>994</v>
      </c>
      <c r="U111" s="2" t="s">
        <v>67</v>
      </c>
      <c r="V111" s="2" t="s">
        <v>68</v>
      </c>
      <c r="W111" s="2" t="s">
        <v>69</v>
      </c>
      <c r="X111" s="2" t="s">
        <v>70</v>
      </c>
      <c r="Y111" s="3" t="s">
        <v>995</v>
      </c>
      <c r="Z111" s="3" t="s">
        <v>996</v>
      </c>
      <c r="AA111" s="3" t="s">
        <v>997</v>
      </c>
    </row>
    <row r="112" spans="1:27">
      <c r="A112" s="2" t="s">
        <v>998</v>
      </c>
      <c r="B112" s="2" t="s">
        <v>999</v>
      </c>
      <c r="C112" s="2" t="s">
        <v>505</v>
      </c>
      <c r="D112" s="2" t="s">
        <v>12649</v>
      </c>
      <c r="E112" s="2" t="s">
        <v>12650</v>
      </c>
      <c r="F112" s="2" t="s">
        <v>12653</v>
      </c>
      <c r="G112" s="2" t="s">
        <v>12656</v>
      </c>
      <c r="H112" s="4"/>
      <c r="I112" s="6">
        <v>7390</v>
      </c>
      <c r="J112" s="6" t="str">
        <f t="shared" si="3"/>
        <v>&gt;₹500</v>
      </c>
      <c r="K112" s="6">
        <v>20000</v>
      </c>
      <c r="L112" s="6">
        <f>(Table1[[#This Row],[Actual Price]]-Table1[[#This Row],[discounted_price]])*100</f>
        <v>1261000</v>
      </c>
      <c r="M112" s="9">
        <v>0.63</v>
      </c>
      <c r="N1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2" s="9" t="str">
        <f>IF(M112&gt;=50%,"YES","""NO")</f>
        <v>YES</v>
      </c>
      <c r="P112" s="44">
        <f>AVERAGE(Table1[[#This Row],[rating]]+Table1[[#This Row],[rating_count]]/1000)</f>
        <v>6.6809999999999992</v>
      </c>
      <c r="Q112" s="2">
        <v>4.0999999999999996</v>
      </c>
      <c r="R112" s="7">
        <v>2581</v>
      </c>
      <c r="S112" s="8">
        <f t="shared" si="2"/>
        <v>51620000</v>
      </c>
      <c r="T112" s="2" t="s">
        <v>1000</v>
      </c>
      <c r="U112" s="2" t="s">
        <v>1001</v>
      </c>
      <c r="V112" s="2" t="s">
        <v>1002</v>
      </c>
      <c r="W112" s="2" t="s">
        <v>1003</v>
      </c>
      <c r="X112" s="2" t="s">
        <v>1004</v>
      </c>
      <c r="Y112" s="3" t="s">
        <v>1005</v>
      </c>
      <c r="Z112" s="3" t="s">
        <v>1006</v>
      </c>
      <c r="AA112" s="3" t="s">
        <v>1007</v>
      </c>
    </row>
    <row r="113" spans="1:27">
      <c r="A113" s="2" t="s">
        <v>1008</v>
      </c>
      <c r="B113" s="2" t="s">
        <v>1009</v>
      </c>
      <c r="C113" s="2" t="s">
        <v>12994</v>
      </c>
      <c r="D113" s="2" t="s">
        <v>12995</v>
      </c>
      <c r="E113" s="2" t="s">
        <v>12642</v>
      </c>
      <c r="F113" s="2" t="s">
        <v>12643</v>
      </c>
      <c r="G113" s="2" t="s">
        <v>12644</v>
      </c>
      <c r="H113" s="2" t="s">
        <v>12645</v>
      </c>
      <c r="I113" s="6">
        <v>273.10000000000002</v>
      </c>
      <c r="J113" s="6" t="str">
        <f t="shared" si="3"/>
        <v>₹200 - ₹500</v>
      </c>
      <c r="K113" s="6">
        <v>999</v>
      </c>
      <c r="L113" s="6">
        <f>(Table1[[#This Row],[Actual Price]]-Table1[[#This Row],[discounted_price]])*100</f>
        <v>72590</v>
      </c>
      <c r="M113" s="9">
        <v>0.73</v>
      </c>
      <c r="N1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3" s="9" t="str">
        <f>IF(M113&gt;=50%,"YES","NO")</f>
        <v>YES</v>
      </c>
      <c r="P113" s="44">
        <f>AVERAGE(Table1[[#This Row],[rating]]+Table1[[#This Row],[rating_count]]/1000)</f>
        <v>25.150000000000002</v>
      </c>
      <c r="Q113" s="2">
        <v>4.3</v>
      </c>
      <c r="R113" s="7">
        <v>20850</v>
      </c>
      <c r="S113" s="8">
        <f t="shared" si="2"/>
        <v>20829150</v>
      </c>
      <c r="T113" s="2" t="s">
        <v>1010</v>
      </c>
      <c r="U113" s="2" t="s">
        <v>292</v>
      </c>
      <c r="V113" s="2" t="s">
        <v>293</v>
      </c>
      <c r="W113" s="2" t="s">
        <v>294</v>
      </c>
      <c r="X113" s="2" t="s">
        <v>295</v>
      </c>
      <c r="Y113" s="3" t="s">
        <v>296</v>
      </c>
      <c r="Z113" s="3" t="s">
        <v>1011</v>
      </c>
      <c r="AA113" s="3" t="s">
        <v>1012</v>
      </c>
    </row>
    <row r="114" spans="1:27">
      <c r="A114" s="2" t="s">
        <v>1013</v>
      </c>
      <c r="B114" s="2" t="s">
        <v>1014</v>
      </c>
      <c r="C114" s="2" t="s">
        <v>166</v>
      </c>
      <c r="D114" s="2" t="s">
        <v>12649</v>
      </c>
      <c r="E114" s="2" t="s">
        <v>12650</v>
      </c>
      <c r="F114" s="2" t="s">
        <v>12653</v>
      </c>
      <c r="G114" s="2" t="s">
        <v>12654</v>
      </c>
      <c r="H114" s="4"/>
      <c r="I114" s="6">
        <v>15990</v>
      </c>
      <c r="J114" s="6" t="str">
        <f t="shared" si="3"/>
        <v>&gt;₹500</v>
      </c>
      <c r="K114" s="6">
        <v>23990</v>
      </c>
      <c r="L114" s="6">
        <f>(Table1[[#This Row],[Actual Price]]-Table1[[#This Row],[discounted_price]])*100</f>
        <v>800000</v>
      </c>
      <c r="M114" s="9">
        <v>0.33</v>
      </c>
      <c r="N1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4" s="9" t="str">
        <f>IF(M114&gt;=50%,"YES","""NO")</f>
        <v>"NO</v>
      </c>
      <c r="P114" s="44">
        <f>AVERAGE(Table1[[#This Row],[rating]]+Table1[[#This Row],[rating_count]]/1000)</f>
        <v>5.335</v>
      </c>
      <c r="Q114" s="2">
        <v>4.3</v>
      </c>
      <c r="R114" s="7">
        <v>1035</v>
      </c>
      <c r="S114" s="8">
        <f t="shared" si="2"/>
        <v>24829650</v>
      </c>
      <c r="T114" s="2" t="s">
        <v>1015</v>
      </c>
      <c r="U114" s="2" t="s">
        <v>1016</v>
      </c>
      <c r="V114" s="2" t="s">
        <v>1017</v>
      </c>
      <c r="W114" s="2" t="s">
        <v>1018</v>
      </c>
      <c r="X114" s="2" t="s">
        <v>1019</v>
      </c>
      <c r="Y114" s="3" t="s">
        <v>1020</v>
      </c>
      <c r="Z114" s="3" t="s">
        <v>1021</v>
      </c>
      <c r="AA114" s="3" t="s">
        <v>1022</v>
      </c>
    </row>
    <row r="115" spans="1:27">
      <c r="A115" s="2" t="s">
        <v>1023</v>
      </c>
      <c r="B115" s="2" t="s">
        <v>1024</v>
      </c>
      <c r="C115" s="2" t="s">
        <v>12994</v>
      </c>
      <c r="D115" s="2" t="s">
        <v>12995</v>
      </c>
      <c r="E115" s="2" t="s">
        <v>12642</v>
      </c>
      <c r="F115" s="2" t="s">
        <v>12643</v>
      </c>
      <c r="G115" s="2" t="s">
        <v>12644</v>
      </c>
      <c r="H115" s="2" t="s">
        <v>12645</v>
      </c>
      <c r="I115" s="6">
        <v>399</v>
      </c>
      <c r="J115" s="6" t="str">
        <f t="shared" si="3"/>
        <v>₹200 - ₹500</v>
      </c>
      <c r="K115" s="6">
        <v>999</v>
      </c>
      <c r="L115" s="6">
        <f>(Table1[[#This Row],[Actual Price]]-Table1[[#This Row],[discounted_price]])*100</f>
        <v>60000</v>
      </c>
      <c r="M115" s="9">
        <v>0.6</v>
      </c>
      <c r="N1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5" s="9" t="str">
        <f>IF(M115&gt;=50%,"YES","NO")</f>
        <v>YES</v>
      </c>
      <c r="P115" s="44">
        <f>AVERAGE(Table1[[#This Row],[rating]]+Table1[[#This Row],[rating_count]]/1000)</f>
        <v>5.88</v>
      </c>
      <c r="Q115" s="2">
        <v>4.0999999999999996</v>
      </c>
      <c r="R115" s="7">
        <v>1780</v>
      </c>
      <c r="S115" s="8">
        <f t="shared" si="2"/>
        <v>1778220</v>
      </c>
      <c r="T115" s="2" t="s">
        <v>1025</v>
      </c>
      <c r="U115" s="2" t="s">
        <v>697</v>
      </c>
      <c r="V115" s="2" t="s">
        <v>698</v>
      </c>
      <c r="W115" s="2" t="s">
        <v>699</v>
      </c>
      <c r="X115" s="2" t="s">
        <v>700</v>
      </c>
      <c r="Y115" s="3" t="s">
        <v>701</v>
      </c>
      <c r="Z115" s="3" t="s">
        <v>1026</v>
      </c>
      <c r="AA115" s="3" t="s">
        <v>1027</v>
      </c>
    </row>
    <row r="116" spans="1:27">
      <c r="A116" s="2" t="s">
        <v>1028</v>
      </c>
      <c r="B116" s="2" t="s">
        <v>1029</v>
      </c>
      <c r="C116" s="2" t="s">
        <v>459</v>
      </c>
      <c r="D116" s="2" t="s">
        <v>12649</v>
      </c>
      <c r="E116" s="2" t="s">
        <v>12650</v>
      </c>
      <c r="F116" s="2" t="s">
        <v>12651</v>
      </c>
      <c r="G116" s="2" t="s">
        <v>12655</v>
      </c>
      <c r="H116" s="2"/>
      <c r="I116" s="6">
        <v>399</v>
      </c>
      <c r="J116" s="6" t="str">
        <f t="shared" si="3"/>
        <v>₹200 - ₹500</v>
      </c>
      <c r="K116" s="6">
        <v>1999</v>
      </c>
      <c r="L116" s="6">
        <f>(Table1[[#This Row],[Actual Price]]-Table1[[#This Row],[discounted_price]])*100</f>
        <v>160000</v>
      </c>
      <c r="M116" s="9">
        <v>0.8</v>
      </c>
      <c r="N1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6" s="9" t="str">
        <f>IF(M116&gt;=50%,"YES","""NO")</f>
        <v>YES</v>
      </c>
      <c r="P116" s="44">
        <f>AVERAGE(Table1[[#This Row],[rating]]+Table1[[#This Row],[rating_count]]/1000)</f>
        <v>5.0049999999999999</v>
      </c>
      <c r="Q116" s="2">
        <v>4.5</v>
      </c>
      <c r="R116" s="7">
        <v>505</v>
      </c>
      <c r="S116" s="8">
        <f t="shared" si="2"/>
        <v>1009495</v>
      </c>
      <c r="T116" s="2" t="s">
        <v>1030</v>
      </c>
      <c r="U116" s="2" t="s">
        <v>1031</v>
      </c>
      <c r="V116" s="2" t="s">
        <v>1032</v>
      </c>
      <c r="W116" s="2" t="s">
        <v>1033</v>
      </c>
      <c r="X116" s="2" t="s">
        <v>1034</v>
      </c>
      <c r="Y116" s="3" t="s">
        <v>1035</v>
      </c>
      <c r="Z116" s="3" t="s">
        <v>1036</v>
      </c>
      <c r="AA116" s="3" t="s">
        <v>1037</v>
      </c>
    </row>
    <row r="117" spans="1:27">
      <c r="A117" s="2" t="s">
        <v>1038</v>
      </c>
      <c r="B117" s="2" t="s">
        <v>1039</v>
      </c>
      <c r="C117" s="2" t="s">
        <v>12994</v>
      </c>
      <c r="D117" s="2" t="s">
        <v>12995</v>
      </c>
      <c r="E117" s="2" t="s">
        <v>12642</v>
      </c>
      <c r="F117" s="2" t="s">
        <v>12643</v>
      </c>
      <c r="G117" s="2" t="s">
        <v>12644</v>
      </c>
      <c r="H117" s="2" t="s">
        <v>12645</v>
      </c>
      <c r="I117" s="6">
        <v>210</v>
      </c>
      <c r="J117" s="6" t="str">
        <f t="shared" si="3"/>
        <v>₹200 - ₹500</v>
      </c>
      <c r="K117" s="6">
        <v>399</v>
      </c>
      <c r="L117" s="6">
        <f>(Table1[[#This Row],[Actual Price]]-Table1[[#This Row],[discounted_price]])*100</f>
        <v>18900</v>
      </c>
      <c r="M117" s="9">
        <v>0.47</v>
      </c>
      <c r="N1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7" s="9" t="str">
        <f>IF(M117&gt;=50%,"YES","NO")</f>
        <v>NO</v>
      </c>
      <c r="P117" s="44">
        <f>AVERAGE(Table1[[#This Row],[rating]]+Table1[[#This Row],[rating_count]]/1000)</f>
        <v>5.8170000000000002</v>
      </c>
      <c r="Q117" s="2">
        <v>4.0999999999999996</v>
      </c>
      <c r="R117" s="7">
        <v>1717</v>
      </c>
      <c r="S117" s="8">
        <f t="shared" si="2"/>
        <v>685083</v>
      </c>
      <c r="T117" s="2" t="s">
        <v>1040</v>
      </c>
      <c r="U117" s="2" t="s">
        <v>1041</v>
      </c>
      <c r="V117" s="2" t="s">
        <v>1042</v>
      </c>
      <c r="W117" s="2" t="s">
        <v>1043</v>
      </c>
      <c r="X117" s="2" t="s">
        <v>1044</v>
      </c>
      <c r="Y117" s="3" t="s">
        <v>1045</v>
      </c>
      <c r="Z117" s="3" t="s">
        <v>1046</v>
      </c>
      <c r="AA117" s="3" t="s">
        <v>1047</v>
      </c>
    </row>
    <row r="118" spans="1:27">
      <c r="A118" s="2" t="s">
        <v>1048</v>
      </c>
      <c r="B118" s="2" t="s">
        <v>1049</v>
      </c>
      <c r="C118" s="2" t="s">
        <v>459</v>
      </c>
      <c r="D118" s="2" t="s">
        <v>12649</v>
      </c>
      <c r="E118" s="2" t="s">
        <v>12650</v>
      </c>
      <c r="F118" s="2" t="s">
        <v>12651</v>
      </c>
      <c r="G118" s="2" t="s">
        <v>12655</v>
      </c>
      <c r="H118" s="4"/>
      <c r="I118" s="6">
        <v>1299</v>
      </c>
      <c r="J118" s="6" t="str">
        <f t="shared" si="3"/>
        <v>&gt;₹500</v>
      </c>
      <c r="K118" s="6">
        <v>1999</v>
      </c>
      <c r="L118" s="6">
        <f>(Table1[[#This Row],[Actual Price]]-Table1[[#This Row],[discounted_price]])*100</f>
        <v>70000</v>
      </c>
      <c r="M118" s="9">
        <v>0.35</v>
      </c>
      <c r="N1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8" s="9" t="str">
        <f>IF(M118&gt;=50%,"YES","""NO")</f>
        <v>"NO</v>
      </c>
      <c r="P118" s="44">
        <f>AVERAGE(Table1[[#This Row],[rating]]+Table1[[#This Row],[rating_count]]/1000)</f>
        <v>4.1900000000000004</v>
      </c>
      <c r="Q118" s="2">
        <v>3.6</v>
      </c>
      <c r="R118" s="7">
        <v>590</v>
      </c>
      <c r="S118" s="8">
        <f t="shared" si="2"/>
        <v>1179410</v>
      </c>
      <c r="T118" s="2" t="s">
        <v>1050</v>
      </c>
      <c r="U118" s="2" t="s">
        <v>1051</v>
      </c>
      <c r="V118" s="2" t="s">
        <v>1052</v>
      </c>
      <c r="W118" s="2" t="s">
        <v>1053</v>
      </c>
      <c r="X118" s="2" t="s">
        <v>1054</v>
      </c>
      <c r="Y118" s="3" t="s">
        <v>1055</v>
      </c>
      <c r="Z118" s="3" t="s">
        <v>1056</v>
      </c>
      <c r="AA118" s="3" t="s">
        <v>1057</v>
      </c>
    </row>
    <row r="119" spans="1:27">
      <c r="A119" s="2" t="s">
        <v>1058</v>
      </c>
      <c r="B119" s="2" t="s">
        <v>1059</v>
      </c>
      <c r="C119" s="2" t="s">
        <v>12994</v>
      </c>
      <c r="D119" s="2" t="s">
        <v>12995</v>
      </c>
      <c r="E119" s="2" t="s">
        <v>12642</v>
      </c>
      <c r="F119" s="2" t="s">
        <v>12643</v>
      </c>
      <c r="G119" s="2" t="s">
        <v>12644</v>
      </c>
      <c r="H119" s="2" t="s">
        <v>12645</v>
      </c>
      <c r="I119" s="6">
        <v>347</v>
      </c>
      <c r="J119" s="6" t="str">
        <f t="shared" si="3"/>
        <v>₹200 - ₹500</v>
      </c>
      <c r="K119" s="6">
        <v>999</v>
      </c>
      <c r="L119" s="6">
        <f>(Table1[[#This Row],[Actual Price]]-Table1[[#This Row],[discounted_price]])*100</f>
        <v>65200</v>
      </c>
      <c r="M119" s="9">
        <v>0.65</v>
      </c>
      <c r="N1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9" s="9" t="str">
        <f>IF(M119&gt;=50%,"YES","NO")</f>
        <v>YES</v>
      </c>
      <c r="P119" s="44">
        <f>AVERAGE(Table1[[#This Row],[rating]]+Table1[[#This Row],[rating_count]]/1000)</f>
        <v>4.6210000000000004</v>
      </c>
      <c r="Q119" s="2">
        <v>3.5</v>
      </c>
      <c r="R119" s="7">
        <v>1121</v>
      </c>
      <c r="S119" s="8">
        <f t="shared" si="2"/>
        <v>1119879</v>
      </c>
      <c r="T119" s="2" t="s">
        <v>1060</v>
      </c>
      <c r="U119" s="2" t="s">
        <v>1061</v>
      </c>
      <c r="V119" s="2" t="s">
        <v>1062</v>
      </c>
      <c r="W119" s="2" t="s">
        <v>1063</v>
      </c>
      <c r="X119" s="2" t="s">
        <v>1064</v>
      </c>
      <c r="Y119" s="3" t="s">
        <v>1065</v>
      </c>
      <c r="Z119" s="3" t="s">
        <v>1066</v>
      </c>
      <c r="AA119" s="3" t="s">
        <v>1067</v>
      </c>
    </row>
    <row r="120" spans="1:27">
      <c r="A120" s="2" t="s">
        <v>1068</v>
      </c>
      <c r="B120" s="2" t="s">
        <v>1069</v>
      </c>
      <c r="C120" s="2" t="s">
        <v>12994</v>
      </c>
      <c r="D120" s="2" t="s">
        <v>12995</v>
      </c>
      <c r="E120" s="2" t="s">
        <v>12642</v>
      </c>
      <c r="F120" s="2" t="s">
        <v>12643</v>
      </c>
      <c r="G120" s="2" t="s">
        <v>12644</v>
      </c>
      <c r="H120" s="2" t="s">
        <v>12645</v>
      </c>
      <c r="I120" s="6">
        <v>149</v>
      </c>
      <c r="J120" s="6" t="str">
        <f t="shared" si="3"/>
        <v>&lt;₹200</v>
      </c>
      <c r="K120" s="6">
        <v>999</v>
      </c>
      <c r="L120" s="6">
        <f>(Table1[[#This Row],[Actual Price]]-Table1[[#This Row],[discounted_price]])*100</f>
        <v>85000</v>
      </c>
      <c r="M120" s="9">
        <v>0.85</v>
      </c>
      <c r="N1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120" s="9" t="str">
        <f>IF(M120&gt;=50%,"YES","""NO")</f>
        <v>YES</v>
      </c>
      <c r="P120" s="44">
        <f>AVERAGE(Table1[[#This Row],[rating]]+Table1[[#This Row],[rating_count]]/1000)</f>
        <v>5.3129999999999997</v>
      </c>
      <c r="Q120" s="2">
        <v>4</v>
      </c>
      <c r="R120" s="7">
        <v>1313</v>
      </c>
      <c r="S120" s="8">
        <f t="shared" si="2"/>
        <v>1311687</v>
      </c>
      <c r="T120" s="2" t="s">
        <v>1070</v>
      </c>
      <c r="U120" s="2" t="s">
        <v>586</v>
      </c>
      <c r="V120" s="2" t="s">
        <v>587</v>
      </c>
      <c r="W120" s="2" t="s">
        <v>588</v>
      </c>
      <c r="X120" s="2" t="s">
        <v>589</v>
      </c>
      <c r="Y120" s="3" t="s">
        <v>590</v>
      </c>
      <c r="Z120" s="3" t="s">
        <v>1071</v>
      </c>
      <c r="AA120" s="3" t="s">
        <v>1072</v>
      </c>
    </row>
    <row r="121" spans="1:27">
      <c r="A121" s="2" t="s">
        <v>1073</v>
      </c>
      <c r="B121" s="2" t="s">
        <v>1074</v>
      </c>
      <c r="C121" s="2" t="s">
        <v>12994</v>
      </c>
      <c r="D121" s="2" t="s">
        <v>12995</v>
      </c>
      <c r="E121" s="2" t="s">
        <v>12642</v>
      </c>
      <c r="F121" s="2" t="s">
        <v>12643</v>
      </c>
      <c r="G121" s="2" t="s">
        <v>12644</v>
      </c>
      <c r="H121" s="2" t="s">
        <v>12645</v>
      </c>
      <c r="I121" s="6">
        <v>228</v>
      </c>
      <c r="J121" s="6" t="str">
        <f t="shared" si="3"/>
        <v>₹200 - ₹500</v>
      </c>
      <c r="K121" s="6">
        <v>899</v>
      </c>
      <c r="L121" s="6">
        <f>(Table1[[#This Row],[Actual Price]]-Table1[[#This Row],[discounted_price]])*100</f>
        <v>67100</v>
      </c>
      <c r="M121" s="9">
        <v>0.75</v>
      </c>
      <c r="N1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1" s="9" t="str">
        <f>IF(M121&gt;=50%,"YES","NO")</f>
        <v>YES</v>
      </c>
      <c r="P121" s="44">
        <f>AVERAGE(Table1[[#This Row],[rating]]+Table1[[#This Row],[rating_count]]/1000)</f>
        <v>3.9319999999999999</v>
      </c>
      <c r="Q121" s="2">
        <v>3.8</v>
      </c>
      <c r="R121" s="7">
        <v>132</v>
      </c>
      <c r="S121" s="8">
        <f t="shared" si="2"/>
        <v>118668</v>
      </c>
      <c r="T121" s="2" t="s">
        <v>1075</v>
      </c>
      <c r="U121" s="2" t="s">
        <v>1076</v>
      </c>
      <c r="V121" s="2" t="s">
        <v>1077</v>
      </c>
      <c r="W121" s="2" t="s">
        <v>1078</v>
      </c>
      <c r="X121" s="2" t="s">
        <v>1079</v>
      </c>
      <c r="Y121" s="3" t="s">
        <v>1080</v>
      </c>
      <c r="Z121" s="3" t="s">
        <v>1081</v>
      </c>
      <c r="AA121" s="3" t="s">
        <v>1082</v>
      </c>
    </row>
    <row r="122" spans="1:27">
      <c r="A122" s="2" t="s">
        <v>1083</v>
      </c>
      <c r="B122" s="2" t="s">
        <v>1084</v>
      </c>
      <c r="C122" s="2" t="s">
        <v>12994</v>
      </c>
      <c r="D122" s="2" t="s">
        <v>12995</v>
      </c>
      <c r="E122" s="2" t="s">
        <v>12642</v>
      </c>
      <c r="F122" s="2" t="s">
        <v>12643</v>
      </c>
      <c r="G122" s="2" t="s">
        <v>12644</v>
      </c>
      <c r="H122" s="4" t="s">
        <v>12645</v>
      </c>
      <c r="I122" s="6">
        <v>1599</v>
      </c>
      <c r="J122" s="6" t="str">
        <f t="shared" si="3"/>
        <v>&gt;₹500</v>
      </c>
      <c r="K122" s="6">
        <v>1999</v>
      </c>
      <c r="L122" s="6">
        <f>(Table1[[#This Row],[Actual Price]]-Table1[[#This Row],[discounted_price]])*100</f>
        <v>40000</v>
      </c>
      <c r="M122" s="9">
        <v>0.2</v>
      </c>
      <c r="N1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22" s="9" t="str">
        <f>IF(M122&gt;=50%,"YES","""NO")</f>
        <v>"NO</v>
      </c>
      <c r="P122" s="44">
        <f>AVERAGE(Table1[[#This Row],[rating]]+Table1[[#This Row],[rating_count]]/1000)</f>
        <v>6.3510000000000009</v>
      </c>
      <c r="Q122" s="2">
        <v>4.4000000000000004</v>
      </c>
      <c r="R122" s="7">
        <v>1951</v>
      </c>
      <c r="S122" s="8">
        <f t="shared" si="2"/>
        <v>3900049</v>
      </c>
      <c r="T122" s="2" t="s">
        <v>1085</v>
      </c>
      <c r="U122" s="2" t="s">
        <v>1086</v>
      </c>
      <c r="V122" s="2" t="s">
        <v>1087</v>
      </c>
      <c r="W122" s="2" t="s">
        <v>1088</v>
      </c>
      <c r="X122" s="2" t="s">
        <v>1089</v>
      </c>
      <c r="Y122" s="3" t="s">
        <v>1090</v>
      </c>
      <c r="Z122" s="3" t="s">
        <v>1091</v>
      </c>
      <c r="AA122" s="3" t="s">
        <v>1092</v>
      </c>
    </row>
    <row r="123" spans="1:27">
      <c r="A123" s="2" t="s">
        <v>1093</v>
      </c>
      <c r="B123" s="2" t="s">
        <v>1094</v>
      </c>
      <c r="C123" s="2" t="s">
        <v>459</v>
      </c>
      <c r="D123" s="2" t="s">
        <v>12649</v>
      </c>
      <c r="E123" s="2" t="s">
        <v>12650</v>
      </c>
      <c r="F123" s="2" t="s">
        <v>12651</v>
      </c>
      <c r="G123" s="2" t="s">
        <v>12655</v>
      </c>
      <c r="H123" s="4"/>
      <c r="I123" s="6">
        <v>1499</v>
      </c>
      <c r="J123" s="6" t="str">
        <f t="shared" si="3"/>
        <v>&gt;₹500</v>
      </c>
      <c r="K123" s="6">
        <v>3999</v>
      </c>
      <c r="L123" s="6">
        <f>(Table1[[#This Row],[Actual Price]]-Table1[[#This Row],[discounted_price]])*100</f>
        <v>250000</v>
      </c>
      <c r="M123" s="9">
        <v>0.63</v>
      </c>
      <c r="N1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3" s="9" t="str">
        <f>IF(M123&gt;=50%,"YES","NO")</f>
        <v>YES</v>
      </c>
      <c r="P123" s="44">
        <f>AVERAGE(Table1[[#This Row],[rating]]+Table1[[#This Row],[rating_count]]/1000)</f>
        <v>3.7370000000000001</v>
      </c>
      <c r="Q123" s="2">
        <v>3.7</v>
      </c>
      <c r="R123" s="7">
        <v>37</v>
      </c>
      <c r="S123" s="8">
        <f t="shared" si="2"/>
        <v>147963</v>
      </c>
      <c r="T123" s="2" t="s">
        <v>1095</v>
      </c>
      <c r="U123" s="2" t="s">
        <v>1096</v>
      </c>
      <c r="V123" s="2" t="s">
        <v>1097</v>
      </c>
      <c r="W123" s="2" t="s">
        <v>1098</v>
      </c>
      <c r="X123" s="2" t="s">
        <v>1099</v>
      </c>
      <c r="Y123" s="3" t="s">
        <v>1100</v>
      </c>
      <c r="Z123" s="3" t="s">
        <v>1101</v>
      </c>
      <c r="AA123" s="3" t="s">
        <v>1102</v>
      </c>
    </row>
    <row r="124" spans="1:27">
      <c r="A124" s="2" t="s">
        <v>1103</v>
      </c>
      <c r="B124" s="2" t="s">
        <v>1104</v>
      </c>
      <c r="C124" s="2" t="s">
        <v>166</v>
      </c>
      <c r="D124" s="2" t="s">
        <v>12649</v>
      </c>
      <c r="E124" s="2" t="s">
        <v>12650</v>
      </c>
      <c r="F124" s="2" t="s">
        <v>12653</v>
      </c>
      <c r="G124" s="2" t="s">
        <v>12654</v>
      </c>
      <c r="H124" s="4"/>
      <c r="I124" s="6">
        <v>8499</v>
      </c>
      <c r="J124" s="6" t="str">
        <f t="shared" si="3"/>
        <v>&gt;₹500</v>
      </c>
      <c r="K124" s="6">
        <v>15999</v>
      </c>
      <c r="L124" s="6">
        <f>(Table1[[#This Row],[Actual Price]]-Table1[[#This Row],[discounted_price]])*100</f>
        <v>750000</v>
      </c>
      <c r="M124" s="9">
        <v>0.47</v>
      </c>
      <c r="N1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4" s="9" t="str">
        <f>IF(M124&gt;=50%,"YES","""NO")</f>
        <v>"NO</v>
      </c>
      <c r="P124" s="44">
        <f>AVERAGE(Table1[[#This Row],[rating]]+Table1[[#This Row],[rating_count]]/1000)</f>
        <v>4.8919999999999995</v>
      </c>
      <c r="Q124" s="2">
        <v>4.3</v>
      </c>
      <c r="R124" s="7">
        <v>592</v>
      </c>
      <c r="S124" s="8">
        <f t="shared" si="2"/>
        <v>9471408</v>
      </c>
      <c r="T124" s="2" t="s">
        <v>1105</v>
      </c>
      <c r="U124" s="2" t="s">
        <v>1106</v>
      </c>
      <c r="V124" s="2" t="s">
        <v>1107</v>
      </c>
      <c r="W124" s="2" t="s">
        <v>1108</v>
      </c>
      <c r="X124" s="2" t="s">
        <v>1109</v>
      </c>
      <c r="Y124" s="3" t="s">
        <v>1110</v>
      </c>
      <c r="Z124" s="3" t="s">
        <v>1111</v>
      </c>
      <c r="AA124" s="3" t="s">
        <v>1112</v>
      </c>
    </row>
    <row r="125" spans="1:27">
      <c r="A125" s="2" t="s">
        <v>1113</v>
      </c>
      <c r="B125" s="2" t="s">
        <v>1114</v>
      </c>
      <c r="C125" s="2" t="s">
        <v>166</v>
      </c>
      <c r="D125" s="2" t="s">
        <v>12649</v>
      </c>
      <c r="E125" s="2" t="s">
        <v>12650</v>
      </c>
      <c r="F125" s="2" t="s">
        <v>12653</v>
      </c>
      <c r="G125" s="2" t="s">
        <v>12654</v>
      </c>
      <c r="H125" s="4"/>
      <c r="I125" s="6">
        <v>20990</v>
      </c>
      <c r="J125" s="6" t="str">
        <f t="shared" si="3"/>
        <v>&gt;₹500</v>
      </c>
      <c r="K125" s="6">
        <v>44990</v>
      </c>
      <c r="L125" s="6">
        <f>(Table1[[#This Row],[Actual Price]]-Table1[[#This Row],[discounted_price]])*100</f>
        <v>2400000</v>
      </c>
      <c r="M125" s="9">
        <v>0.53</v>
      </c>
      <c r="N1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5" s="9" t="str">
        <f>IF(M125&gt;=50%,"YES","NO")</f>
        <v>YES</v>
      </c>
      <c r="P125" s="44">
        <f>AVERAGE(Table1[[#This Row],[rating]]+Table1[[#This Row],[rating_count]]/1000)</f>
        <v>5.359</v>
      </c>
      <c r="Q125" s="2">
        <v>4.0999999999999996</v>
      </c>
      <c r="R125" s="7">
        <v>1259</v>
      </c>
      <c r="S125" s="8">
        <f t="shared" si="2"/>
        <v>56642410</v>
      </c>
      <c r="T125" s="2" t="s">
        <v>1115</v>
      </c>
      <c r="U125" s="2" t="s">
        <v>1116</v>
      </c>
      <c r="V125" s="2" t="s">
        <v>1117</v>
      </c>
      <c r="W125" s="2" t="s">
        <v>1118</v>
      </c>
      <c r="X125" s="2" t="s">
        <v>1119</v>
      </c>
      <c r="Y125" s="3" t="s">
        <v>1120</v>
      </c>
      <c r="Z125" s="3" t="s">
        <v>1121</v>
      </c>
      <c r="AA125" s="3" t="s">
        <v>1122</v>
      </c>
    </row>
    <row r="126" spans="1:27">
      <c r="A126" s="2" t="s">
        <v>1123</v>
      </c>
      <c r="B126" s="2" t="s">
        <v>1124</v>
      </c>
      <c r="C126" s="2" t="s">
        <v>166</v>
      </c>
      <c r="D126" s="2" t="s">
        <v>12649</v>
      </c>
      <c r="E126" s="2" t="s">
        <v>12650</v>
      </c>
      <c r="F126" s="2" t="s">
        <v>12653</v>
      </c>
      <c r="G126" s="2" t="s">
        <v>12654</v>
      </c>
      <c r="H126" s="4"/>
      <c r="I126" s="6">
        <v>32999</v>
      </c>
      <c r="J126" s="6" t="str">
        <f t="shared" si="3"/>
        <v>&gt;₹500</v>
      </c>
      <c r="K126" s="6">
        <v>44999</v>
      </c>
      <c r="L126" s="6">
        <f>(Table1[[#This Row],[Actual Price]]-Table1[[#This Row],[discounted_price]])*100</f>
        <v>1200000</v>
      </c>
      <c r="M126" s="9">
        <v>0.27</v>
      </c>
      <c r="N1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6" s="9" t="str">
        <f>IF(M126&gt;=50%,"YES","""NO")</f>
        <v>"NO</v>
      </c>
      <c r="P126" s="44">
        <f>AVERAGE(Table1[[#This Row],[rating]]+Table1[[#This Row],[rating_count]]/1000)</f>
        <v>49.438000000000002</v>
      </c>
      <c r="Q126" s="2">
        <v>4.2</v>
      </c>
      <c r="R126" s="7">
        <v>45238</v>
      </c>
      <c r="S126" s="8">
        <f t="shared" si="2"/>
        <v>2035664762</v>
      </c>
      <c r="T126" s="2" t="s">
        <v>1125</v>
      </c>
      <c r="U126" s="2" t="s">
        <v>606</v>
      </c>
      <c r="V126" s="2" t="s">
        <v>607</v>
      </c>
      <c r="W126" s="2" t="s">
        <v>608</v>
      </c>
      <c r="X126" s="2" t="s">
        <v>609</v>
      </c>
      <c r="Y126" s="3" t="s">
        <v>610</v>
      </c>
      <c r="Z126" s="3" t="s">
        <v>1126</v>
      </c>
      <c r="AA126" s="3" t="s">
        <v>1127</v>
      </c>
    </row>
    <row r="127" spans="1:27">
      <c r="A127" s="2" t="s">
        <v>1128</v>
      </c>
      <c r="B127" s="2" t="s">
        <v>1129</v>
      </c>
      <c r="C127" s="2" t="s">
        <v>126</v>
      </c>
      <c r="D127" s="2" t="s">
        <v>12649</v>
      </c>
      <c r="E127" s="2" t="s">
        <v>12650</v>
      </c>
      <c r="F127" s="2" t="s">
        <v>12651</v>
      </c>
      <c r="G127" s="2" t="s">
        <v>12644</v>
      </c>
      <c r="H127" s="2" t="s">
        <v>12652</v>
      </c>
      <c r="I127" s="6">
        <v>799</v>
      </c>
      <c r="J127" s="6" t="str">
        <f t="shared" si="3"/>
        <v>&gt;₹500</v>
      </c>
      <c r="K127" s="6">
        <v>1700</v>
      </c>
      <c r="L127" s="6">
        <f>(Table1[[#This Row],[Actual Price]]-Table1[[#This Row],[discounted_price]])*100</f>
        <v>90100</v>
      </c>
      <c r="M127" s="9">
        <v>0.53</v>
      </c>
      <c r="N1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7" s="9" t="str">
        <f>IF(M127&gt;=50%,"YES","NO")</f>
        <v>YES</v>
      </c>
      <c r="P127" s="44">
        <f>AVERAGE(Table1[[#This Row],[rating]]+Table1[[#This Row],[rating_count]]/1000)</f>
        <v>32.738</v>
      </c>
      <c r="Q127" s="2">
        <v>4.0999999999999996</v>
      </c>
      <c r="R127" s="7">
        <v>28638</v>
      </c>
      <c r="S127" s="8">
        <f t="shared" si="2"/>
        <v>48684600</v>
      </c>
      <c r="T127" s="2" t="s">
        <v>1130</v>
      </c>
      <c r="U127" s="2" t="s">
        <v>1131</v>
      </c>
      <c r="V127" s="2" t="s">
        <v>1132</v>
      </c>
      <c r="W127" s="2" t="s">
        <v>1133</v>
      </c>
      <c r="X127" s="2" t="s">
        <v>1134</v>
      </c>
      <c r="Y127" s="3" t="s">
        <v>1135</v>
      </c>
      <c r="Z127" s="3" t="s">
        <v>1136</v>
      </c>
      <c r="AA127" s="3" t="s">
        <v>1137</v>
      </c>
    </row>
    <row r="128" spans="1:27">
      <c r="A128" s="2" t="s">
        <v>1138</v>
      </c>
      <c r="B128" s="2" t="s">
        <v>1139</v>
      </c>
      <c r="C128" s="2" t="s">
        <v>126</v>
      </c>
      <c r="D128" s="2" t="s">
        <v>12649</v>
      </c>
      <c r="E128" s="2" t="s">
        <v>12650</v>
      </c>
      <c r="F128" s="2" t="s">
        <v>12651</v>
      </c>
      <c r="G128" s="2" t="s">
        <v>12644</v>
      </c>
      <c r="H128" s="2" t="s">
        <v>12652</v>
      </c>
      <c r="I128" s="6">
        <v>229</v>
      </c>
      <c r="J128" s="6" t="str">
        <f t="shared" si="3"/>
        <v>₹200 - ₹500</v>
      </c>
      <c r="K128" s="6">
        <v>595</v>
      </c>
      <c r="L128" s="6">
        <f>(Table1[[#This Row],[Actual Price]]-Table1[[#This Row],[discounted_price]])*100</f>
        <v>36600</v>
      </c>
      <c r="M128" s="9">
        <v>0.62</v>
      </c>
      <c r="N1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8" s="9" t="str">
        <f>IF(M128&gt;=50%,"YES","""NO")</f>
        <v>YES</v>
      </c>
      <c r="P128" s="44">
        <f>AVERAGE(Table1[[#This Row],[rating]]+Table1[[#This Row],[rating_count]]/1000)</f>
        <v>17.135000000000002</v>
      </c>
      <c r="Q128" s="2">
        <v>4.3</v>
      </c>
      <c r="R128" s="7">
        <v>12835</v>
      </c>
      <c r="S128" s="8">
        <f t="shared" si="2"/>
        <v>7636825</v>
      </c>
      <c r="T128" s="2" t="s">
        <v>1140</v>
      </c>
      <c r="U128" s="2" t="s">
        <v>1141</v>
      </c>
      <c r="V128" s="2" t="s">
        <v>1142</v>
      </c>
      <c r="W128" s="2" t="s">
        <v>1143</v>
      </c>
      <c r="X128" s="2" t="s">
        <v>1144</v>
      </c>
      <c r="Y128" s="3" t="s">
        <v>1145</v>
      </c>
      <c r="Z128" s="3" t="s">
        <v>1146</v>
      </c>
      <c r="AA128" s="3" t="s">
        <v>1147</v>
      </c>
    </row>
    <row r="129" spans="1:27">
      <c r="A129" s="2" t="s">
        <v>1148</v>
      </c>
      <c r="B129" s="2" t="s">
        <v>1149</v>
      </c>
      <c r="C129" s="2" t="s">
        <v>166</v>
      </c>
      <c r="D129" s="2" t="s">
        <v>12649</v>
      </c>
      <c r="E129" s="2" t="s">
        <v>12650</v>
      </c>
      <c r="F129" s="2" t="s">
        <v>12653</v>
      </c>
      <c r="G129" s="2" t="s">
        <v>12654</v>
      </c>
      <c r="H129" s="4"/>
      <c r="I129" s="6">
        <v>9999</v>
      </c>
      <c r="J129" s="6" t="str">
        <f t="shared" si="3"/>
        <v>&gt;₹500</v>
      </c>
      <c r="K129" s="6">
        <v>27990</v>
      </c>
      <c r="L129" s="6">
        <f>(Table1[[#This Row],[Actual Price]]-Table1[[#This Row],[discounted_price]])*100</f>
        <v>1799100</v>
      </c>
      <c r="M129" s="9">
        <v>0.64</v>
      </c>
      <c r="N1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9" s="9" t="str">
        <f>IF(M129&gt;=50%,"YES","NO")</f>
        <v>YES</v>
      </c>
      <c r="P129" s="44">
        <f>AVERAGE(Table1[[#This Row],[rating]]+Table1[[#This Row],[rating_count]]/1000)</f>
        <v>5.4690000000000003</v>
      </c>
      <c r="Q129" s="2">
        <v>4.2</v>
      </c>
      <c r="R129" s="7">
        <v>1269</v>
      </c>
      <c r="S129" s="8">
        <f t="shared" si="2"/>
        <v>35519310</v>
      </c>
      <c r="T129" s="2" t="s">
        <v>1150</v>
      </c>
      <c r="U129" s="2" t="s">
        <v>1151</v>
      </c>
      <c r="V129" s="2" t="s">
        <v>1152</v>
      </c>
      <c r="W129" s="2" t="s">
        <v>1153</v>
      </c>
      <c r="X129" s="2" t="s">
        <v>1154</v>
      </c>
      <c r="Y129" s="3" t="s">
        <v>1155</v>
      </c>
      <c r="Z129" s="3" t="s">
        <v>1156</v>
      </c>
      <c r="AA129" s="3" t="s">
        <v>1157</v>
      </c>
    </row>
    <row r="130" spans="1:27">
      <c r="A130" s="2" t="s">
        <v>1158</v>
      </c>
      <c r="B130" s="2" t="s">
        <v>1159</v>
      </c>
      <c r="C130" s="2" t="s">
        <v>459</v>
      </c>
      <c r="D130" s="2" t="s">
        <v>12649</v>
      </c>
      <c r="E130" s="2" t="s">
        <v>12650</v>
      </c>
      <c r="F130" s="2" t="s">
        <v>12651</v>
      </c>
      <c r="G130" s="2" t="s">
        <v>12655</v>
      </c>
      <c r="H130" s="2"/>
      <c r="I130" s="6">
        <v>349</v>
      </c>
      <c r="J130" s="6" t="str">
        <f t="shared" si="3"/>
        <v>₹200 - ₹500</v>
      </c>
      <c r="K130" s="6">
        <v>599</v>
      </c>
      <c r="L130" s="6">
        <f>(Table1[[#This Row],[Actual Price]]-Table1[[#This Row],[discounted_price]])*100</f>
        <v>25000</v>
      </c>
      <c r="M130" s="9">
        <v>0.42</v>
      </c>
      <c r="N1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0" s="9" t="str">
        <f>IF(M130&gt;=50%,"YES","""NO")</f>
        <v>"NO</v>
      </c>
      <c r="P130" s="44">
        <f>AVERAGE(Table1[[#This Row],[rating]]+Table1[[#This Row],[rating_count]]/1000)</f>
        <v>4.484</v>
      </c>
      <c r="Q130" s="2">
        <v>4.2</v>
      </c>
      <c r="R130" s="7">
        <v>284</v>
      </c>
      <c r="S130" s="8">
        <f t="shared" ref="S130:S193" si="4">K130*R130</f>
        <v>170116</v>
      </c>
      <c r="T130" s="2" t="s">
        <v>1160</v>
      </c>
      <c r="U130" s="2" t="s">
        <v>1161</v>
      </c>
      <c r="V130" s="2" t="s">
        <v>1162</v>
      </c>
      <c r="W130" s="2" t="s">
        <v>1163</v>
      </c>
      <c r="X130" s="2" t="s">
        <v>1164</v>
      </c>
      <c r="Y130" s="3" t="s">
        <v>1165</v>
      </c>
      <c r="Z130" s="3" t="s">
        <v>1166</v>
      </c>
      <c r="AA130" s="3" t="s">
        <v>1167</v>
      </c>
    </row>
    <row r="131" spans="1:27">
      <c r="A131" s="2" t="s">
        <v>1168</v>
      </c>
      <c r="B131" s="2" t="s">
        <v>1169</v>
      </c>
      <c r="C131" s="2" t="s">
        <v>1170</v>
      </c>
      <c r="D131" s="2" t="s">
        <v>12649</v>
      </c>
      <c r="E131" s="2" t="s">
        <v>12650</v>
      </c>
      <c r="F131" s="2" t="s">
        <v>12651</v>
      </c>
      <c r="G131" s="2" t="s">
        <v>12644</v>
      </c>
      <c r="H131" s="2" t="s">
        <v>12659</v>
      </c>
      <c r="I131" s="6">
        <v>489</v>
      </c>
      <c r="J131" s="6" t="str">
        <f t="shared" ref="J131:J194" si="5">IF(I131&lt;200,"&lt;₹200",IF(OR(I131=200,I131&lt;=500),"₹200 - ₹500","&gt;₹500"))</f>
        <v>₹200 - ₹500</v>
      </c>
      <c r="K131" s="6">
        <v>1200</v>
      </c>
      <c r="L131" s="6">
        <f>(Table1[[#This Row],[Actual Price]]-Table1[[#This Row],[discounted_price]])*100</f>
        <v>71100</v>
      </c>
      <c r="M131" s="9">
        <v>0.59</v>
      </c>
      <c r="N1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1" s="9" t="str">
        <f>IF(M131&gt;=50%,"YES","NO")</f>
        <v>YES</v>
      </c>
      <c r="P131" s="44">
        <f>AVERAGE(Table1[[#This Row],[rating]]+Table1[[#This Row],[rating_count]]/1000)</f>
        <v>73.938000000000002</v>
      </c>
      <c r="Q131" s="2">
        <v>4.4000000000000004</v>
      </c>
      <c r="R131" s="7">
        <v>69538</v>
      </c>
      <c r="S131" s="8">
        <f t="shared" si="4"/>
        <v>83445600</v>
      </c>
      <c r="T131" s="2" t="s">
        <v>1171</v>
      </c>
      <c r="U131" s="2" t="s">
        <v>1172</v>
      </c>
      <c r="V131" s="2" t="s">
        <v>1173</v>
      </c>
      <c r="W131" s="2" t="s">
        <v>1174</v>
      </c>
      <c r="X131" s="2" t="s">
        <v>1175</v>
      </c>
      <c r="Y131" s="3" t="s">
        <v>1176</v>
      </c>
      <c r="Z131" s="3" t="s">
        <v>1177</v>
      </c>
      <c r="AA131" s="3" t="s">
        <v>1178</v>
      </c>
    </row>
    <row r="132" spans="1:27">
      <c r="A132" s="2" t="s">
        <v>1179</v>
      </c>
      <c r="B132" s="2" t="s">
        <v>1180</v>
      </c>
      <c r="C132" s="2" t="s">
        <v>166</v>
      </c>
      <c r="D132" s="2" t="s">
        <v>12649</v>
      </c>
      <c r="E132" s="2" t="s">
        <v>12650</v>
      </c>
      <c r="F132" s="2" t="s">
        <v>12653</v>
      </c>
      <c r="G132" s="2" t="s">
        <v>12654</v>
      </c>
      <c r="H132" s="4"/>
      <c r="I132" s="6">
        <v>23999</v>
      </c>
      <c r="J132" s="6" t="str">
        <f t="shared" si="5"/>
        <v>&gt;₹500</v>
      </c>
      <c r="K132" s="6">
        <v>34990</v>
      </c>
      <c r="L132" s="6">
        <f>(Table1[[#This Row],[Actual Price]]-Table1[[#This Row],[discounted_price]])*100</f>
        <v>1099100</v>
      </c>
      <c r="M132" s="9">
        <v>0.31</v>
      </c>
      <c r="N1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2" s="9" t="str">
        <f>IF(M132&gt;=50%,"YES","""NO")</f>
        <v>"NO</v>
      </c>
      <c r="P132" s="44">
        <f>AVERAGE(Table1[[#This Row],[rating]]+Table1[[#This Row],[rating_count]]/1000)</f>
        <v>9.0030000000000001</v>
      </c>
      <c r="Q132" s="2">
        <v>4.3</v>
      </c>
      <c r="R132" s="7">
        <v>4703</v>
      </c>
      <c r="S132" s="8">
        <f t="shared" si="4"/>
        <v>164557970</v>
      </c>
      <c r="T132" s="2" t="s">
        <v>802</v>
      </c>
      <c r="U132" s="2" t="s">
        <v>243</v>
      </c>
      <c r="V132" s="2" t="s">
        <v>244</v>
      </c>
      <c r="W132" s="2" t="s">
        <v>245</v>
      </c>
      <c r="X132" s="2" t="s">
        <v>246</v>
      </c>
      <c r="Y132" s="3" t="s">
        <v>12592</v>
      </c>
      <c r="Z132" s="3" t="s">
        <v>1181</v>
      </c>
      <c r="AA132" s="3" t="s">
        <v>1182</v>
      </c>
    </row>
    <row r="133" spans="1:27">
      <c r="A133" s="2" t="s">
        <v>1183</v>
      </c>
      <c r="B133" s="2" t="s">
        <v>1184</v>
      </c>
      <c r="C133" s="2" t="s">
        <v>12994</v>
      </c>
      <c r="D133" s="2" t="s">
        <v>12995</v>
      </c>
      <c r="E133" s="2" t="s">
        <v>12642</v>
      </c>
      <c r="F133" s="2" t="s">
        <v>12643</v>
      </c>
      <c r="G133" s="2" t="s">
        <v>12644</v>
      </c>
      <c r="H133" s="2" t="s">
        <v>12645</v>
      </c>
      <c r="I133" s="6">
        <v>399</v>
      </c>
      <c r="J133" s="6" t="str">
        <f t="shared" si="5"/>
        <v>₹200 - ₹500</v>
      </c>
      <c r="K133" s="6">
        <v>999</v>
      </c>
      <c r="L133" s="6">
        <f>(Table1[[#This Row],[Actual Price]]-Table1[[#This Row],[discounted_price]])*100</f>
        <v>60000</v>
      </c>
      <c r="M133" s="9">
        <v>0.6</v>
      </c>
      <c r="N1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3" s="9" t="str">
        <f>IF(M133&gt;=50%,"YES","NO")</f>
        <v>YES</v>
      </c>
      <c r="P133" s="44">
        <f>AVERAGE(Table1[[#This Row],[rating]]+Table1[[#This Row],[rating_count]]/1000)</f>
        <v>7.1059999999999999</v>
      </c>
      <c r="Q133" s="2">
        <v>4.3</v>
      </c>
      <c r="R133" s="7">
        <v>2806</v>
      </c>
      <c r="S133" s="8">
        <f t="shared" si="4"/>
        <v>2803194</v>
      </c>
      <c r="T133" s="2" t="s">
        <v>1185</v>
      </c>
      <c r="U133" s="2" t="s">
        <v>961</v>
      </c>
      <c r="V133" s="2" t="s">
        <v>962</v>
      </c>
      <c r="W133" s="2" t="s">
        <v>963</v>
      </c>
      <c r="X133" s="2" t="s">
        <v>964</v>
      </c>
      <c r="Y133" s="3" t="s">
        <v>965</v>
      </c>
      <c r="Z133" s="3" t="s">
        <v>1186</v>
      </c>
      <c r="AA133" s="3" t="s">
        <v>1187</v>
      </c>
    </row>
    <row r="134" spans="1:27">
      <c r="A134" s="2" t="s">
        <v>1188</v>
      </c>
      <c r="B134" s="2" t="s">
        <v>1189</v>
      </c>
      <c r="C134" s="2" t="s">
        <v>1190</v>
      </c>
      <c r="D134" s="2" t="s">
        <v>12649</v>
      </c>
      <c r="E134" s="2" t="s">
        <v>12660</v>
      </c>
      <c r="F134" s="2" t="s">
        <v>12651</v>
      </c>
      <c r="G134" s="2" t="s">
        <v>12661</v>
      </c>
      <c r="H134" s="2" t="s">
        <v>12662</v>
      </c>
      <c r="I134" s="6">
        <v>349</v>
      </c>
      <c r="J134" s="6" t="str">
        <f t="shared" si="5"/>
        <v>₹200 - ₹500</v>
      </c>
      <c r="K134" s="6">
        <v>1299</v>
      </c>
      <c r="L134" s="6">
        <f>(Table1[[#This Row],[Actual Price]]-Table1[[#This Row],[discounted_price]])*100</f>
        <v>95000</v>
      </c>
      <c r="M134" s="9">
        <v>0.73</v>
      </c>
      <c r="N1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4" s="9" t="str">
        <f>IF(M134&gt;=50%,"YES","""NO")</f>
        <v>YES</v>
      </c>
      <c r="P134" s="44">
        <f>AVERAGE(Table1[[#This Row],[rating]]+Table1[[#This Row],[rating_count]]/1000)</f>
        <v>7.2949999999999999</v>
      </c>
      <c r="Q134" s="2">
        <v>4</v>
      </c>
      <c r="R134" s="7">
        <v>3295</v>
      </c>
      <c r="S134" s="8">
        <f t="shared" si="4"/>
        <v>4280205</v>
      </c>
      <c r="T134" s="2" t="s">
        <v>1191</v>
      </c>
      <c r="U134" s="2" t="s">
        <v>1192</v>
      </c>
      <c r="V134" s="2" t="s">
        <v>1193</v>
      </c>
      <c r="W134" s="2" t="s">
        <v>1194</v>
      </c>
      <c r="X134" s="2" t="s">
        <v>1195</v>
      </c>
      <c r="Y134" s="3" t="s">
        <v>1196</v>
      </c>
      <c r="Z134" s="3" t="s">
        <v>1197</v>
      </c>
      <c r="AA134" s="3" t="s">
        <v>1198</v>
      </c>
    </row>
    <row r="135" spans="1:27">
      <c r="A135" s="2" t="s">
        <v>1199</v>
      </c>
      <c r="B135" s="2" t="s">
        <v>1200</v>
      </c>
      <c r="C135" s="2" t="s">
        <v>12994</v>
      </c>
      <c r="D135" s="2" t="s">
        <v>12995</v>
      </c>
      <c r="E135" s="2" t="s">
        <v>12642</v>
      </c>
      <c r="F135" s="2" t="s">
        <v>12643</v>
      </c>
      <c r="G135" s="2" t="s">
        <v>12644</v>
      </c>
      <c r="H135" s="2" t="s">
        <v>12645</v>
      </c>
      <c r="I135" s="6">
        <v>179</v>
      </c>
      <c r="J135" s="6" t="str">
        <f t="shared" si="5"/>
        <v>&lt;₹200</v>
      </c>
      <c r="K135" s="6">
        <v>299</v>
      </c>
      <c r="L135" s="6">
        <f>(Table1[[#This Row],[Actual Price]]-Table1[[#This Row],[discounted_price]])*100</f>
        <v>12000</v>
      </c>
      <c r="M135" s="9">
        <v>0.4</v>
      </c>
      <c r="N1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5" s="9" t="str">
        <f>IF(M135&gt;=50%,"YES","NO")</f>
        <v>NO</v>
      </c>
      <c r="P135" s="44">
        <f>AVERAGE(Table1[[#This Row],[rating]]+Table1[[#This Row],[rating_count]]/1000)</f>
        <v>3.9809999999999999</v>
      </c>
      <c r="Q135" s="2">
        <v>3.9</v>
      </c>
      <c r="R135" s="7">
        <v>81</v>
      </c>
      <c r="S135" s="8">
        <f t="shared" si="4"/>
        <v>24219</v>
      </c>
      <c r="T135" s="2" t="s">
        <v>1201</v>
      </c>
      <c r="U135" s="2" t="s">
        <v>1202</v>
      </c>
      <c r="V135" s="2" t="s">
        <v>1203</v>
      </c>
      <c r="W135" s="2" t="s">
        <v>1204</v>
      </c>
      <c r="X135" s="2" t="s">
        <v>1205</v>
      </c>
      <c r="Y135" s="3" t="s">
        <v>1206</v>
      </c>
      <c r="Z135" s="3" t="s">
        <v>1207</v>
      </c>
      <c r="AA135" s="3" t="s">
        <v>1208</v>
      </c>
    </row>
    <row r="136" spans="1:27">
      <c r="A136" s="2" t="s">
        <v>1209</v>
      </c>
      <c r="B136" s="2" t="s">
        <v>1210</v>
      </c>
      <c r="C136" s="2" t="s">
        <v>12994</v>
      </c>
      <c r="D136" s="2" t="s">
        <v>12995</v>
      </c>
      <c r="E136" s="2" t="s">
        <v>12642</v>
      </c>
      <c r="F136" s="2" t="s">
        <v>12643</v>
      </c>
      <c r="G136" s="2" t="s">
        <v>12644</v>
      </c>
      <c r="H136" s="2" t="s">
        <v>12645</v>
      </c>
      <c r="I136" s="6">
        <v>689</v>
      </c>
      <c r="J136" s="6" t="str">
        <f t="shared" si="5"/>
        <v>&gt;₹500</v>
      </c>
      <c r="K136" s="6">
        <v>1500</v>
      </c>
      <c r="L136" s="6">
        <f>(Table1[[#This Row],[Actual Price]]-Table1[[#This Row],[discounted_price]])*100</f>
        <v>81100</v>
      </c>
      <c r="M136" s="9">
        <v>0.54</v>
      </c>
      <c r="N1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6" s="9" t="str">
        <f>IF(M136&gt;=50%,"YES","""NO")</f>
        <v>YES</v>
      </c>
      <c r="P136" s="44">
        <f>AVERAGE(Table1[[#This Row],[rating]]+Table1[[#This Row],[rating_count]]/1000)</f>
        <v>46.501000000000005</v>
      </c>
      <c r="Q136" s="2">
        <v>4.2</v>
      </c>
      <c r="R136" s="7">
        <v>42301</v>
      </c>
      <c r="S136" s="8">
        <f t="shared" si="4"/>
        <v>63451500</v>
      </c>
      <c r="T136" s="2" t="s">
        <v>1211</v>
      </c>
      <c r="U136" s="2" t="s">
        <v>1212</v>
      </c>
      <c r="V136" s="2" t="s">
        <v>1213</v>
      </c>
      <c r="W136" s="2" t="s">
        <v>1214</v>
      </c>
      <c r="X136" s="2" t="s">
        <v>1215</v>
      </c>
      <c r="Y136" s="3" t="s">
        <v>1216</v>
      </c>
      <c r="Z136" s="3" t="s">
        <v>1217</v>
      </c>
      <c r="AA136" s="3" t="s">
        <v>1218</v>
      </c>
    </row>
    <row r="137" spans="1:27">
      <c r="A137" s="2" t="s">
        <v>1219</v>
      </c>
      <c r="B137" s="2" t="s">
        <v>1220</v>
      </c>
      <c r="C137" s="2" t="s">
        <v>166</v>
      </c>
      <c r="D137" s="2" t="s">
        <v>12649</v>
      </c>
      <c r="E137" s="2" t="s">
        <v>12650</v>
      </c>
      <c r="F137" s="2" t="s">
        <v>12653</v>
      </c>
      <c r="G137" s="2" t="s">
        <v>12654</v>
      </c>
      <c r="H137" s="4"/>
      <c r="I137" s="6">
        <v>30990</v>
      </c>
      <c r="J137" s="6" t="str">
        <f t="shared" si="5"/>
        <v>&gt;₹500</v>
      </c>
      <c r="K137" s="6">
        <v>49990</v>
      </c>
      <c r="L137" s="6">
        <f>(Table1[[#This Row],[Actual Price]]-Table1[[#This Row],[discounted_price]])*100</f>
        <v>1900000</v>
      </c>
      <c r="M137" s="9">
        <v>0.38</v>
      </c>
      <c r="N1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7" s="9" t="str">
        <f>IF(M137&gt;=50%,"YES","NO")</f>
        <v>NO</v>
      </c>
      <c r="P137" s="44">
        <f>AVERAGE(Table1[[#This Row],[rating]]+Table1[[#This Row],[rating_count]]/1000)</f>
        <v>5.6760000000000002</v>
      </c>
      <c r="Q137" s="2">
        <v>4.3</v>
      </c>
      <c r="R137" s="7">
        <v>1376</v>
      </c>
      <c r="S137" s="8">
        <f t="shared" si="4"/>
        <v>68786240</v>
      </c>
      <c r="T137" s="2" t="s">
        <v>1221</v>
      </c>
      <c r="U137" s="2" t="s">
        <v>1222</v>
      </c>
      <c r="V137" s="2" t="s">
        <v>1223</v>
      </c>
      <c r="W137" s="2" t="s">
        <v>1224</v>
      </c>
      <c r="X137" s="2" t="s">
        <v>1225</v>
      </c>
      <c r="Y137" s="3" t="s">
        <v>1226</v>
      </c>
      <c r="Z137" s="3" t="s">
        <v>1227</v>
      </c>
      <c r="AA137" s="3" t="s">
        <v>1228</v>
      </c>
    </row>
    <row r="138" spans="1:27">
      <c r="A138" s="2" t="s">
        <v>1229</v>
      </c>
      <c r="B138" s="2" t="s">
        <v>1230</v>
      </c>
      <c r="C138" s="2" t="s">
        <v>12994</v>
      </c>
      <c r="D138" s="2" t="s">
        <v>12995</v>
      </c>
      <c r="E138" s="2" t="s">
        <v>12642</v>
      </c>
      <c r="F138" s="2" t="s">
        <v>12643</v>
      </c>
      <c r="G138" s="2" t="s">
        <v>12644</v>
      </c>
      <c r="H138" s="2" t="s">
        <v>12645</v>
      </c>
      <c r="I138" s="6">
        <v>249</v>
      </c>
      <c r="J138" s="6" t="str">
        <f t="shared" si="5"/>
        <v>₹200 - ₹500</v>
      </c>
      <c r="K138" s="6">
        <v>931</v>
      </c>
      <c r="L138" s="6">
        <f>(Table1[[#This Row],[Actual Price]]-Table1[[#This Row],[discounted_price]])*100</f>
        <v>68200</v>
      </c>
      <c r="M138" s="9">
        <v>0.73</v>
      </c>
      <c r="N1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8" s="9" t="str">
        <f>IF(M138&gt;=50%,"YES","""NO")</f>
        <v>YES</v>
      </c>
      <c r="P138" s="44">
        <f>AVERAGE(Table1[[#This Row],[rating]]+Table1[[#This Row],[rating_count]]/1000)</f>
        <v>4.9749999999999996</v>
      </c>
      <c r="Q138" s="2">
        <v>3.9</v>
      </c>
      <c r="R138" s="7">
        <v>1075</v>
      </c>
      <c r="S138" s="8">
        <f t="shared" si="4"/>
        <v>1000825</v>
      </c>
      <c r="T138" s="2" t="s">
        <v>1231</v>
      </c>
      <c r="U138" s="2" t="s">
        <v>340</v>
      </c>
      <c r="V138" s="2" t="s">
        <v>341</v>
      </c>
      <c r="W138" s="2" t="s">
        <v>342</v>
      </c>
      <c r="X138" s="2" t="s">
        <v>343</v>
      </c>
      <c r="Y138" s="3" t="s">
        <v>344</v>
      </c>
      <c r="Z138" s="3" t="s">
        <v>1232</v>
      </c>
      <c r="AA138" s="3" t="s">
        <v>1233</v>
      </c>
    </row>
    <row r="139" spans="1:27">
      <c r="A139" s="2" t="s">
        <v>1234</v>
      </c>
      <c r="B139" s="2" t="s">
        <v>1235</v>
      </c>
      <c r="C139" s="2" t="s">
        <v>126</v>
      </c>
      <c r="D139" s="2" t="s">
        <v>12649</v>
      </c>
      <c r="E139" s="2" t="s">
        <v>12650</v>
      </c>
      <c r="F139" s="2" t="s">
        <v>12651</v>
      </c>
      <c r="G139" s="2" t="s">
        <v>12644</v>
      </c>
      <c r="H139" s="2" t="s">
        <v>12652</v>
      </c>
      <c r="I139" s="6">
        <v>999</v>
      </c>
      <c r="J139" s="6" t="str">
        <f t="shared" si="5"/>
        <v>&gt;₹500</v>
      </c>
      <c r="K139" s="6">
        <v>2399</v>
      </c>
      <c r="L139" s="6">
        <f>(Table1[[#This Row],[Actual Price]]-Table1[[#This Row],[discounted_price]])*100</f>
        <v>140000</v>
      </c>
      <c r="M139" s="9">
        <v>0.57999999999999996</v>
      </c>
      <c r="N1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9" s="9" t="str">
        <f>IF(M139&gt;=50%,"YES","NO")</f>
        <v>YES</v>
      </c>
      <c r="P139" s="44">
        <f>AVERAGE(Table1[[#This Row],[rating]]+Table1[[#This Row],[rating_count]]/1000)</f>
        <v>8.2639999999999993</v>
      </c>
      <c r="Q139" s="2">
        <v>4.5999999999999996</v>
      </c>
      <c r="R139" s="7">
        <v>3664</v>
      </c>
      <c r="S139" s="8">
        <f t="shared" si="4"/>
        <v>8789936</v>
      </c>
      <c r="T139" s="2" t="s">
        <v>1236</v>
      </c>
      <c r="U139" s="2" t="s">
        <v>1237</v>
      </c>
      <c r="V139" s="2" t="s">
        <v>1238</v>
      </c>
      <c r="W139" s="2" t="s">
        <v>1239</v>
      </c>
      <c r="X139" s="2" t="s">
        <v>1240</v>
      </c>
      <c r="Y139" s="3" t="s">
        <v>1241</v>
      </c>
      <c r="Z139" s="3" t="s">
        <v>1242</v>
      </c>
      <c r="AA139" s="3" t="s">
        <v>1243</v>
      </c>
    </row>
    <row r="140" spans="1:27">
      <c r="A140" s="2" t="s">
        <v>1244</v>
      </c>
      <c r="B140" s="2" t="s">
        <v>1245</v>
      </c>
      <c r="C140" s="2" t="s">
        <v>459</v>
      </c>
      <c r="D140" s="2" t="s">
        <v>12649</v>
      </c>
      <c r="E140" s="2" t="s">
        <v>12650</v>
      </c>
      <c r="F140" s="2" t="s">
        <v>12651</v>
      </c>
      <c r="G140" s="2" t="s">
        <v>12655</v>
      </c>
      <c r="H140" s="2"/>
      <c r="I140" s="6">
        <v>399</v>
      </c>
      <c r="J140" s="6" t="str">
        <f t="shared" si="5"/>
        <v>₹200 - ₹500</v>
      </c>
      <c r="K140" s="6">
        <v>399</v>
      </c>
      <c r="L140" s="6">
        <f>(Table1[[#This Row],[Actual Price]]-Table1[[#This Row],[discounted_price]])*100</f>
        <v>0</v>
      </c>
      <c r="M140" s="9">
        <v>0</v>
      </c>
      <c r="N1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40" s="9" t="str">
        <f>IF(M140&gt;=50%,"YES","""NO")</f>
        <v>"NO</v>
      </c>
      <c r="P140" s="44">
        <f>AVERAGE(Table1[[#This Row],[rating]]+Table1[[#This Row],[rating_count]]/1000)</f>
        <v>5.851</v>
      </c>
      <c r="Q140" s="2">
        <v>3.9</v>
      </c>
      <c r="R140" s="7">
        <v>1951</v>
      </c>
      <c r="S140" s="8">
        <f t="shared" si="4"/>
        <v>778449</v>
      </c>
      <c r="T140" s="2" t="s">
        <v>1246</v>
      </c>
      <c r="U140" s="2" t="s">
        <v>1247</v>
      </c>
      <c r="V140" s="2" t="s">
        <v>1248</v>
      </c>
      <c r="W140" s="2" t="s">
        <v>1249</v>
      </c>
      <c r="X140" s="2" t="s">
        <v>1250</v>
      </c>
      <c r="Y140" s="3" t="s">
        <v>1251</v>
      </c>
      <c r="Z140" s="3" t="s">
        <v>1252</v>
      </c>
      <c r="AA140" s="3" t="s">
        <v>1253</v>
      </c>
    </row>
    <row r="141" spans="1:27">
      <c r="A141" s="2" t="s">
        <v>1254</v>
      </c>
      <c r="B141" s="2" t="s">
        <v>1255</v>
      </c>
      <c r="C141" s="2" t="s">
        <v>12994</v>
      </c>
      <c r="D141" s="2" t="s">
        <v>12995</v>
      </c>
      <c r="E141" s="2" t="s">
        <v>12642</v>
      </c>
      <c r="F141" s="2" t="s">
        <v>12643</v>
      </c>
      <c r="G141" s="2" t="s">
        <v>12644</v>
      </c>
      <c r="H141" s="2" t="s">
        <v>12645</v>
      </c>
      <c r="I141" s="6">
        <v>349</v>
      </c>
      <c r="J141" s="6" t="str">
        <f t="shared" si="5"/>
        <v>₹200 - ₹500</v>
      </c>
      <c r="K141" s="6">
        <v>699</v>
      </c>
      <c r="L141" s="6">
        <f>(Table1[[#This Row],[Actual Price]]-Table1[[#This Row],[discounted_price]])*100</f>
        <v>35000</v>
      </c>
      <c r="M141" s="9">
        <v>0.5</v>
      </c>
      <c r="N1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41" s="9" t="str">
        <f>IF(M141&gt;=50%,"YES","NO")</f>
        <v>YES</v>
      </c>
      <c r="P141" s="44">
        <f>AVERAGE(Table1[[#This Row],[rating]]+Table1[[#This Row],[rating_count]]/1000)</f>
        <v>25.150000000000002</v>
      </c>
      <c r="Q141" s="2">
        <v>4.3</v>
      </c>
      <c r="R141" s="7">
        <v>20850</v>
      </c>
      <c r="S141" s="8">
        <f t="shared" si="4"/>
        <v>14574150</v>
      </c>
      <c r="T141" s="2" t="s">
        <v>1256</v>
      </c>
      <c r="U141" s="2" t="s">
        <v>292</v>
      </c>
      <c r="V141" s="2" t="s">
        <v>293</v>
      </c>
      <c r="W141" s="2" t="s">
        <v>294</v>
      </c>
      <c r="X141" s="2" t="s">
        <v>295</v>
      </c>
      <c r="Y141" s="3" t="s">
        <v>296</v>
      </c>
      <c r="Z141" s="3" t="s">
        <v>1257</v>
      </c>
      <c r="AA141" s="3" t="s">
        <v>1258</v>
      </c>
    </row>
    <row r="142" spans="1:27">
      <c r="A142" s="2" t="s">
        <v>1259</v>
      </c>
      <c r="B142" s="2" t="s">
        <v>1260</v>
      </c>
      <c r="C142" s="2" t="s">
        <v>12994</v>
      </c>
      <c r="D142" s="2" t="s">
        <v>12995</v>
      </c>
      <c r="E142" s="2" t="s">
        <v>12642</v>
      </c>
      <c r="F142" s="2" t="s">
        <v>12643</v>
      </c>
      <c r="G142" s="2" t="s">
        <v>12644</v>
      </c>
      <c r="H142" s="2" t="s">
        <v>12645</v>
      </c>
      <c r="I142" s="6">
        <v>399</v>
      </c>
      <c r="J142" s="6" t="str">
        <f t="shared" si="5"/>
        <v>₹200 - ₹500</v>
      </c>
      <c r="K142" s="6">
        <v>1099</v>
      </c>
      <c r="L142" s="6">
        <f>(Table1[[#This Row],[Actual Price]]-Table1[[#This Row],[discounted_price]])*100</f>
        <v>70000</v>
      </c>
      <c r="M142" s="9">
        <v>0.64</v>
      </c>
      <c r="N1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42" s="9" t="str">
        <f>IF(M142&gt;=50%,"YES","""NO")</f>
        <v>YES</v>
      </c>
      <c r="P142" s="44">
        <f>AVERAGE(Table1[[#This Row],[rating]]+Table1[[#This Row],[rating_count]]/1000)</f>
        <v>6.7850000000000001</v>
      </c>
      <c r="Q142" s="2">
        <v>4.0999999999999996</v>
      </c>
      <c r="R142" s="7">
        <v>2685</v>
      </c>
      <c r="S142" s="8">
        <f t="shared" si="4"/>
        <v>2950815</v>
      </c>
      <c r="T142" s="2" t="s">
        <v>1261</v>
      </c>
      <c r="U142" s="2" t="s">
        <v>1262</v>
      </c>
      <c r="V142" s="2" t="s">
        <v>1263</v>
      </c>
      <c r="W142" s="2" t="s">
        <v>1264</v>
      </c>
      <c r="X142" s="2" t="s">
        <v>1265</v>
      </c>
      <c r="Y142" s="3" t="s">
        <v>1266</v>
      </c>
      <c r="Z142" s="3" t="s">
        <v>1267</v>
      </c>
      <c r="AA142" s="3" t="s">
        <v>1268</v>
      </c>
    </row>
    <row r="143" spans="1:27">
      <c r="A143" s="2" t="s">
        <v>1269</v>
      </c>
      <c r="B143" s="2" t="s">
        <v>1270</v>
      </c>
      <c r="C143" s="2" t="s">
        <v>12996</v>
      </c>
      <c r="D143" s="2" t="s">
        <v>12995</v>
      </c>
      <c r="E143" s="2" t="s">
        <v>12646</v>
      </c>
      <c r="F143" s="2" t="s">
        <v>12647</v>
      </c>
      <c r="G143" s="2" t="s">
        <v>12648</v>
      </c>
      <c r="H143" s="4"/>
      <c r="I143" s="6">
        <v>1699</v>
      </c>
      <c r="J143" s="6" t="str">
        <f t="shared" si="5"/>
        <v>&gt;₹500</v>
      </c>
      <c r="K143" s="6">
        <v>2999</v>
      </c>
      <c r="L143" s="6">
        <f>(Table1[[#This Row],[Actual Price]]-Table1[[#This Row],[discounted_price]])*100</f>
        <v>130000</v>
      </c>
      <c r="M143" s="9">
        <v>0.43</v>
      </c>
      <c r="N1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43" s="9" t="str">
        <f>IF(M143&gt;=50%,"YES","NO")</f>
        <v>NO</v>
      </c>
      <c r="P143" s="44">
        <f>AVERAGE(Table1[[#This Row],[rating]]+Table1[[#This Row],[rating_count]]/1000)</f>
        <v>29.18</v>
      </c>
      <c r="Q143" s="2">
        <v>4.4000000000000004</v>
      </c>
      <c r="R143" s="7">
        <v>24780</v>
      </c>
      <c r="S143" s="8">
        <f t="shared" si="4"/>
        <v>74315220</v>
      </c>
      <c r="T143" s="2" t="s">
        <v>1271</v>
      </c>
      <c r="U143" s="2" t="s">
        <v>481</v>
      </c>
      <c r="V143" s="2" t="s">
        <v>482</v>
      </c>
      <c r="W143" s="2" t="s">
        <v>483</v>
      </c>
      <c r="X143" s="2" t="s">
        <v>484</v>
      </c>
      <c r="Y143" s="3" t="s">
        <v>485</v>
      </c>
      <c r="Z143" s="3" t="s">
        <v>1272</v>
      </c>
      <c r="AA143" s="3" t="s">
        <v>1273</v>
      </c>
    </row>
    <row r="144" spans="1:27">
      <c r="A144" s="2" t="s">
        <v>1274</v>
      </c>
      <c r="B144" s="2" t="s">
        <v>1275</v>
      </c>
      <c r="C144" s="2" t="s">
        <v>459</v>
      </c>
      <c r="D144" s="2" t="s">
        <v>12649</v>
      </c>
      <c r="E144" s="2" t="s">
        <v>12650</v>
      </c>
      <c r="F144" s="2" t="s">
        <v>12651</v>
      </c>
      <c r="G144" s="2" t="s">
        <v>12655</v>
      </c>
      <c r="H144" s="2"/>
      <c r="I144" s="6">
        <v>655</v>
      </c>
      <c r="J144" s="6" t="str">
        <f t="shared" si="5"/>
        <v>&gt;₹500</v>
      </c>
      <c r="K144" s="6">
        <v>1099</v>
      </c>
      <c r="L144" s="6">
        <f>(Table1[[#This Row],[Actual Price]]-Table1[[#This Row],[discounted_price]])*100</f>
        <v>44400</v>
      </c>
      <c r="M144" s="9">
        <v>0.4</v>
      </c>
      <c r="N1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44" s="9" t="str">
        <f>IF(M144&gt;=50%,"YES","""NO")</f>
        <v>"NO</v>
      </c>
      <c r="P144" s="44">
        <f>AVERAGE(Table1[[#This Row],[rating]]+Table1[[#This Row],[rating_count]]/1000)</f>
        <v>3.4850000000000003</v>
      </c>
      <c r="Q144" s="2">
        <v>3.2</v>
      </c>
      <c r="R144" s="7">
        <v>285</v>
      </c>
      <c r="S144" s="8">
        <f t="shared" si="4"/>
        <v>313215</v>
      </c>
      <c r="T144" s="2" t="s">
        <v>1276</v>
      </c>
      <c r="U144" s="2" t="s">
        <v>1277</v>
      </c>
      <c r="V144" s="2" t="s">
        <v>1278</v>
      </c>
      <c r="W144" s="2" t="s">
        <v>1279</v>
      </c>
      <c r="X144" s="2" t="s">
        <v>1280</v>
      </c>
      <c r="Y144" s="3" t="s">
        <v>1281</v>
      </c>
      <c r="Z144" s="3" t="s">
        <v>1282</v>
      </c>
      <c r="AA144" s="3" t="s">
        <v>1283</v>
      </c>
    </row>
    <row r="145" spans="1:27">
      <c r="A145" s="2" t="s">
        <v>1284</v>
      </c>
      <c r="B145" s="2" t="s">
        <v>1285</v>
      </c>
      <c r="C145" s="2" t="s">
        <v>12996</v>
      </c>
      <c r="D145" s="2" t="s">
        <v>12995</v>
      </c>
      <c r="E145" s="2" t="s">
        <v>12646</v>
      </c>
      <c r="F145" s="2" t="s">
        <v>12647</v>
      </c>
      <c r="G145" s="2" t="s">
        <v>12648</v>
      </c>
      <c r="H145" s="2"/>
      <c r="I145" s="6">
        <v>749</v>
      </c>
      <c r="J145" s="6" t="str">
        <f t="shared" si="5"/>
        <v>&gt;₹500</v>
      </c>
      <c r="K145" s="6">
        <v>1339</v>
      </c>
      <c r="L145" s="6">
        <f>(Table1[[#This Row],[Actual Price]]-Table1[[#This Row],[discounted_price]])*100</f>
        <v>59000</v>
      </c>
      <c r="M145" s="9">
        <v>0.44</v>
      </c>
      <c r="N1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45" s="9" t="str">
        <f>IF(M145&gt;=50%,"YES","NO")</f>
        <v>NO</v>
      </c>
      <c r="P145" s="44">
        <f>AVERAGE(Table1[[#This Row],[rating]]+Table1[[#This Row],[rating_count]]/1000)</f>
        <v>183.892</v>
      </c>
      <c r="Q145" s="2">
        <v>4.2</v>
      </c>
      <c r="R145" s="7">
        <v>179692</v>
      </c>
      <c r="S145" s="8">
        <f t="shared" si="4"/>
        <v>240607588</v>
      </c>
      <c r="T145" s="2" t="s">
        <v>1286</v>
      </c>
      <c r="U145" s="2" t="s">
        <v>97</v>
      </c>
      <c r="V145" s="2" t="s">
        <v>98</v>
      </c>
      <c r="W145" s="2" t="s">
        <v>99</v>
      </c>
      <c r="X145" s="2" t="s">
        <v>100</v>
      </c>
      <c r="Y145" s="3" t="s">
        <v>101</v>
      </c>
      <c r="Z145" s="3" t="s">
        <v>1287</v>
      </c>
      <c r="AA145" s="3" t="s">
        <v>1288</v>
      </c>
    </row>
    <row r="146" spans="1:27">
      <c r="A146" s="2" t="s">
        <v>1289</v>
      </c>
      <c r="B146" s="2" t="s">
        <v>1290</v>
      </c>
      <c r="C146" s="2" t="s">
        <v>166</v>
      </c>
      <c r="D146" s="2" t="s">
        <v>12649</v>
      </c>
      <c r="E146" s="2" t="s">
        <v>12650</v>
      </c>
      <c r="F146" s="2" t="s">
        <v>12653</v>
      </c>
      <c r="G146" s="2" t="s">
        <v>12654</v>
      </c>
      <c r="H146" s="4"/>
      <c r="I146" s="6">
        <v>9999</v>
      </c>
      <c r="J146" s="6" t="str">
        <f t="shared" si="5"/>
        <v>&gt;₹500</v>
      </c>
      <c r="K146" s="6">
        <v>12999</v>
      </c>
      <c r="L146" s="6">
        <f>(Table1[[#This Row],[Actual Price]]-Table1[[#This Row],[discounted_price]])*100</f>
        <v>300000</v>
      </c>
      <c r="M146" s="9">
        <v>0.23</v>
      </c>
      <c r="N1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46" s="9" t="str">
        <f>IF(M146&gt;=50%,"YES","""NO")</f>
        <v>"NO</v>
      </c>
      <c r="P146" s="44">
        <f>AVERAGE(Table1[[#This Row],[rating]]+Table1[[#This Row],[rating_count]]/1000)</f>
        <v>10.288</v>
      </c>
      <c r="Q146" s="2">
        <v>4.2</v>
      </c>
      <c r="R146" s="7">
        <v>6088</v>
      </c>
      <c r="S146" s="8">
        <f t="shared" si="4"/>
        <v>79137912</v>
      </c>
      <c r="T146" s="2" t="s">
        <v>1291</v>
      </c>
      <c r="U146" s="2" t="s">
        <v>1292</v>
      </c>
      <c r="V146" s="2" t="s">
        <v>1293</v>
      </c>
      <c r="W146" s="2" t="s">
        <v>1294</v>
      </c>
      <c r="X146" s="2" t="s">
        <v>1295</v>
      </c>
      <c r="Y146" s="3" t="s">
        <v>1296</v>
      </c>
      <c r="Z146" s="3" t="s">
        <v>1297</v>
      </c>
      <c r="AA146" s="3" t="s">
        <v>1298</v>
      </c>
    </row>
    <row r="147" spans="1:27">
      <c r="A147" s="2" t="s">
        <v>1299</v>
      </c>
      <c r="B147" s="2" t="s">
        <v>1300</v>
      </c>
      <c r="C147" s="2" t="s">
        <v>459</v>
      </c>
      <c r="D147" s="2" t="s">
        <v>12649</v>
      </c>
      <c r="E147" s="2" t="s">
        <v>12650</v>
      </c>
      <c r="F147" s="2" t="s">
        <v>12651</v>
      </c>
      <c r="G147" s="2" t="s">
        <v>12655</v>
      </c>
      <c r="H147" s="2"/>
      <c r="I147" s="6">
        <v>195</v>
      </c>
      <c r="J147" s="6" t="str">
        <f t="shared" si="5"/>
        <v>&lt;₹200</v>
      </c>
      <c r="K147" s="6">
        <v>499</v>
      </c>
      <c r="L147" s="6">
        <f>(Table1[[#This Row],[Actual Price]]-Table1[[#This Row],[discounted_price]])*100</f>
        <v>30400</v>
      </c>
      <c r="M147" s="9">
        <v>0.61</v>
      </c>
      <c r="N1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47" s="9" t="str">
        <f>IF(M147&gt;=50%,"YES","NO")</f>
        <v>YES</v>
      </c>
      <c r="P147" s="44">
        <f>AVERAGE(Table1[[#This Row],[rating]]+Table1[[#This Row],[rating_count]]/1000)</f>
        <v>5.0830000000000002</v>
      </c>
      <c r="Q147" s="2">
        <v>3.7</v>
      </c>
      <c r="R147" s="7">
        <v>1383</v>
      </c>
      <c r="S147" s="8">
        <f t="shared" si="4"/>
        <v>690117</v>
      </c>
      <c r="T147" s="2" t="s">
        <v>1301</v>
      </c>
      <c r="U147" s="2" t="s">
        <v>1302</v>
      </c>
      <c r="V147" s="2" t="s">
        <v>1303</v>
      </c>
      <c r="W147" s="2" t="s">
        <v>1304</v>
      </c>
      <c r="X147" s="2" t="s">
        <v>1305</v>
      </c>
      <c r="Y147" s="3" t="s">
        <v>1306</v>
      </c>
      <c r="Z147" s="3" t="s">
        <v>1307</v>
      </c>
      <c r="AA147" s="3" t="s">
        <v>1308</v>
      </c>
    </row>
    <row r="148" spans="1:27">
      <c r="A148" s="2" t="s">
        <v>1309</v>
      </c>
      <c r="B148" s="2" t="s">
        <v>1310</v>
      </c>
      <c r="C148" s="2" t="s">
        <v>12994</v>
      </c>
      <c r="D148" s="2" t="s">
        <v>12995</v>
      </c>
      <c r="E148" s="2" t="s">
        <v>12642</v>
      </c>
      <c r="F148" s="2" t="s">
        <v>12643</v>
      </c>
      <c r="G148" s="2" t="s">
        <v>12644</v>
      </c>
      <c r="H148" s="2" t="s">
        <v>12645</v>
      </c>
      <c r="I148" s="6">
        <v>999</v>
      </c>
      <c r="J148" s="6" t="str">
        <f t="shared" si="5"/>
        <v>&gt;₹500</v>
      </c>
      <c r="K148" s="6">
        <v>2100</v>
      </c>
      <c r="L148" s="6">
        <f>(Table1[[#This Row],[Actual Price]]-Table1[[#This Row],[discounted_price]])*100</f>
        <v>110100</v>
      </c>
      <c r="M148" s="9">
        <v>0.52</v>
      </c>
      <c r="N1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48" s="9" t="str">
        <f>IF(M148&gt;=50%,"YES","""NO")</f>
        <v>YES</v>
      </c>
      <c r="P148" s="44">
        <f>AVERAGE(Table1[[#This Row],[rating]]+Table1[[#This Row],[rating_count]]/1000)</f>
        <v>9.9920000000000009</v>
      </c>
      <c r="Q148" s="2">
        <v>4.5</v>
      </c>
      <c r="R148" s="7">
        <v>5492</v>
      </c>
      <c r="S148" s="8">
        <f t="shared" si="4"/>
        <v>11533200</v>
      </c>
      <c r="T148" s="2" t="s">
        <v>495</v>
      </c>
      <c r="U148" s="2" t="s">
        <v>1311</v>
      </c>
      <c r="V148" s="2" t="s">
        <v>1312</v>
      </c>
      <c r="W148" s="2" t="s">
        <v>1313</v>
      </c>
      <c r="X148" s="2" t="s">
        <v>1314</v>
      </c>
      <c r="Y148" s="3" t="s">
        <v>1315</v>
      </c>
      <c r="Z148" s="3" t="s">
        <v>1316</v>
      </c>
      <c r="AA148" s="3" t="s">
        <v>1317</v>
      </c>
    </row>
    <row r="149" spans="1:27">
      <c r="A149" s="2" t="s">
        <v>1318</v>
      </c>
      <c r="B149" s="2" t="s">
        <v>1319</v>
      </c>
      <c r="C149" s="2" t="s">
        <v>12994</v>
      </c>
      <c r="D149" s="2" t="s">
        <v>12995</v>
      </c>
      <c r="E149" s="2" t="s">
        <v>12642</v>
      </c>
      <c r="F149" s="2" t="s">
        <v>12643</v>
      </c>
      <c r="G149" s="2" t="s">
        <v>12644</v>
      </c>
      <c r="H149" s="2" t="s">
        <v>12645</v>
      </c>
      <c r="I149" s="6">
        <v>499</v>
      </c>
      <c r="J149" s="6" t="str">
        <f t="shared" si="5"/>
        <v>₹200 - ₹500</v>
      </c>
      <c r="K149" s="6">
        <v>899</v>
      </c>
      <c r="L149" s="6">
        <f>(Table1[[#This Row],[Actual Price]]-Table1[[#This Row],[discounted_price]])*100</f>
        <v>40000</v>
      </c>
      <c r="M149" s="9">
        <v>0.44</v>
      </c>
      <c r="N1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49" s="9" t="str">
        <f>IF(M149&gt;=50%,"YES","NO")</f>
        <v>NO</v>
      </c>
      <c r="P149" s="44">
        <f>AVERAGE(Table1[[#This Row],[rating]]+Table1[[#This Row],[rating_count]]/1000)</f>
        <v>5.1189999999999998</v>
      </c>
      <c r="Q149" s="2">
        <v>4.2</v>
      </c>
      <c r="R149" s="7">
        <v>919</v>
      </c>
      <c r="S149" s="8">
        <f t="shared" si="4"/>
        <v>826181</v>
      </c>
      <c r="T149" s="2" t="s">
        <v>1320</v>
      </c>
      <c r="U149" s="2" t="s">
        <v>1321</v>
      </c>
      <c r="V149" s="2" t="s">
        <v>1322</v>
      </c>
      <c r="W149" s="2" t="s">
        <v>1323</v>
      </c>
      <c r="X149" s="2" t="s">
        <v>1324</v>
      </c>
      <c r="Y149" s="3" t="s">
        <v>1325</v>
      </c>
      <c r="Z149" s="3" t="s">
        <v>1326</v>
      </c>
      <c r="AA149" s="3" t="s">
        <v>1327</v>
      </c>
    </row>
    <row r="150" spans="1:27">
      <c r="A150" s="2" t="s">
        <v>1328</v>
      </c>
      <c r="B150" s="2" t="s">
        <v>1329</v>
      </c>
      <c r="C150" s="2" t="s">
        <v>1330</v>
      </c>
      <c r="D150" s="2" t="s">
        <v>12649</v>
      </c>
      <c r="E150" s="2" t="s">
        <v>12650</v>
      </c>
      <c r="F150" s="2" t="s">
        <v>12651</v>
      </c>
      <c r="G150" s="2" t="s">
        <v>12644</v>
      </c>
      <c r="H150" s="2" t="s">
        <v>12663</v>
      </c>
      <c r="I150" s="6">
        <v>416</v>
      </c>
      <c r="J150" s="6" t="str">
        <f t="shared" si="5"/>
        <v>₹200 - ₹500</v>
      </c>
      <c r="K150" s="6">
        <v>599</v>
      </c>
      <c r="L150" s="6">
        <f>(Table1[[#This Row],[Actual Price]]-Table1[[#This Row],[discounted_price]])*100</f>
        <v>18300</v>
      </c>
      <c r="M150" s="9">
        <v>0.31</v>
      </c>
      <c r="N1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50" s="9" t="str">
        <f>IF(M150&gt;=50%,"YES","""NO")</f>
        <v>"NO</v>
      </c>
      <c r="P150" s="44">
        <f>AVERAGE(Table1[[#This Row],[rating]]+Table1[[#This Row],[rating_count]]/1000)</f>
        <v>34.222999999999999</v>
      </c>
      <c r="Q150" s="2">
        <v>4.2</v>
      </c>
      <c r="R150" s="7">
        <v>30023</v>
      </c>
      <c r="S150" s="8">
        <f t="shared" si="4"/>
        <v>17983777</v>
      </c>
      <c r="T150" s="2" t="s">
        <v>1331</v>
      </c>
      <c r="U150" s="2" t="s">
        <v>1332</v>
      </c>
      <c r="V150" s="2" t="s">
        <v>1333</v>
      </c>
      <c r="W150" s="2" t="s">
        <v>1334</v>
      </c>
      <c r="X150" s="2" t="s">
        <v>1335</v>
      </c>
      <c r="Y150" s="3" t="s">
        <v>1336</v>
      </c>
      <c r="Z150" s="3" t="s">
        <v>1337</v>
      </c>
      <c r="AA150" s="3" t="s">
        <v>1338</v>
      </c>
    </row>
    <row r="151" spans="1:27">
      <c r="A151" s="2" t="s">
        <v>1339</v>
      </c>
      <c r="B151" s="2" t="s">
        <v>1340</v>
      </c>
      <c r="C151" s="2" t="s">
        <v>12994</v>
      </c>
      <c r="D151" s="2" t="s">
        <v>12995</v>
      </c>
      <c r="E151" s="2" t="s">
        <v>12642</v>
      </c>
      <c r="F151" s="2" t="s">
        <v>12643</v>
      </c>
      <c r="G151" s="2" t="s">
        <v>12644</v>
      </c>
      <c r="H151" s="2" t="s">
        <v>12645</v>
      </c>
      <c r="I151" s="6">
        <v>368</v>
      </c>
      <c r="J151" s="6" t="str">
        <f t="shared" si="5"/>
        <v>₹200 - ₹500</v>
      </c>
      <c r="K151" s="6">
        <v>699</v>
      </c>
      <c r="L151" s="6">
        <f>(Table1[[#This Row],[Actual Price]]-Table1[[#This Row],[discounted_price]])*100</f>
        <v>33100</v>
      </c>
      <c r="M151" s="9">
        <v>0.47</v>
      </c>
      <c r="N1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51" s="9" t="str">
        <f>IF(M151&gt;=50%,"YES","NO")</f>
        <v>NO</v>
      </c>
      <c r="P151" s="44">
        <f>AVERAGE(Table1[[#This Row],[rating]]+Table1[[#This Row],[rating_count]]/1000)</f>
        <v>4.5869999999999997</v>
      </c>
      <c r="Q151" s="2">
        <v>4.2</v>
      </c>
      <c r="R151" s="7">
        <v>387</v>
      </c>
      <c r="S151" s="8">
        <f t="shared" si="4"/>
        <v>270513</v>
      </c>
      <c r="T151" s="2" t="s">
        <v>1341</v>
      </c>
      <c r="U151" s="2" t="s">
        <v>1342</v>
      </c>
      <c r="V151" s="2" t="s">
        <v>1343</v>
      </c>
      <c r="W151" s="2" t="s">
        <v>1344</v>
      </c>
      <c r="X151" s="2" t="s">
        <v>1345</v>
      </c>
      <c r="Y151" s="3" t="s">
        <v>1346</v>
      </c>
      <c r="Z151" s="3" t="s">
        <v>1347</v>
      </c>
      <c r="AA151" s="3" t="s">
        <v>1348</v>
      </c>
    </row>
    <row r="152" spans="1:27">
      <c r="A152" s="2" t="s">
        <v>1349</v>
      </c>
      <c r="B152" s="2" t="s">
        <v>1350</v>
      </c>
      <c r="C152" s="2" t="s">
        <v>166</v>
      </c>
      <c r="D152" s="2" t="s">
        <v>12649</v>
      </c>
      <c r="E152" s="2" t="s">
        <v>12650</v>
      </c>
      <c r="F152" s="2" t="s">
        <v>12653</v>
      </c>
      <c r="G152" s="2" t="s">
        <v>12654</v>
      </c>
      <c r="H152" s="4"/>
      <c r="I152" s="6">
        <v>29990</v>
      </c>
      <c r="J152" s="6" t="str">
        <f t="shared" si="5"/>
        <v>&gt;₹500</v>
      </c>
      <c r="K152" s="6">
        <v>65000</v>
      </c>
      <c r="L152" s="6">
        <f>(Table1[[#This Row],[Actual Price]]-Table1[[#This Row],[discounted_price]])*100</f>
        <v>3501000</v>
      </c>
      <c r="M152" s="9">
        <v>0.54</v>
      </c>
      <c r="N1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52" s="9" t="str">
        <f>IF(M152&gt;=50%,"YES","""NO")</f>
        <v>YES</v>
      </c>
      <c r="P152" s="44">
        <f>AVERAGE(Table1[[#This Row],[rating]]+Table1[[#This Row],[rating_count]]/1000)</f>
        <v>4.3109999999999999</v>
      </c>
      <c r="Q152" s="2">
        <v>4.0999999999999996</v>
      </c>
      <c r="R152" s="7">
        <v>211</v>
      </c>
      <c r="S152" s="8">
        <f t="shared" si="4"/>
        <v>13715000</v>
      </c>
      <c r="T152" s="2" t="s">
        <v>1351</v>
      </c>
      <c r="U152" s="2" t="s">
        <v>1352</v>
      </c>
      <c r="V152" s="2" t="s">
        <v>1353</v>
      </c>
      <c r="W152" s="2" t="s">
        <v>1354</v>
      </c>
      <c r="X152" s="2" t="s">
        <v>1355</v>
      </c>
      <c r="Y152" s="3" t="s">
        <v>1356</v>
      </c>
      <c r="Z152" s="3" t="s">
        <v>1357</v>
      </c>
      <c r="AA152" s="3" t="s">
        <v>1358</v>
      </c>
    </row>
    <row r="153" spans="1:27">
      <c r="A153" s="2" t="s">
        <v>1359</v>
      </c>
      <c r="B153" s="2" t="s">
        <v>1360</v>
      </c>
      <c r="C153" s="2" t="s">
        <v>12994</v>
      </c>
      <c r="D153" s="2" t="s">
        <v>12995</v>
      </c>
      <c r="E153" s="2" t="s">
        <v>12642</v>
      </c>
      <c r="F153" s="2" t="s">
        <v>12643</v>
      </c>
      <c r="G153" s="2" t="s">
        <v>12644</v>
      </c>
      <c r="H153" s="2" t="s">
        <v>12645</v>
      </c>
      <c r="I153" s="6">
        <v>339</v>
      </c>
      <c r="J153" s="6" t="str">
        <f t="shared" si="5"/>
        <v>₹200 - ₹500</v>
      </c>
      <c r="K153" s="6">
        <v>1099</v>
      </c>
      <c r="L153" s="6">
        <f>(Table1[[#This Row],[Actual Price]]-Table1[[#This Row],[discounted_price]])*100</f>
        <v>76000</v>
      </c>
      <c r="M153" s="9">
        <v>0.69</v>
      </c>
      <c r="N1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53" s="9" t="str">
        <f>IF(M153&gt;=50%,"YES","NO")</f>
        <v>YES</v>
      </c>
      <c r="P153" s="44">
        <f>AVERAGE(Table1[[#This Row],[rating]]+Table1[[#This Row],[rating_count]]/1000)</f>
        <v>5.274</v>
      </c>
      <c r="Q153" s="2">
        <v>4.3</v>
      </c>
      <c r="R153" s="7">
        <v>974</v>
      </c>
      <c r="S153" s="8">
        <f t="shared" si="4"/>
        <v>1070426</v>
      </c>
      <c r="T153" s="2" t="s">
        <v>1361</v>
      </c>
      <c r="U153" s="2" t="s">
        <v>320</v>
      </c>
      <c r="V153" s="2" t="s">
        <v>321</v>
      </c>
      <c r="W153" s="2" t="s">
        <v>322</v>
      </c>
      <c r="X153" s="2" t="s">
        <v>323</v>
      </c>
      <c r="Y153" s="3" t="s">
        <v>324</v>
      </c>
      <c r="Z153" s="3" t="s">
        <v>1362</v>
      </c>
      <c r="AA153" s="3" t="s">
        <v>1363</v>
      </c>
    </row>
    <row r="154" spans="1:27">
      <c r="A154" s="2" t="s">
        <v>1364</v>
      </c>
      <c r="B154" s="2" t="s">
        <v>1365</v>
      </c>
      <c r="C154" s="2" t="s">
        <v>166</v>
      </c>
      <c r="D154" s="2" t="s">
        <v>12649</v>
      </c>
      <c r="E154" s="2" t="s">
        <v>12650</v>
      </c>
      <c r="F154" s="2" t="s">
        <v>12653</v>
      </c>
      <c r="G154" s="2" t="s">
        <v>12654</v>
      </c>
      <c r="H154" s="4"/>
      <c r="I154" s="6">
        <v>15490</v>
      </c>
      <c r="J154" s="6" t="str">
        <f t="shared" si="5"/>
        <v>&gt;₹500</v>
      </c>
      <c r="K154" s="6">
        <v>20900</v>
      </c>
      <c r="L154" s="6">
        <f>(Table1[[#This Row],[Actual Price]]-Table1[[#This Row],[discounted_price]])*100</f>
        <v>541000</v>
      </c>
      <c r="M154" s="9">
        <v>0.26</v>
      </c>
      <c r="N1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54" s="9" t="str">
        <f>IF(M154&gt;=50%,"YES","""NO")</f>
        <v>"NO</v>
      </c>
      <c r="P154" s="44">
        <f>AVERAGE(Table1[[#This Row],[rating]]+Table1[[#This Row],[rating_count]]/1000)</f>
        <v>20.599</v>
      </c>
      <c r="Q154" s="2">
        <v>4.3</v>
      </c>
      <c r="R154" s="7">
        <v>16299</v>
      </c>
      <c r="S154" s="8">
        <f t="shared" si="4"/>
        <v>340649100</v>
      </c>
      <c r="T154" s="2" t="s">
        <v>1366</v>
      </c>
      <c r="U154" s="2" t="s">
        <v>223</v>
      </c>
      <c r="V154" s="2" t="s">
        <v>224</v>
      </c>
      <c r="W154" s="2" t="s">
        <v>225</v>
      </c>
      <c r="X154" s="2" t="s">
        <v>226</v>
      </c>
      <c r="Y154" s="3" t="s">
        <v>227</v>
      </c>
      <c r="Z154" s="3" t="s">
        <v>1367</v>
      </c>
      <c r="AA154" s="3" t="s">
        <v>1368</v>
      </c>
    </row>
    <row r="155" spans="1:27">
      <c r="A155" s="2" t="s">
        <v>1369</v>
      </c>
      <c r="B155" s="2" t="s">
        <v>1370</v>
      </c>
      <c r="C155" s="2" t="s">
        <v>12994</v>
      </c>
      <c r="D155" s="2" t="s">
        <v>12995</v>
      </c>
      <c r="E155" s="2" t="s">
        <v>12642</v>
      </c>
      <c r="F155" s="2" t="s">
        <v>12643</v>
      </c>
      <c r="G155" s="2" t="s">
        <v>12644</v>
      </c>
      <c r="H155" s="2" t="s">
        <v>12645</v>
      </c>
      <c r="I155" s="6">
        <v>499</v>
      </c>
      <c r="J155" s="6" t="str">
        <f t="shared" si="5"/>
        <v>₹200 - ₹500</v>
      </c>
      <c r="K155" s="6">
        <v>1299</v>
      </c>
      <c r="L155" s="6">
        <f>(Table1[[#This Row],[Actual Price]]-Table1[[#This Row],[discounted_price]])*100</f>
        <v>80000</v>
      </c>
      <c r="M155" s="9">
        <v>0.62</v>
      </c>
      <c r="N1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55" s="9" t="str">
        <f>IF(M155&gt;=50%,"YES","NO")</f>
        <v>YES</v>
      </c>
      <c r="P155" s="44">
        <f>AVERAGE(Table1[[#This Row],[rating]]+Table1[[#This Row],[rating_count]]/1000)</f>
        <v>34.710999999999999</v>
      </c>
      <c r="Q155" s="2">
        <v>4.3</v>
      </c>
      <c r="R155" s="7">
        <v>30411</v>
      </c>
      <c r="S155" s="8">
        <f t="shared" si="4"/>
        <v>39503889</v>
      </c>
      <c r="T155" s="2" t="s">
        <v>1371</v>
      </c>
      <c r="U155" s="2" t="s">
        <v>87</v>
      </c>
      <c r="V155" s="2" t="s">
        <v>88</v>
      </c>
      <c r="W155" s="2" t="s">
        <v>89</v>
      </c>
      <c r="X155" s="2" t="s">
        <v>90</v>
      </c>
      <c r="Y155" s="3" t="s">
        <v>91</v>
      </c>
      <c r="Z155" s="3" t="s">
        <v>1372</v>
      </c>
      <c r="AA155" s="3" t="s">
        <v>1373</v>
      </c>
    </row>
    <row r="156" spans="1:27">
      <c r="A156" s="2" t="s">
        <v>1374</v>
      </c>
      <c r="B156" s="2" t="s">
        <v>1375</v>
      </c>
      <c r="C156" s="2" t="s">
        <v>12996</v>
      </c>
      <c r="D156" s="2" t="s">
        <v>12995</v>
      </c>
      <c r="E156" s="2" t="s">
        <v>12646</v>
      </c>
      <c r="F156" s="2" t="s">
        <v>12647</v>
      </c>
      <c r="G156" s="2" t="s">
        <v>12648</v>
      </c>
      <c r="H156" s="2"/>
      <c r="I156" s="6">
        <v>249</v>
      </c>
      <c r="J156" s="6" t="str">
        <f t="shared" si="5"/>
        <v>₹200 - ₹500</v>
      </c>
      <c r="K156" s="6">
        <v>399</v>
      </c>
      <c r="L156" s="6">
        <f>(Table1[[#This Row],[Actual Price]]-Table1[[#This Row],[discounted_price]])*100</f>
        <v>15000</v>
      </c>
      <c r="M156" s="9">
        <v>0.38</v>
      </c>
      <c r="N1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56" s="9" t="str">
        <f>IF(M156&gt;=50%,"YES","""NO")</f>
        <v>"NO</v>
      </c>
      <c r="P156" s="44">
        <f>AVERAGE(Table1[[#This Row],[rating]]+Table1[[#This Row],[rating_count]]/1000)</f>
        <v>8.0419999999999998</v>
      </c>
      <c r="Q156" s="2">
        <v>3.4</v>
      </c>
      <c r="R156" s="7">
        <v>4642</v>
      </c>
      <c r="S156" s="8">
        <f t="shared" si="4"/>
        <v>1852158</v>
      </c>
      <c r="T156" s="2" t="s">
        <v>1376</v>
      </c>
      <c r="U156" s="2" t="s">
        <v>1377</v>
      </c>
      <c r="V156" s="2" t="s">
        <v>1378</v>
      </c>
      <c r="W156" s="2" t="s">
        <v>1379</v>
      </c>
      <c r="X156" s="2" t="s">
        <v>1380</v>
      </c>
      <c r="Y156" s="3" t="s">
        <v>1381</v>
      </c>
      <c r="Z156" s="3" t="s">
        <v>1382</v>
      </c>
      <c r="AA156" s="3" t="s">
        <v>1383</v>
      </c>
    </row>
    <row r="157" spans="1:27">
      <c r="A157" s="2" t="s">
        <v>1384</v>
      </c>
      <c r="B157" s="2" t="s">
        <v>1385</v>
      </c>
      <c r="C157" s="2" t="s">
        <v>459</v>
      </c>
      <c r="D157" s="2" t="s">
        <v>12649</v>
      </c>
      <c r="E157" s="2" t="s">
        <v>12650</v>
      </c>
      <c r="F157" s="2" t="s">
        <v>12651</v>
      </c>
      <c r="G157" s="2" t="s">
        <v>12655</v>
      </c>
      <c r="H157" s="2"/>
      <c r="I157" s="6">
        <v>399</v>
      </c>
      <c r="J157" s="6" t="str">
        <f t="shared" si="5"/>
        <v>₹200 - ₹500</v>
      </c>
      <c r="K157" s="6">
        <v>799</v>
      </c>
      <c r="L157" s="6">
        <f>(Table1[[#This Row],[Actual Price]]-Table1[[#This Row],[discounted_price]])*100</f>
        <v>40000</v>
      </c>
      <c r="M157" s="9">
        <v>0.5</v>
      </c>
      <c r="N1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57" s="9" t="str">
        <f>IF(M157&gt;=50%,"YES","NO")</f>
        <v>YES</v>
      </c>
      <c r="P157" s="44">
        <f>AVERAGE(Table1[[#This Row],[rating]]+Table1[[#This Row],[rating_count]]/1000)</f>
        <v>4.3119999999999994</v>
      </c>
      <c r="Q157" s="2">
        <v>4.3</v>
      </c>
      <c r="R157" s="7">
        <v>12</v>
      </c>
      <c r="S157" s="8">
        <f t="shared" si="4"/>
        <v>9588</v>
      </c>
      <c r="T157" s="2" t="s">
        <v>1386</v>
      </c>
      <c r="U157" s="2" t="s">
        <v>1387</v>
      </c>
      <c r="V157" s="2" t="s">
        <v>1388</v>
      </c>
      <c r="W157" s="2" t="s">
        <v>1389</v>
      </c>
      <c r="X157" s="2" t="s">
        <v>1390</v>
      </c>
      <c r="Y157" s="3" t="s">
        <v>1391</v>
      </c>
      <c r="Z157" s="3" t="s">
        <v>1392</v>
      </c>
      <c r="AA157" s="3" t="s">
        <v>1393</v>
      </c>
    </row>
    <row r="158" spans="1:27">
      <c r="A158" s="2" t="s">
        <v>1394</v>
      </c>
      <c r="B158" s="2" t="s">
        <v>1395</v>
      </c>
      <c r="C158" s="2" t="s">
        <v>12994</v>
      </c>
      <c r="D158" s="2" t="s">
        <v>12995</v>
      </c>
      <c r="E158" s="2" t="s">
        <v>12642</v>
      </c>
      <c r="F158" s="2" t="s">
        <v>12643</v>
      </c>
      <c r="G158" s="2" t="s">
        <v>12644</v>
      </c>
      <c r="H158" s="4" t="s">
        <v>12645</v>
      </c>
      <c r="I158" s="6">
        <v>1499</v>
      </c>
      <c r="J158" s="6" t="str">
        <f t="shared" si="5"/>
        <v>&gt;₹500</v>
      </c>
      <c r="K158" s="6">
        <v>1999</v>
      </c>
      <c r="L158" s="6">
        <f>(Table1[[#This Row],[Actual Price]]-Table1[[#This Row],[discounted_price]])*100</f>
        <v>50000</v>
      </c>
      <c r="M158" s="9">
        <v>0.25</v>
      </c>
      <c r="N1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58" s="9" t="str">
        <f>IF(M158&gt;=50%,"YES","""NO")</f>
        <v>"NO</v>
      </c>
      <c r="P158" s="44">
        <f>AVERAGE(Table1[[#This Row],[rating]]+Table1[[#This Row],[rating_count]]/1000)</f>
        <v>6.3510000000000009</v>
      </c>
      <c r="Q158" s="2">
        <v>4.4000000000000004</v>
      </c>
      <c r="R158" s="7">
        <v>1951</v>
      </c>
      <c r="S158" s="8">
        <f t="shared" si="4"/>
        <v>3900049</v>
      </c>
      <c r="T158" s="2" t="s">
        <v>1396</v>
      </c>
      <c r="U158" s="2" t="s">
        <v>1086</v>
      </c>
      <c r="V158" s="2" t="s">
        <v>1087</v>
      </c>
      <c r="W158" s="2" t="s">
        <v>1088</v>
      </c>
      <c r="X158" s="2" t="s">
        <v>1089</v>
      </c>
      <c r="Y158" s="3" t="s">
        <v>1090</v>
      </c>
      <c r="Z158" s="3" t="s">
        <v>1397</v>
      </c>
      <c r="AA158" s="3" t="s">
        <v>1398</v>
      </c>
    </row>
    <row r="159" spans="1:27">
      <c r="A159" s="2" t="s">
        <v>1399</v>
      </c>
      <c r="B159" s="2" t="s">
        <v>1400</v>
      </c>
      <c r="C159" s="2" t="s">
        <v>1401</v>
      </c>
      <c r="D159" s="2" t="s">
        <v>12649</v>
      </c>
      <c r="E159" s="2" t="s">
        <v>12650</v>
      </c>
      <c r="F159" s="2" t="s">
        <v>12664</v>
      </c>
      <c r="G159" s="2"/>
      <c r="H159" s="4"/>
      <c r="I159" s="6">
        <v>9490</v>
      </c>
      <c r="J159" s="6" t="str">
        <f t="shared" si="5"/>
        <v>&gt;₹500</v>
      </c>
      <c r="K159" s="6">
        <v>15990</v>
      </c>
      <c r="L159" s="6">
        <f>(Table1[[#This Row],[Actual Price]]-Table1[[#This Row],[discounted_price]])*100</f>
        <v>650000</v>
      </c>
      <c r="M159" s="9">
        <v>0.41</v>
      </c>
      <c r="N1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59" s="9" t="str">
        <f>IF(M159&gt;=50%,"YES","NO")</f>
        <v>NO</v>
      </c>
      <c r="P159" s="44">
        <f>AVERAGE(Table1[[#This Row],[rating]]+Table1[[#This Row],[rating_count]]/1000)</f>
        <v>14.38</v>
      </c>
      <c r="Q159" s="2">
        <v>3.9</v>
      </c>
      <c r="R159" s="7">
        <v>10480</v>
      </c>
      <c r="S159" s="8">
        <f t="shared" si="4"/>
        <v>167575200</v>
      </c>
      <c r="T159" s="2" t="s">
        <v>1402</v>
      </c>
      <c r="U159" s="2" t="s">
        <v>1403</v>
      </c>
      <c r="V159" s="2" t="s">
        <v>1404</v>
      </c>
      <c r="W159" s="2" t="s">
        <v>1405</v>
      </c>
      <c r="X159" s="2" t="s">
        <v>1406</v>
      </c>
      <c r="Y159" s="3" t="s">
        <v>1407</v>
      </c>
      <c r="Z159" s="3" t="s">
        <v>1408</v>
      </c>
      <c r="AA159" s="3" t="s">
        <v>1409</v>
      </c>
    </row>
    <row r="160" spans="1:27">
      <c r="A160" s="2" t="s">
        <v>1410</v>
      </c>
      <c r="B160" s="2" t="s">
        <v>1411</v>
      </c>
      <c r="C160" s="2" t="s">
        <v>126</v>
      </c>
      <c r="D160" s="2" t="s">
        <v>12649</v>
      </c>
      <c r="E160" s="2" t="s">
        <v>12650</v>
      </c>
      <c r="F160" s="2" t="s">
        <v>12651</v>
      </c>
      <c r="G160" s="2" t="s">
        <v>12644</v>
      </c>
      <c r="H160" s="2" t="s">
        <v>12652</v>
      </c>
      <c r="I160" s="6">
        <v>637</v>
      </c>
      <c r="J160" s="6" t="str">
        <f t="shared" si="5"/>
        <v>&gt;₹500</v>
      </c>
      <c r="K160" s="6">
        <v>1499</v>
      </c>
      <c r="L160" s="6">
        <f>(Table1[[#This Row],[Actual Price]]-Table1[[#This Row],[discounted_price]])*100</f>
        <v>86200</v>
      </c>
      <c r="M160" s="9">
        <v>0.57999999999999996</v>
      </c>
      <c r="N1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60" s="9" t="str">
        <f>IF(M160&gt;=50%,"YES","""NO")</f>
        <v>YES</v>
      </c>
      <c r="P160" s="44">
        <f>AVERAGE(Table1[[#This Row],[rating]]+Table1[[#This Row],[rating_count]]/1000)</f>
        <v>4.1239999999999997</v>
      </c>
      <c r="Q160" s="2">
        <v>4.0999999999999996</v>
      </c>
      <c r="R160" s="7">
        <v>24</v>
      </c>
      <c r="S160" s="8">
        <f t="shared" si="4"/>
        <v>35976</v>
      </c>
      <c r="T160" s="2" t="s">
        <v>1412</v>
      </c>
      <c r="U160" s="2" t="s">
        <v>1413</v>
      </c>
      <c r="V160" s="2" t="s">
        <v>1414</v>
      </c>
      <c r="W160" s="2" t="s">
        <v>1415</v>
      </c>
      <c r="X160" s="2" t="s">
        <v>1416</v>
      </c>
      <c r="Y160" s="3" t="s">
        <v>1417</v>
      </c>
      <c r="Z160" s="3" t="s">
        <v>1418</v>
      </c>
      <c r="AA160" s="3" t="s">
        <v>1419</v>
      </c>
    </row>
    <row r="161" spans="1:27">
      <c r="A161" s="2" t="s">
        <v>1420</v>
      </c>
      <c r="B161" s="2" t="s">
        <v>1421</v>
      </c>
      <c r="C161" s="2" t="s">
        <v>459</v>
      </c>
      <c r="D161" s="2" t="s">
        <v>12649</v>
      </c>
      <c r="E161" s="2" t="s">
        <v>12650</v>
      </c>
      <c r="F161" s="2" t="s">
        <v>12651</v>
      </c>
      <c r="G161" s="2" t="s">
        <v>12655</v>
      </c>
      <c r="H161" s="2"/>
      <c r="I161" s="6">
        <v>399</v>
      </c>
      <c r="J161" s="6" t="str">
        <f t="shared" si="5"/>
        <v>₹200 - ₹500</v>
      </c>
      <c r="K161" s="6">
        <v>899</v>
      </c>
      <c r="L161" s="6">
        <f>(Table1[[#This Row],[Actual Price]]-Table1[[#This Row],[discounted_price]])*100</f>
        <v>50000</v>
      </c>
      <c r="M161" s="9">
        <v>0.56000000000000005</v>
      </c>
      <c r="N1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61" s="9" t="str">
        <f>IF(M161&gt;=50%,"YES","NO")</f>
        <v>YES</v>
      </c>
      <c r="P161" s="44">
        <f>AVERAGE(Table1[[#This Row],[rating]]+Table1[[#This Row],[rating_count]]/1000)</f>
        <v>4.1539999999999999</v>
      </c>
      <c r="Q161" s="2">
        <v>3.9</v>
      </c>
      <c r="R161" s="7">
        <v>254</v>
      </c>
      <c r="S161" s="8">
        <f t="shared" si="4"/>
        <v>228346</v>
      </c>
      <c r="T161" s="2" t="s">
        <v>1422</v>
      </c>
      <c r="U161" s="2" t="s">
        <v>1423</v>
      </c>
      <c r="V161" s="2" t="s">
        <v>1424</v>
      </c>
      <c r="W161" s="2" t="s">
        <v>1425</v>
      </c>
      <c r="X161" s="2" t="s">
        <v>1426</v>
      </c>
      <c r="Y161" s="3" t="s">
        <v>1427</v>
      </c>
      <c r="Z161" s="3" t="s">
        <v>1428</v>
      </c>
      <c r="AA161" s="3" t="s">
        <v>1429</v>
      </c>
    </row>
    <row r="162" spans="1:27">
      <c r="A162" s="2" t="s">
        <v>1430</v>
      </c>
      <c r="B162" s="2" t="s">
        <v>1431</v>
      </c>
      <c r="C162" s="2" t="s">
        <v>1330</v>
      </c>
      <c r="D162" s="2" t="s">
        <v>12649</v>
      </c>
      <c r="E162" s="2" t="s">
        <v>12650</v>
      </c>
      <c r="F162" s="2" t="s">
        <v>12651</v>
      </c>
      <c r="G162" s="2" t="s">
        <v>12644</v>
      </c>
      <c r="H162" s="4" t="s">
        <v>12663</v>
      </c>
      <c r="I162" s="6">
        <v>1089</v>
      </c>
      <c r="J162" s="6" t="str">
        <f t="shared" si="5"/>
        <v>&gt;₹500</v>
      </c>
      <c r="K162" s="6">
        <v>1600</v>
      </c>
      <c r="L162" s="6">
        <f>(Table1[[#This Row],[Actual Price]]-Table1[[#This Row],[discounted_price]])*100</f>
        <v>51100</v>
      </c>
      <c r="M162" s="9">
        <v>0.32</v>
      </c>
      <c r="N1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62" s="9" t="str">
        <f>IF(M162&gt;=50%,"YES","""NO")</f>
        <v>"NO</v>
      </c>
      <c r="P162" s="44">
        <f>AVERAGE(Table1[[#This Row],[rating]]+Table1[[#This Row],[rating_count]]/1000)</f>
        <v>7.5649999999999995</v>
      </c>
      <c r="Q162" s="2">
        <v>4</v>
      </c>
      <c r="R162" s="7">
        <v>3565</v>
      </c>
      <c r="S162" s="8">
        <f t="shared" si="4"/>
        <v>5704000</v>
      </c>
      <c r="T162" s="2" t="s">
        <v>1432</v>
      </c>
      <c r="U162" s="2" t="s">
        <v>1433</v>
      </c>
      <c r="V162" s="2" t="s">
        <v>1434</v>
      </c>
      <c r="W162" s="2" t="s">
        <v>1435</v>
      </c>
      <c r="X162" s="2" t="s">
        <v>1436</v>
      </c>
      <c r="Y162" s="3" t="s">
        <v>1437</v>
      </c>
      <c r="Z162" s="3" t="s">
        <v>1438</v>
      </c>
      <c r="AA162" s="3" t="s">
        <v>1439</v>
      </c>
    </row>
    <row r="163" spans="1:27">
      <c r="A163" s="2" t="s">
        <v>1440</v>
      </c>
      <c r="B163" s="2" t="s">
        <v>1441</v>
      </c>
      <c r="C163" s="2" t="s">
        <v>12994</v>
      </c>
      <c r="D163" s="2" t="s">
        <v>12995</v>
      </c>
      <c r="E163" s="2" t="s">
        <v>12642</v>
      </c>
      <c r="F163" s="2" t="s">
        <v>12643</v>
      </c>
      <c r="G163" s="2" t="s">
        <v>12644</v>
      </c>
      <c r="H163" s="2" t="s">
        <v>12645</v>
      </c>
      <c r="I163" s="6">
        <v>339</v>
      </c>
      <c r="J163" s="6" t="str">
        <f t="shared" si="5"/>
        <v>₹200 - ₹500</v>
      </c>
      <c r="K163" s="6">
        <v>999</v>
      </c>
      <c r="L163" s="6">
        <f>(Table1[[#This Row],[Actual Price]]-Table1[[#This Row],[discounted_price]])*100</f>
        <v>66000</v>
      </c>
      <c r="M163" s="9">
        <v>0.66</v>
      </c>
      <c r="N1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63" s="9" t="str">
        <f>IF(M163&gt;=50%,"YES","NO")</f>
        <v>YES</v>
      </c>
      <c r="P163" s="44">
        <f>AVERAGE(Table1[[#This Row],[rating]]+Table1[[#This Row],[rating_count]]/1000)</f>
        <v>10.555</v>
      </c>
      <c r="Q163" s="2">
        <v>4.3</v>
      </c>
      <c r="R163" s="7">
        <v>6255</v>
      </c>
      <c r="S163" s="8">
        <f t="shared" si="4"/>
        <v>6248745</v>
      </c>
      <c r="T163" s="2" t="s">
        <v>1442</v>
      </c>
      <c r="U163" s="2" t="s">
        <v>1443</v>
      </c>
      <c r="V163" s="2" t="s">
        <v>1444</v>
      </c>
      <c r="W163" s="2" t="s">
        <v>1445</v>
      </c>
      <c r="X163" s="2" t="s">
        <v>1446</v>
      </c>
      <c r="Y163" s="3" t="s">
        <v>12598</v>
      </c>
      <c r="Z163" s="3" t="s">
        <v>1447</v>
      </c>
      <c r="AA163" s="3" t="s">
        <v>1448</v>
      </c>
    </row>
    <row r="164" spans="1:27">
      <c r="A164" s="2" t="s">
        <v>1449</v>
      </c>
      <c r="B164" s="2" t="s">
        <v>1450</v>
      </c>
      <c r="C164" s="2" t="s">
        <v>12994</v>
      </c>
      <c r="D164" s="2" t="s">
        <v>12995</v>
      </c>
      <c r="E164" s="2" t="s">
        <v>12642</v>
      </c>
      <c r="F164" s="2" t="s">
        <v>12643</v>
      </c>
      <c r="G164" s="2" t="s">
        <v>12644</v>
      </c>
      <c r="H164" s="2" t="s">
        <v>12645</v>
      </c>
      <c r="I164" s="6">
        <v>149</v>
      </c>
      <c r="J164" s="6" t="str">
        <f t="shared" si="5"/>
        <v>&lt;₹200</v>
      </c>
      <c r="K164" s="6">
        <v>499</v>
      </c>
      <c r="L164" s="6">
        <f>(Table1[[#This Row],[Actual Price]]-Table1[[#This Row],[discounted_price]])*100</f>
        <v>35000</v>
      </c>
      <c r="M164" s="9">
        <v>0.7</v>
      </c>
      <c r="N1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64" s="9" t="str">
        <f>IF(M164&gt;=50%,"YES","""NO")</f>
        <v>YES</v>
      </c>
      <c r="P164" s="44">
        <f>AVERAGE(Table1[[#This Row],[rating]]+Table1[[#This Row],[rating_count]]/1000)</f>
        <v>11.731999999999999</v>
      </c>
      <c r="Q164" s="2">
        <v>4</v>
      </c>
      <c r="R164" s="7">
        <v>7732</v>
      </c>
      <c r="S164" s="8">
        <f t="shared" si="4"/>
        <v>3858268</v>
      </c>
      <c r="T164" s="2" t="s">
        <v>1451</v>
      </c>
      <c r="U164" s="2" t="s">
        <v>687</v>
      </c>
      <c r="V164" s="2" t="s">
        <v>688</v>
      </c>
      <c r="W164" s="2" t="s">
        <v>689</v>
      </c>
      <c r="X164" s="2" t="s">
        <v>690</v>
      </c>
      <c r="Y164" s="3" t="s">
        <v>691</v>
      </c>
      <c r="Z164" s="3" t="s">
        <v>1452</v>
      </c>
      <c r="AA164" s="3" t="s">
        <v>1453</v>
      </c>
    </row>
    <row r="165" spans="1:27">
      <c r="A165" s="2" t="s">
        <v>1454</v>
      </c>
      <c r="B165" s="2" t="s">
        <v>1455</v>
      </c>
      <c r="C165" s="2" t="s">
        <v>12994</v>
      </c>
      <c r="D165" s="2" t="s">
        <v>12995</v>
      </c>
      <c r="E165" s="2" t="s">
        <v>12642</v>
      </c>
      <c r="F165" s="2" t="s">
        <v>12643</v>
      </c>
      <c r="G165" s="2" t="s">
        <v>12644</v>
      </c>
      <c r="H165" s="2" t="s">
        <v>12645</v>
      </c>
      <c r="I165" s="6">
        <v>149</v>
      </c>
      <c r="J165" s="6" t="str">
        <f t="shared" si="5"/>
        <v>&lt;₹200</v>
      </c>
      <c r="K165" s="6">
        <v>399</v>
      </c>
      <c r="L165" s="6">
        <f>(Table1[[#This Row],[Actual Price]]-Table1[[#This Row],[discounted_price]])*100</f>
        <v>25000</v>
      </c>
      <c r="M165" s="9">
        <v>0.63</v>
      </c>
      <c r="N1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65" s="9" t="str">
        <f>IF(M165&gt;=50%,"YES","NO")</f>
        <v>YES</v>
      </c>
      <c r="P165" s="44">
        <f>AVERAGE(Table1[[#This Row],[rating]]+Table1[[#This Row],[rating_count]]/1000)</f>
        <v>3.9569999999999999</v>
      </c>
      <c r="Q165" s="2">
        <v>3.9</v>
      </c>
      <c r="R165" s="7">
        <v>57</v>
      </c>
      <c r="S165" s="8">
        <f t="shared" si="4"/>
        <v>22743</v>
      </c>
      <c r="T165" s="2" t="s">
        <v>1456</v>
      </c>
      <c r="U165" s="2" t="s">
        <v>1457</v>
      </c>
      <c r="V165" s="2" t="s">
        <v>1458</v>
      </c>
      <c r="W165" s="2" t="s">
        <v>1459</v>
      </c>
      <c r="X165" s="2" t="s">
        <v>12599</v>
      </c>
      <c r="Y165" s="3" t="s">
        <v>1460</v>
      </c>
      <c r="Z165" s="3" t="s">
        <v>1461</v>
      </c>
      <c r="AA165" s="3" t="s">
        <v>1462</v>
      </c>
    </row>
    <row r="166" spans="1:27">
      <c r="A166" s="2" t="s">
        <v>1463</v>
      </c>
      <c r="B166" s="2" t="s">
        <v>1464</v>
      </c>
      <c r="C166" s="2" t="s">
        <v>12994</v>
      </c>
      <c r="D166" s="2" t="s">
        <v>12995</v>
      </c>
      <c r="E166" s="2" t="s">
        <v>12642</v>
      </c>
      <c r="F166" s="2" t="s">
        <v>12643</v>
      </c>
      <c r="G166" s="2" t="s">
        <v>12644</v>
      </c>
      <c r="H166" s="2" t="s">
        <v>12645</v>
      </c>
      <c r="I166" s="6">
        <v>599</v>
      </c>
      <c r="J166" s="6" t="str">
        <f t="shared" si="5"/>
        <v>&gt;₹500</v>
      </c>
      <c r="K166" s="6">
        <v>849</v>
      </c>
      <c r="L166" s="6">
        <f>(Table1[[#This Row],[Actual Price]]-Table1[[#This Row],[discounted_price]])*100</f>
        <v>25000</v>
      </c>
      <c r="M166" s="9">
        <v>0.28999999999999998</v>
      </c>
      <c r="N1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66" s="9" t="str">
        <f>IF(M166&gt;=50%,"YES","""NO")</f>
        <v>"NO</v>
      </c>
      <c r="P166" s="44">
        <f>AVERAGE(Table1[[#This Row],[rating]]+Table1[[#This Row],[rating_count]]/1000)</f>
        <v>5.077</v>
      </c>
      <c r="Q166" s="2">
        <v>4.5</v>
      </c>
      <c r="R166" s="7">
        <v>577</v>
      </c>
      <c r="S166" s="8">
        <f t="shared" si="4"/>
        <v>489873</v>
      </c>
      <c r="T166" s="2" t="s">
        <v>1465</v>
      </c>
      <c r="U166" s="2" t="s">
        <v>1466</v>
      </c>
      <c r="V166" s="2" t="s">
        <v>1467</v>
      </c>
      <c r="W166" s="2" t="s">
        <v>1468</v>
      </c>
      <c r="X166" s="2" t="s">
        <v>1469</v>
      </c>
      <c r="Y166" s="3" t="s">
        <v>1470</v>
      </c>
      <c r="Z166" s="3" t="s">
        <v>1471</v>
      </c>
      <c r="AA166" s="3" t="s">
        <v>1472</v>
      </c>
    </row>
    <row r="167" spans="1:27">
      <c r="A167" s="2" t="s">
        <v>1473</v>
      </c>
      <c r="B167" s="2" t="s">
        <v>1474</v>
      </c>
      <c r="C167" s="2" t="s">
        <v>459</v>
      </c>
      <c r="D167" s="2" t="s">
        <v>12649</v>
      </c>
      <c r="E167" s="2" t="s">
        <v>12650</v>
      </c>
      <c r="F167" s="2" t="s">
        <v>12651</v>
      </c>
      <c r="G167" s="2" t="s">
        <v>12655</v>
      </c>
      <c r="H167" s="2"/>
      <c r="I167" s="6">
        <v>299</v>
      </c>
      <c r="J167" s="6" t="str">
        <f t="shared" si="5"/>
        <v>₹200 - ₹500</v>
      </c>
      <c r="K167" s="6">
        <v>1199</v>
      </c>
      <c r="L167" s="6">
        <f>(Table1[[#This Row],[Actual Price]]-Table1[[#This Row],[discounted_price]])*100</f>
        <v>90000</v>
      </c>
      <c r="M167" s="9">
        <v>0.75</v>
      </c>
      <c r="N1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67" s="9" t="str">
        <f>IF(M167&gt;=50%,"YES","NO")</f>
        <v>YES</v>
      </c>
      <c r="P167" s="44">
        <f>AVERAGE(Table1[[#This Row],[rating]]+Table1[[#This Row],[rating_count]]/1000)</f>
        <v>5.093</v>
      </c>
      <c r="Q167" s="2">
        <v>3.9</v>
      </c>
      <c r="R167" s="7">
        <v>1193</v>
      </c>
      <c r="S167" s="8">
        <f t="shared" si="4"/>
        <v>1430407</v>
      </c>
      <c r="T167" s="2" t="s">
        <v>1475</v>
      </c>
      <c r="U167" s="2" t="s">
        <v>1476</v>
      </c>
      <c r="V167" s="2" t="s">
        <v>1477</v>
      </c>
      <c r="W167" s="2" t="s">
        <v>1478</v>
      </c>
      <c r="X167" s="2" t="s">
        <v>1479</v>
      </c>
      <c r="Y167" s="3" t="s">
        <v>1480</v>
      </c>
      <c r="Z167" s="3" t="s">
        <v>1481</v>
      </c>
      <c r="AA167" s="3" t="s">
        <v>1482</v>
      </c>
    </row>
    <row r="168" spans="1:27">
      <c r="A168" s="2" t="s">
        <v>1483</v>
      </c>
      <c r="B168" s="2" t="s">
        <v>1484</v>
      </c>
      <c r="C168" s="2" t="s">
        <v>12994</v>
      </c>
      <c r="D168" s="2" t="s">
        <v>12995</v>
      </c>
      <c r="E168" s="2" t="s">
        <v>12642</v>
      </c>
      <c r="F168" s="2" t="s">
        <v>12643</v>
      </c>
      <c r="G168" s="2" t="s">
        <v>12644</v>
      </c>
      <c r="H168" s="2" t="s">
        <v>12645</v>
      </c>
      <c r="I168" s="6">
        <v>399</v>
      </c>
      <c r="J168" s="6" t="str">
        <f t="shared" si="5"/>
        <v>₹200 - ₹500</v>
      </c>
      <c r="K168" s="6">
        <v>1299</v>
      </c>
      <c r="L168" s="6">
        <f>(Table1[[#This Row],[Actual Price]]-Table1[[#This Row],[discounted_price]])*100</f>
        <v>90000</v>
      </c>
      <c r="M168" s="9">
        <v>0.69</v>
      </c>
      <c r="N1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68" s="9" t="str">
        <f>IF(M168&gt;=50%,"YES","""NO")</f>
        <v>YES</v>
      </c>
      <c r="P168" s="44">
        <f>AVERAGE(Table1[[#This Row],[rating]]+Table1[[#This Row],[rating_count]]/1000)</f>
        <v>17.32</v>
      </c>
      <c r="Q168" s="2">
        <v>4.2</v>
      </c>
      <c r="R168" s="7">
        <v>13120</v>
      </c>
      <c r="S168" s="8">
        <f t="shared" si="4"/>
        <v>17042880</v>
      </c>
      <c r="T168" s="2" t="s">
        <v>1485</v>
      </c>
      <c r="U168" s="2" t="s">
        <v>951</v>
      </c>
      <c r="V168" s="2" t="s">
        <v>952</v>
      </c>
      <c r="W168" s="2" t="s">
        <v>953</v>
      </c>
      <c r="X168" s="2" t="s">
        <v>954</v>
      </c>
      <c r="Y168" s="3" t="s">
        <v>955</v>
      </c>
      <c r="Z168" s="3" t="s">
        <v>1486</v>
      </c>
      <c r="AA168" s="3" t="s">
        <v>1487</v>
      </c>
    </row>
    <row r="169" spans="1:27">
      <c r="A169" s="2" t="s">
        <v>1488</v>
      </c>
      <c r="B169" s="2" t="s">
        <v>1489</v>
      </c>
      <c r="C169" s="2" t="s">
        <v>459</v>
      </c>
      <c r="D169" s="2" t="s">
        <v>12649</v>
      </c>
      <c r="E169" s="2" t="s">
        <v>12650</v>
      </c>
      <c r="F169" s="2" t="s">
        <v>12651</v>
      </c>
      <c r="G169" s="2" t="s">
        <v>12655</v>
      </c>
      <c r="H169" s="2"/>
      <c r="I169" s="6">
        <v>339</v>
      </c>
      <c r="J169" s="6" t="str">
        <f t="shared" si="5"/>
        <v>₹200 - ₹500</v>
      </c>
      <c r="K169" s="6">
        <v>1999</v>
      </c>
      <c r="L169" s="6">
        <f>(Table1[[#This Row],[Actual Price]]-Table1[[#This Row],[discounted_price]])*100</f>
        <v>166000</v>
      </c>
      <c r="M169" s="9">
        <v>0.83</v>
      </c>
      <c r="N1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169" s="9" t="str">
        <f>IF(M169&gt;=50%,"YES","NO")</f>
        <v>YES</v>
      </c>
      <c r="P169" s="44">
        <f>AVERAGE(Table1[[#This Row],[rating]]+Table1[[#This Row],[rating_count]]/1000)</f>
        <v>4.343</v>
      </c>
      <c r="Q169" s="2">
        <v>4</v>
      </c>
      <c r="R169" s="7">
        <v>343</v>
      </c>
      <c r="S169" s="8">
        <f t="shared" si="4"/>
        <v>685657</v>
      </c>
      <c r="T169" s="2" t="s">
        <v>1490</v>
      </c>
      <c r="U169" s="2" t="s">
        <v>1491</v>
      </c>
      <c r="V169" s="2" t="s">
        <v>1492</v>
      </c>
      <c r="W169" s="2" t="s">
        <v>1493</v>
      </c>
      <c r="X169" s="2" t="s">
        <v>1494</v>
      </c>
      <c r="Y169" s="3" t="s">
        <v>1495</v>
      </c>
      <c r="Z169" s="3" t="s">
        <v>1496</v>
      </c>
      <c r="AA169" s="3" t="s">
        <v>1497</v>
      </c>
    </row>
    <row r="170" spans="1:27">
      <c r="A170" s="2" t="s">
        <v>1498</v>
      </c>
      <c r="B170" s="2" t="s">
        <v>1499</v>
      </c>
      <c r="C170" s="2" t="s">
        <v>166</v>
      </c>
      <c r="D170" s="2" t="s">
        <v>12649</v>
      </c>
      <c r="E170" s="2" t="s">
        <v>12650</v>
      </c>
      <c r="F170" s="2" t="s">
        <v>12653</v>
      </c>
      <c r="G170" s="2" t="s">
        <v>12654</v>
      </c>
      <c r="H170" s="4"/>
      <c r="I170" s="6">
        <v>12499</v>
      </c>
      <c r="J170" s="6" t="str">
        <f t="shared" si="5"/>
        <v>&gt;₹500</v>
      </c>
      <c r="K170" s="6">
        <v>22990</v>
      </c>
      <c r="L170" s="6">
        <f>(Table1[[#This Row],[Actual Price]]-Table1[[#This Row],[discounted_price]])*100</f>
        <v>1049100</v>
      </c>
      <c r="M170" s="9">
        <v>0.46</v>
      </c>
      <c r="N1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70" s="9" t="str">
        <f>IF(M170&gt;=50%,"YES","""NO")</f>
        <v>"NO</v>
      </c>
      <c r="P170" s="44">
        <f>AVERAGE(Table1[[#This Row],[rating]]+Table1[[#This Row],[rating_count]]/1000)</f>
        <v>5.9109999999999996</v>
      </c>
      <c r="Q170" s="2">
        <v>4.3</v>
      </c>
      <c r="R170" s="7">
        <v>1611</v>
      </c>
      <c r="S170" s="8">
        <f t="shared" si="4"/>
        <v>37036890</v>
      </c>
      <c r="T170" s="2" t="s">
        <v>1500</v>
      </c>
      <c r="U170" s="2" t="s">
        <v>1501</v>
      </c>
      <c r="V170" s="2" t="s">
        <v>1502</v>
      </c>
      <c r="W170" s="2" t="s">
        <v>1503</v>
      </c>
      <c r="X170" s="2" t="s">
        <v>1504</v>
      </c>
      <c r="Y170" s="3" t="s">
        <v>1505</v>
      </c>
      <c r="Z170" s="3" t="s">
        <v>1506</v>
      </c>
      <c r="AA170" s="3" t="s">
        <v>1507</v>
      </c>
    </row>
    <row r="171" spans="1:27">
      <c r="A171" s="2" t="s">
        <v>1508</v>
      </c>
      <c r="B171" s="2" t="s">
        <v>1509</v>
      </c>
      <c r="C171" s="2" t="s">
        <v>12994</v>
      </c>
      <c r="D171" s="2" t="s">
        <v>12995</v>
      </c>
      <c r="E171" s="2" t="s">
        <v>12642</v>
      </c>
      <c r="F171" s="2" t="s">
        <v>12643</v>
      </c>
      <c r="G171" s="2" t="s">
        <v>12644</v>
      </c>
      <c r="H171" s="2" t="s">
        <v>12645</v>
      </c>
      <c r="I171" s="6">
        <v>249</v>
      </c>
      <c r="J171" s="6" t="str">
        <f t="shared" si="5"/>
        <v>₹200 - ₹500</v>
      </c>
      <c r="K171" s="6">
        <v>399</v>
      </c>
      <c r="L171" s="6">
        <f>(Table1[[#This Row],[Actual Price]]-Table1[[#This Row],[discounted_price]])*100</f>
        <v>15000</v>
      </c>
      <c r="M171" s="9">
        <v>0.38</v>
      </c>
      <c r="N1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71" s="9" t="str">
        <f>IF(M171&gt;=50%,"YES","NO")</f>
        <v>NO</v>
      </c>
      <c r="P171" s="44">
        <f>AVERAGE(Table1[[#This Row],[rating]]+Table1[[#This Row],[rating_count]]/1000)</f>
        <v>10.558</v>
      </c>
      <c r="Q171" s="2">
        <v>4</v>
      </c>
      <c r="R171" s="7">
        <v>6558</v>
      </c>
      <c r="S171" s="8">
        <f t="shared" si="4"/>
        <v>2616642</v>
      </c>
      <c r="T171" s="2" t="s">
        <v>1510</v>
      </c>
      <c r="U171" s="2" t="s">
        <v>1511</v>
      </c>
      <c r="V171" s="2" t="s">
        <v>1512</v>
      </c>
      <c r="W171" s="2" t="s">
        <v>1513</v>
      </c>
      <c r="X171" s="2" t="s">
        <v>1514</v>
      </c>
      <c r="Y171" s="3" t="s">
        <v>1515</v>
      </c>
      <c r="Z171" s="3" t="s">
        <v>1516</v>
      </c>
      <c r="AA171" s="3" t="s">
        <v>1517</v>
      </c>
    </row>
    <row r="172" spans="1:27">
      <c r="A172" s="2" t="s">
        <v>1518</v>
      </c>
      <c r="B172" s="2" t="s">
        <v>1519</v>
      </c>
      <c r="C172" s="2" t="s">
        <v>12996</v>
      </c>
      <c r="D172" s="2" t="s">
        <v>12995</v>
      </c>
      <c r="E172" s="2" t="s">
        <v>12646</v>
      </c>
      <c r="F172" s="2" t="s">
        <v>12647</v>
      </c>
      <c r="G172" s="2" t="s">
        <v>12648</v>
      </c>
      <c r="H172" s="4"/>
      <c r="I172" s="6">
        <v>1399</v>
      </c>
      <c r="J172" s="6" t="str">
        <f t="shared" si="5"/>
        <v>&gt;₹500</v>
      </c>
      <c r="K172" s="6">
        <v>2499</v>
      </c>
      <c r="L172" s="6">
        <f>(Table1[[#This Row],[Actual Price]]-Table1[[#This Row],[discounted_price]])*100</f>
        <v>110000</v>
      </c>
      <c r="M172" s="9">
        <v>0.44</v>
      </c>
      <c r="N1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72" s="9" t="str">
        <f>IF(M172&gt;=50%,"YES","""NO")</f>
        <v>"NO</v>
      </c>
      <c r="P172" s="44">
        <f>AVERAGE(Table1[[#This Row],[rating]]+Table1[[#This Row],[rating_count]]/1000)</f>
        <v>27.569000000000003</v>
      </c>
      <c r="Q172" s="2">
        <v>4.4000000000000004</v>
      </c>
      <c r="R172" s="7">
        <v>23169</v>
      </c>
      <c r="S172" s="8">
        <f t="shared" si="4"/>
        <v>57899331</v>
      </c>
      <c r="T172" s="2" t="s">
        <v>1520</v>
      </c>
      <c r="U172" s="2" t="s">
        <v>1521</v>
      </c>
      <c r="V172" s="2" t="s">
        <v>1522</v>
      </c>
      <c r="W172" s="2" t="s">
        <v>1523</v>
      </c>
      <c r="X172" s="2" t="s">
        <v>1524</v>
      </c>
      <c r="Y172" s="3" t="s">
        <v>1525</v>
      </c>
      <c r="Z172" s="3" t="s">
        <v>1526</v>
      </c>
      <c r="AA172" s="3" t="s">
        <v>1527</v>
      </c>
    </row>
    <row r="173" spans="1:27">
      <c r="A173" s="2" t="s">
        <v>1528</v>
      </c>
      <c r="B173" s="2" t="s">
        <v>1529</v>
      </c>
      <c r="C173" s="2" t="s">
        <v>166</v>
      </c>
      <c r="D173" s="2" t="s">
        <v>12649</v>
      </c>
      <c r="E173" s="2" t="s">
        <v>12650</v>
      </c>
      <c r="F173" s="2" t="s">
        <v>12653</v>
      </c>
      <c r="G173" s="2" t="s">
        <v>12654</v>
      </c>
      <c r="H173" s="4"/>
      <c r="I173" s="6">
        <v>32999</v>
      </c>
      <c r="J173" s="6" t="str">
        <f t="shared" si="5"/>
        <v>&gt;₹500</v>
      </c>
      <c r="K173" s="6">
        <v>47990</v>
      </c>
      <c r="L173" s="6">
        <f>(Table1[[#This Row],[Actual Price]]-Table1[[#This Row],[discounted_price]])*100</f>
        <v>1499100</v>
      </c>
      <c r="M173" s="9">
        <v>0.31</v>
      </c>
      <c r="N1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73" s="9" t="str">
        <f>IF(M173&gt;=50%,"YES","NO")</f>
        <v>NO</v>
      </c>
      <c r="P173" s="44">
        <f>AVERAGE(Table1[[#This Row],[rating]]+Table1[[#This Row],[rating_count]]/1000)</f>
        <v>9.0030000000000001</v>
      </c>
      <c r="Q173" s="2">
        <v>4.3</v>
      </c>
      <c r="R173" s="7">
        <v>4703</v>
      </c>
      <c r="S173" s="8">
        <f t="shared" si="4"/>
        <v>225696970</v>
      </c>
      <c r="T173" s="2" t="s">
        <v>802</v>
      </c>
      <c r="U173" s="2" t="s">
        <v>243</v>
      </c>
      <c r="V173" s="2" t="s">
        <v>244</v>
      </c>
      <c r="W173" s="2" t="s">
        <v>245</v>
      </c>
      <c r="X173" s="2" t="s">
        <v>246</v>
      </c>
      <c r="Y173" s="3" t="s">
        <v>12592</v>
      </c>
      <c r="Z173" s="3" t="s">
        <v>1530</v>
      </c>
      <c r="AA173" s="3" t="s">
        <v>1531</v>
      </c>
    </row>
    <row r="174" spans="1:27">
      <c r="A174" s="2" t="s">
        <v>1532</v>
      </c>
      <c r="B174" s="2" t="s">
        <v>1533</v>
      </c>
      <c r="C174" s="2" t="s">
        <v>12994</v>
      </c>
      <c r="D174" s="2" t="s">
        <v>12995</v>
      </c>
      <c r="E174" s="2" t="s">
        <v>12642</v>
      </c>
      <c r="F174" s="2" t="s">
        <v>12643</v>
      </c>
      <c r="G174" s="2" t="s">
        <v>12644</v>
      </c>
      <c r="H174" s="2" t="s">
        <v>12645</v>
      </c>
      <c r="I174" s="6">
        <v>149</v>
      </c>
      <c r="J174" s="6" t="str">
        <f t="shared" si="5"/>
        <v>&lt;₹200</v>
      </c>
      <c r="K174" s="6">
        <v>399</v>
      </c>
      <c r="L174" s="6">
        <f>(Table1[[#This Row],[Actual Price]]-Table1[[#This Row],[discounted_price]])*100</f>
        <v>25000</v>
      </c>
      <c r="M174" s="9">
        <v>0.63</v>
      </c>
      <c r="N1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74" s="9" t="str">
        <f>IF(M174&gt;=50%,"YES","""NO")</f>
        <v>YES</v>
      </c>
      <c r="P174" s="44">
        <f>AVERAGE(Table1[[#This Row],[rating]]+Table1[[#This Row],[rating_count]]/1000)</f>
        <v>5.423</v>
      </c>
      <c r="Q174" s="2">
        <v>4</v>
      </c>
      <c r="R174" s="7">
        <v>1423</v>
      </c>
      <c r="S174" s="8">
        <f t="shared" si="4"/>
        <v>567777</v>
      </c>
      <c r="T174" s="2" t="s">
        <v>1534</v>
      </c>
      <c r="U174" s="2" t="s">
        <v>717</v>
      </c>
      <c r="V174" s="2" t="s">
        <v>718</v>
      </c>
      <c r="W174" s="2" t="s">
        <v>719</v>
      </c>
      <c r="X174" s="2" t="s">
        <v>720</v>
      </c>
      <c r="Y174" s="3" t="s">
        <v>12597</v>
      </c>
      <c r="Z174" s="3" t="s">
        <v>1535</v>
      </c>
      <c r="AA174" s="3" t="s">
        <v>1536</v>
      </c>
    </row>
    <row r="175" spans="1:27">
      <c r="A175" s="2" t="s">
        <v>1537</v>
      </c>
      <c r="B175" s="2" t="s">
        <v>1538</v>
      </c>
      <c r="C175" s="2" t="s">
        <v>12994</v>
      </c>
      <c r="D175" s="2" t="s">
        <v>12995</v>
      </c>
      <c r="E175" s="2" t="s">
        <v>12642</v>
      </c>
      <c r="F175" s="2" t="s">
        <v>12643</v>
      </c>
      <c r="G175" s="2" t="s">
        <v>12644</v>
      </c>
      <c r="H175" s="2" t="s">
        <v>12645</v>
      </c>
      <c r="I175" s="6">
        <v>325</v>
      </c>
      <c r="J175" s="6" t="str">
        <f t="shared" si="5"/>
        <v>₹200 - ₹500</v>
      </c>
      <c r="K175" s="6">
        <v>999</v>
      </c>
      <c r="L175" s="6">
        <f>(Table1[[#This Row],[Actual Price]]-Table1[[#This Row],[discounted_price]])*100</f>
        <v>67400</v>
      </c>
      <c r="M175" s="9">
        <v>0.67</v>
      </c>
      <c r="N1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75" s="9" t="str">
        <f>IF(M175&gt;=50%,"YES","NO")</f>
        <v>YES</v>
      </c>
      <c r="P175" s="44">
        <f>AVERAGE(Table1[[#This Row],[rating]]+Table1[[#This Row],[rating_count]]/1000)</f>
        <v>6.9509999999999996</v>
      </c>
      <c r="Q175" s="2">
        <v>4.3</v>
      </c>
      <c r="R175" s="7">
        <v>2651</v>
      </c>
      <c r="S175" s="8">
        <f t="shared" si="4"/>
        <v>2648349</v>
      </c>
      <c r="T175" s="2" t="s">
        <v>1539</v>
      </c>
      <c r="U175" s="2" t="s">
        <v>1540</v>
      </c>
      <c r="V175" s="2" t="s">
        <v>1541</v>
      </c>
      <c r="W175" s="2" t="s">
        <v>1542</v>
      </c>
      <c r="X175" s="2" t="s">
        <v>1543</v>
      </c>
      <c r="Y175" s="3" t="s">
        <v>1544</v>
      </c>
      <c r="Z175" s="3" t="s">
        <v>1545</v>
      </c>
      <c r="AA175" s="3" t="s">
        <v>1546</v>
      </c>
    </row>
    <row r="176" spans="1:27">
      <c r="A176" s="2" t="s">
        <v>1547</v>
      </c>
      <c r="B176" s="2" t="s">
        <v>1548</v>
      </c>
      <c r="C176" s="2" t="s">
        <v>12994</v>
      </c>
      <c r="D176" s="2" t="s">
        <v>12995</v>
      </c>
      <c r="E176" s="2" t="s">
        <v>12642</v>
      </c>
      <c r="F176" s="2" t="s">
        <v>12643</v>
      </c>
      <c r="G176" s="2" t="s">
        <v>12644</v>
      </c>
      <c r="H176" s="2" t="s">
        <v>12645</v>
      </c>
      <c r="I176" s="6">
        <v>399</v>
      </c>
      <c r="J176" s="6" t="str">
        <f t="shared" si="5"/>
        <v>₹200 - ₹500</v>
      </c>
      <c r="K176" s="6">
        <v>1999</v>
      </c>
      <c r="L176" s="6">
        <f>(Table1[[#This Row],[Actual Price]]-Table1[[#This Row],[discounted_price]])*100</f>
        <v>160000</v>
      </c>
      <c r="M176" s="9">
        <v>0.8</v>
      </c>
      <c r="N1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76" s="9" t="str">
        <f>IF(M176&gt;=50%,"YES","""NO")</f>
        <v>YES</v>
      </c>
      <c r="P176" s="44">
        <f>AVERAGE(Table1[[#This Row],[rating]]+Table1[[#This Row],[rating_count]]/1000)</f>
        <v>5.0049999999999999</v>
      </c>
      <c r="Q176" s="2">
        <v>5</v>
      </c>
      <c r="R176" s="7">
        <v>5</v>
      </c>
      <c r="S176" s="8">
        <f t="shared" si="4"/>
        <v>9995</v>
      </c>
      <c r="T176" s="2" t="s">
        <v>1549</v>
      </c>
      <c r="U176" s="2" t="s">
        <v>1550</v>
      </c>
      <c r="V176" s="2" t="s">
        <v>1551</v>
      </c>
      <c r="W176" s="2" t="s">
        <v>1552</v>
      </c>
      <c r="X176" s="2" t="s">
        <v>1553</v>
      </c>
      <c r="Y176" s="3" t="s">
        <v>1554</v>
      </c>
      <c r="Z176" s="3" t="s">
        <v>1555</v>
      </c>
      <c r="AA176" s="3" t="s">
        <v>1556</v>
      </c>
    </row>
    <row r="177" spans="1:27">
      <c r="A177" s="2" t="s">
        <v>1557</v>
      </c>
      <c r="B177" s="2" t="s">
        <v>1558</v>
      </c>
      <c r="C177" s="2" t="s">
        <v>12996</v>
      </c>
      <c r="D177" s="2" t="s">
        <v>12995</v>
      </c>
      <c r="E177" s="2" t="s">
        <v>12646</v>
      </c>
      <c r="F177" s="2" t="s">
        <v>12647</v>
      </c>
      <c r="G177" s="2" t="s">
        <v>12648</v>
      </c>
      <c r="H177" s="2"/>
      <c r="I177" s="6">
        <v>199</v>
      </c>
      <c r="J177" s="6" t="str">
        <f t="shared" si="5"/>
        <v>&lt;₹200</v>
      </c>
      <c r="K177" s="6">
        <v>499</v>
      </c>
      <c r="L177" s="6">
        <f>(Table1[[#This Row],[Actual Price]]-Table1[[#This Row],[discounted_price]])*100</f>
        <v>30000</v>
      </c>
      <c r="M177" s="9">
        <v>0.6</v>
      </c>
      <c r="N1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77" s="9" t="str">
        <f>IF(M177&gt;=50%,"YES","NO")</f>
        <v>YES</v>
      </c>
      <c r="P177" s="44">
        <f>AVERAGE(Table1[[#This Row],[rating]]+Table1[[#This Row],[rating_count]]/1000)</f>
        <v>4.3120000000000003</v>
      </c>
      <c r="Q177" s="2">
        <v>3.7</v>
      </c>
      <c r="R177" s="7">
        <v>612</v>
      </c>
      <c r="S177" s="8">
        <f t="shared" si="4"/>
        <v>305388</v>
      </c>
      <c r="T177" s="2" t="s">
        <v>1559</v>
      </c>
      <c r="U177" s="2" t="s">
        <v>1560</v>
      </c>
      <c r="V177" s="2" t="s">
        <v>1561</v>
      </c>
      <c r="W177" s="2" t="s">
        <v>1562</v>
      </c>
      <c r="X177" s="2" t="s">
        <v>1563</v>
      </c>
      <c r="Y177" s="3" t="s">
        <v>1564</v>
      </c>
      <c r="Z177" s="3" t="s">
        <v>1565</v>
      </c>
      <c r="AA177" s="3" t="s">
        <v>1566</v>
      </c>
    </row>
    <row r="178" spans="1:27">
      <c r="A178" s="2" t="s">
        <v>1567</v>
      </c>
      <c r="B178" s="2" t="s">
        <v>1568</v>
      </c>
      <c r="C178" s="2" t="s">
        <v>12994</v>
      </c>
      <c r="D178" s="2" t="s">
        <v>12995</v>
      </c>
      <c r="E178" s="2" t="s">
        <v>12642</v>
      </c>
      <c r="F178" s="2" t="s">
        <v>12643</v>
      </c>
      <c r="G178" s="2" t="s">
        <v>12644</v>
      </c>
      <c r="H178" s="2" t="s">
        <v>12645</v>
      </c>
      <c r="I178" s="6">
        <v>88</v>
      </c>
      <c r="J178" s="6" t="str">
        <f t="shared" si="5"/>
        <v>&lt;₹200</v>
      </c>
      <c r="K178" s="6">
        <v>299</v>
      </c>
      <c r="L178" s="6">
        <f>(Table1[[#This Row],[Actual Price]]-Table1[[#This Row],[discounted_price]])*100</f>
        <v>21100</v>
      </c>
      <c r="M178" s="9">
        <v>0.71</v>
      </c>
      <c r="N1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78" s="9" t="str">
        <f>IF(M178&gt;=50%,"YES","""NO")</f>
        <v>YES</v>
      </c>
      <c r="P178" s="44">
        <f>AVERAGE(Table1[[#This Row],[rating]]+Table1[[#This Row],[rating_count]]/1000)</f>
        <v>13.378</v>
      </c>
      <c r="Q178" s="2">
        <v>4</v>
      </c>
      <c r="R178" s="7">
        <v>9378</v>
      </c>
      <c r="S178" s="8">
        <f t="shared" si="4"/>
        <v>2804022</v>
      </c>
      <c r="T178" s="2" t="s">
        <v>1569</v>
      </c>
      <c r="U178" s="2" t="s">
        <v>233</v>
      </c>
      <c r="V178" s="2" t="s">
        <v>234</v>
      </c>
      <c r="W178" s="2" t="s">
        <v>235</v>
      </c>
      <c r="X178" s="2" t="s">
        <v>236</v>
      </c>
      <c r="Y178" s="3" t="s">
        <v>1570</v>
      </c>
      <c r="Z178" s="3" t="s">
        <v>1571</v>
      </c>
      <c r="AA178" s="3" t="s">
        <v>1572</v>
      </c>
    </row>
    <row r="179" spans="1:27">
      <c r="A179" s="2" t="s">
        <v>1573</v>
      </c>
      <c r="B179" s="2" t="s">
        <v>1574</v>
      </c>
      <c r="C179" s="2" t="s">
        <v>12994</v>
      </c>
      <c r="D179" s="2" t="s">
        <v>12995</v>
      </c>
      <c r="E179" s="2" t="s">
        <v>12642</v>
      </c>
      <c r="F179" s="2" t="s">
        <v>12643</v>
      </c>
      <c r="G179" s="2" t="s">
        <v>12644</v>
      </c>
      <c r="H179" s="2" t="s">
        <v>12645</v>
      </c>
      <c r="I179" s="6">
        <v>399</v>
      </c>
      <c r="J179" s="6" t="str">
        <f t="shared" si="5"/>
        <v>₹200 - ₹500</v>
      </c>
      <c r="K179" s="6">
        <v>1099</v>
      </c>
      <c r="L179" s="6">
        <f>(Table1[[#This Row],[Actual Price]]-Table1[[#This Row],[discounted_price]])*100</f>
        <v>70000</v>
      </c>
      <c r="M179" s="9">
        <v>0.64</v>
      </c>
      <c r="N1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79" s="9" t="str">
        <f>IF(M179&gt;=50%,"YES","NO")</f>
        <v>YES</v>
      </c>
      <c r="P179" s="44">
        <f>AVERAGE(Table1[[#This Row],[rating]]+Table1[[#This Row],[rating_count]]/1000)</f>
        <v>6.7850000000000001</v>
      </c>
      <c r="Q179" s="2">
        <v>4.0999999999999996</v>
      </c>
      <c r="R179" s="7">
        <v>2685</v>
      </c>
      <c r="S179" s="8">
        <f t="shared" si="4"/>
        <v>2950815</v>
      </c>
      <c r="T179" s="2" t="s">
        <v>1575</v>
      </c>
      <c r="U179" s="2" t="s">
        <v>1262</v>
      </c>
      <c r="V179" s="2" t="s">
        <v>1263</v>
      </c>
      <c r="W179" s="2" t="s">
        <v>1264</v>
      </c>
      <c r="X179" s="2" t="s">
        <v>1265</v>
      </c>
      <c r="Y179" s="3" t="s">
        <v>1266</v>
      </c>
      <c r="Z179" s="3" t="s">
        <v>1576</v>
      </c>
      <c r="AA179" s="3" t="s">
        <v>1577</v>
      </c>
    </row>
    <row r="180" spans="1:27">
      <c r="A180" s="2" t="s">
        <v>1578</v>
      </c>
      <c r="B180" s="2" t="s">
        <v>1579</v>
      </c>
      <c r="C180" s="2" t="s">
        <v>12994</v>
      </c>
      <c r="D180" s="2" t="s">
        <v>12995</v>
      </c>
      <c r="E180" s="2" t="s">
        <v>12642</v>
      </c>
      <c r="F180" s="2" t="s">
        <v>12643</v>
      </c>
      <c r="G180" s="2" t="s">
        <v>12644</v>
      </c>
      <c r="H180" s="2" t="s">
        <v>12645</v>
      </c>
      <c r="I180" s="6">
        <v>57.89</v>
      </c>
      <c r="J180" s="6" t="str">
        <f t="shared" si="5"/>
        <v>&lt;₹200</v>
      </c>
      <c r="K180" s="6">
        <v>199</v>
      </c>
      <c r="L180" s="6">
        <f>(Table1[[#This Row],[Actual Price]]-Table1[[#This Row],[discounted_price]])*100</f>
        <v>14111.000000000002</v>
      </c>
      <c r="M180" s="9">
        <v>0.71</v>
      </c>
      <c r="N1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80" s="9" t="str">
        <f>IF(M180&gt;=50%,"YES","""NO")</f>
        <v>YES</v>
      </c>
      <c r="P180" s="44">
        <f>AVERAGE(Table1[[#This Row],[rating]]+Table1[[#This Row],[rating_count]]/1000)</f>
        <v>13.378</v>
      </c>
      <c r="Q180" s="2">
        <v>4</v>
      </c>
      <c r="R180" s="7">
        <v>9378</v>
      </c>
      <c r="S180" s="8">
        <f t="shared" si="4"/>
        <v>1866222</v>
      </c>
      <c r="T180" s="2" t="s">
        <v>1580</v>
      </c>
      <c r="U180" s="2" t="s">
        <v>233</v>
      </c>
      <c r="V180" s="2" t="s">
        <v>234</v>
      </c>
      <c r="W180" s="2" t="s">
        <v>235</v>
      </c>
      <c r="X180" s="2" t="s">
        <v>236</v>
      </c>
      <c r="Y180" s="3" t="s">
        <v>237</v>
      </c>
      <c r="Z180" s="3" t="s">
        <v>1581</v>
      </c>
      <c r="AA180" s="3" t="s">
        <v>1582</v>
      </c>
    </row>
    <row r="181" spans="1:27">
      <c r="A181" s="2" t="s">
        <v>1583</v>
      </c>
      <c r="B181" s="2" t="s">
        <v>1584</v>
      </c>
      <c r="C181" s="2" t="s">
        <v>459</v>
      </c>
      <c r="D181" s="2" t="s">
        <v>12649</v>
      </c>
      <c r="E181" s="2" t="s">
        <v>12650</v>
      </c>
      <c r="F181" s="2" t="s">
        <v>12651</v>
      </c>
      <c r="G181" s="2" t="s">
        <v>12655</v>
      </c>
      <c r="H181" s="2"/>
      <c r="I181" s="6">
        <v>799</v>
      </c>
      <c r="J181" s="6" t="str">
        <f t="shared" si="5"/>
        <v>&gt;₹500</v>
      </c>
      <c r="K181" s="6">
        <v>1999</v>
      </c>
      <c r="L181" s="6">
        <f>(Table1[[#This Row],[Actual Price]]-Table1[[#This Row],[discounted_price]])*100</f>
        <v>120000</v>
      </c>
      <c r="M181" s="9">
        <v>0.6</v>
      </c>
      <c r="N1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1" s="9" t="str">
        <f>IF(M181&gt;=50%,"YES","NO")</f>
        <v>YES</v>
      </c>
      <c r="P181" s="44">
        <f>AVERAGE(Table1[[#This Row],[rating]]+Table1[[#This Row],[rating_count]]/1000)</f>
        <v>3.8759999999999999</v>
      </c>
      <c r="Q181" s="2">
        <v>3.3</v>
      </c>
      <c r="R181" s="7">
        <v>576</v>
      </c>
      <c r="S181" s="8">
        <f t="shared" si="4"/>
        <v>1151424</v>
      </c>
      <c r="T181" s="2" t="s">
        <v>1585</v>
      </c>
      <c r="U181" s="2" t="s">
        <v>1586</v>
      </c>
      <c r="V181" s="2" t="s">
        <v>1587</v>
      </c>
      <c r="W181" s="2" t="s">
        <v>1588</v>
      </c>
      <c r="X181" s="2" t="s">
        <v>1589</v>
      </c>
      <c r="Y181" s="3" t="s">
        <v>1590</v>
      </c>
      <c r="Z181" s="3" t="s">
        <v>1591</v>
      </c>
      <c r="AA181" s="3" t="s">
        <v>1592</v>
      </c>
    </row>
    <row r="182" spans="1:27">
      <c r="A182" s="2" t="s">
        <v>1593</v>
      </c>
      <c r="B182" s="2" t="s">
        <v>1594</v>
      </c>
      <c r="C182" s="2" t="s">
        <v>459</v>
      </c>
      <c r="D182" s="2" t="s">
        <v>12649</v>
      </c>
      <c r="E182" s="2" t="s">
        <v>12650</v>
      </c>
      <c r="F182" s="2" t="s">
        <v>12651</v>
      </c>
      <c r="G182" s="2" t="s">
        <v>12655</v>
      </c>
      <c r="H182" s="2"/>
      <c r="I182" s="6">
        <v>205</v>
      </c>
      <c r="J182" s="6" t="str">
        <f t="shared" si="5"/>
        <v>₹200 - ₹500</v>
      </c>
      <c r="K182" s="6">
        <v>499</v>
      </c>
      <c r="L182" s="6">
        <f>(Table1[[#This Row],[Actual Price]]-Table1[[#This Row],[discounted_price]])*100</f>
        <v>29400</v>
      </c>
      <c r="M182" s="9">
        <v>0.59</v>
      </c>
      <c r="N1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2" s="9" t="str">
        <f>IF(M182&gt;=50%,"YES","""NO")</f>
        <v>YES</v>
      </c>
      <c r="P182" s="44">
        <f>AVERAGE(Table1[[#This Row],[rating]]+Table1[[#This Row],[rating_count]]/1000)</f>
        <v>4.1129999999999995</v>
      </c>
      <c r="Q182" s="2">
        <v>3.8</v>
      </c>
      <c r="R182" s="7">
        <v>313</v>
      </c>
      <c r="S182" s="8">
        <f t="shared" si="4"/>
        <v>156187</v>
      </c>
      <c r="T182" s="2" t="s">
        <v>1595</v>
      </c>
      <c r="U182" s="2" t="s">
        <v>1596</v>
      </c>
      <c r="V182" s="2" t="s">
        <v>1597</v>
      </c>
      <c r="W182" s="2" t="s">
        <v>1598</v>
      </c>
      <c r="X182" s="2" t="s">
        <v>1599</v>
      </c>
      <c r="Y182" s="3" t="s">
        <v>1600</v>
      </c>
      <c r="Z182" s="3" t="s">
        <v>1601</v>
      </c>
      <c r="AA182" s="3" t="s">
        <v>1602</v>
      </c>
    </row>
    <row r="183" spans="1:27">
      <c r="A183" s="2" t="s">
        <v>1603</v>
      </c>
      <c r="B183" s="2" t="s">
        <v>1604</v>
      </c>
      <c r="C183" s="2" t="s">
        <v>12994</v>
      </c>
      <c r="D183" s="2" t="s">
        <v>12995</v>
      </c>
      <c r="E183" s="2" t="s">
        <v>12642</v>
      </c>
      <c r="F183" s="2" t="s">
        <v>12643</v>
      </c>
      <c r="G183" s="2" t="s">
        <v>12644</v>
      </c>
      <c r="H183" s="2" t="s">
        <v>12645</v>
      </c>
      <c r="I183" s="6">
        <v>299</v>
      </c>
      <c r="J183" s="6" t="str">
        <f t="shared" si="5"/>
        <v>₹200 - ₹500</v>
      </c>
      <c r="K183" s="6">
        <v>699</v>
      </c>
      <c r="L183" s="6">
        <f>(Table1[[#This Row],[Actual Price]]-Table1[[#This Row],[discounted_price]])*100</f>
        <v>40000</v>
      </c>
      <c r="M183" s="9">
        <v>0.56999999999999995</v>
      </c>
      <c r="N1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3" s="9" t="str">
        <f>IF(M183&gt;=50%,"YES","NO")</f>
        <v>YES</v>
      </c>
      <c r="P183" s="44">
        <f>AVERAGE(Table1[[#This Row],[rating]]+Table1[[#This Row],[rating_count]]/1000)</f>
        <v>7.0569999999999995</v>
      </c>
      <c r="Q183" s="2">
        <v>4.0999999999999996</v>
      </c>
      <c r="R183" s="7">
        <v>2957</v>
      </c>
      <c r="S183" s="8">
        <f t="shared" si="4"/>
        <v>2066943</v>
      </c>
      <c r="T183" s="2" t="s">
        <v>1605</v>
      </c>
      <c r="U183" s="2" t="s">
        <v>1606</v>
      </c>
      <c r="V183" s="2" t="s">
        <v>1607</v>
      </c>
      <c r="W183" s="2" t="s">
        <v>1608</v>
      </c>
      <c r="X183" s="2" t="s">
        <v>1609</v>
      </c>
      <c r="Y183" s="3" t="s">
        <v>1610</v>
      </c>
      <c r="Z183" s="3" t="s">
        <v>1611</v>
      </c>
      <c r="AA183" s="3" t="s">
        <v>1612</v>
      </c>
    </row>
    <row r="184" spans="1:27">
      <c r="A184" s="2" t="s">
        <v>1613</v>
      </c>
      <c r="B184" s="2" t="s">
        <v>1614</v>
      </c>
      <c r="C184" s="2" t="s">
        <v>12994</v>
      </c>
      <c r="D184" s="2" t="s">
        <v>12995</v>
      </c>
      <c r="E184" s="2" t="s">
        <v>12642</v>
      </c>
      <c r="F184" s="2" t="s">
        <v>12643</v>
      </c>
      <c r="G184" s="2" t="s">
        <v>12644</v>
      </c>
      <c r="H184" s="2" t="s">
        <v>12645</v>
      </c>
      <c r="I184" s="6">
        <v>849</v>
      </c>
      <c r="J184" s="6" t="str">
        <f t="shared" si="5"/>
        <v>&gt;₹500</v>
      </c>
      <c r="K184" s="6">
        <v>999</v>
      </c>
      <c r="L184" s="6">
        <f>(Table1[[#This Row],[Actual Price]]-Table1[[#This Row],[discounted_price]])*100</f>
        <v>15000</v>
      </c>
      <c r="M184" s="9">
        <v>0.15</v>
      </c>
      <c r="N1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84" s="9" t="str">
        <f>IF(M184&gt;=50%,"YES","""NO")</f>
        <v>"NO</v>
      </c>
      <c r="P184" s="44">
        <f>AVERAGE(Table1[[#This Row],[rating]]+Table1[[#This Row],[rating_count]]/1000)</f>
        <v>10.835999999999999</v>
      </c>
      <c r="Q184" s="2">
        <v>4.0999999999999996</v>
      </c>
      <c r="R184" s="7">
        <v>6736</v>
      </c>
      <c r="S184" s="8">
        <f t="shared" si="4"/>
        <v>6729264</v>
      </c>
      <c r="T184" s="2" t="s">
        <v>1615</v>
      </c>
      <c r="U184" s="2" t="s">
        <v>1616</v>
      </c>
      <c r="V184" s="2" t="s">
        <v>1617</v>
      </c>
      <c r="W184" s="2" t="s">
        <v>1618</v>
      </c>
      <c r="X184" s="2" t="s">
        <v>1619</v>
      </c>
      <c r="Y184" s="3" t="s">
        <v>1620</v>
      </c>
      <c r="Z184" s="3" t="s">
        <v>1621</v>
      </c>
      <c r="AA184" s="3" t="s">
        <v>1622</v>
      </c>
    </row>
    <row r="185" spans="1:27">
      <c r="A185" s="2" t="s">
        <v>1623</v>
      </c>
      <c r="B185" s="2" t="s">
        <v>1624</v>
      </c>
      <c r="C185" s="2" t="s">
        <v>12994</v>
      </c>
      <c r="D185" s="2" t="s">
        <v>12995</v>
      </c>
      <c r="E185" s="2" t="s">
        <v>12642</v>
      </c>
      <c r="F185" s="2" t="s">
        <v>12643</v>
      </c>
      <c r="G185" s="2" t="s">
        <v>12644</v>
      </c>
      <c r="H185" s="2" t="s">
        <v>12645</v>
      </c>
      <c r="I185" s="6">
        <v>949</v>
      </c>
      <c r="J185" s="6" t="str">
        <f t="shared" si="5"/>
        <v>&gt;₹500</v>
      </c>
      <c r="K185" s="6">
        <v>1999</v>
      </c>
      <c r="L185" s="6">
        <f>(Table1[[#This Row],[Actual Price]]-Table1[[#This Row],[discounted_price]])*100</f>
        <v>105000</v>
      </c>
      <c r="M185" s="9">
        <v>0.53</v>
      </c>
      <c r="N1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5" s="9" t="str">
        <f>IF(M185&gt;=50%,"YES","NO")</f>
        <v>YES</v>
      </c>
      <c r="P185" s="44">
        <f>AVERAGE(Table1[[#This Row],[rating]]+Table1[[#This Row],[rating_count]]/1000)</f>
        <v>17.951999999999998</v>
      </c>
      <c r="Q185" s="2">
        <v>4.4000000000000004</v>
      </c>
      <c r="R185" s="7">
        <v>13552</v>
      </c>
      <c r="S185" s="8">
        <f t="shared" si="4"/>
        <v>27090448</v>
      </c>
      <c r="T185" s="2" t="s">
        <v>1625</v>
      </c>
      <c r="U185" s="2" t="s">
        <v>356</v>
      </c>
      <c r="V185" s="2" t="s">
        <v>357</v>
      </c>
      <c r="W185" s="2" t="s">
        <v>358</v>
      </c>
      <c r="X185" s="2" t="s">
        <v>359</v>
      </c>
      <c r="Y185" s="3" t="s">
        <v>360</v>
      </c>
      <c r="Z185" s="3" t="s">
        <v>1626</v>
      </c>
      <c r="AA185" s="3" t="s">
        <v>1627</v>
      </c>
    </row>
    <row r="186" spans="1:27">
      <c r="A186" s="2" t="s">
        <v>1628</v>
      </c>
      <c r="B186" s="2" t="s">
        <v>1629</v>
      </c>
      <c r="C186" s="2" t="s">
        <v>12994</v>
      </c>
      <c r="D186" s="2" t="s">
        <v>12995</v>
      </c>
      <c r="E186" s="2" t="s">
        <v>12642</v>
      </c>
      <c r="F186" s="2" t="s">
        <v>12643</v>
      </c>
      <c r="G186" s="2" t="s">
        <v>12644</v>
      </c>
      <c r="H186" s="2" t="s">
        <v>12645</v>
      </c>
      <c r="I186" s="6">
        <v>499</v>
      </c>
      <c r="J186" s="6" t="str">
        <f t="shared" si="5"/>
        <v>₹200 - ₹500</v>
      </c>
      <c r="K186" s="6">
        <v>1200</v>
      </c>
      <c r="L186" s="6">
        <f>(Table1[[#This Row],[Actual Price]]-Table1[[#This Row],[discounted_price]])*100</f>
        <v>70100</v>
      </c>
      <c r="M186" s="9">
        <v>0.57999999999999996</v>
      </c>
      <c r="N1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6" s="9" t="str">
        <f>IF(M186&gt;=50%,"YES","""NO")</f>
        <v>YES</v>
      </c>
      <c r="P186" s="44">
        <f>AVERAGE(Table1[[#This Row],[rating]]+Table1[[#This Row],[rating_count]]/1000)</f>
        <v>9.7509999999999994</v>
      </c>
      <c r="Q186" s="2">
        <v>4.3</v>
      </c>
      <c r="R186" s="7">
        <v>5451</v>
      </c>
      <c r="S186" s="8">
        <f t="shared" si="4"/>
        <v>6541200</v>
      </c>
      <c r="T186" s="2" t="s">
        <v>1630</v>
      </c>
      <c r="U186" s="2" t="s">
        <v>1631</v>
      </c>
      <c r="V186" s="2" t="s">
        <v>1632</v>
      </c>
      <c r="W186" s="2" t="s">
        <v>1633</v>
      </c>
      <c r="X186" s="2" t="s">
        <v>1634</v>
      </c>
      <c r="Y186" s="3" t="s">
        <v>1635</v>
      </c>
      <c r="Z186" s="3" t="s">
        <v>1636</v>
      </c>
      <c r="AA186" s="3" t="s">
        <v>1637</v>
      </c>
    </row>
    <row r="187" spans="1:27">
      <c r="A187" s="2" t="s">
        <v>1638</v>
      </c>
      <c r="B187" s="2" t="s">
        <v>1639</v>
      </c>
      <c r="C187" s="2" t="s">
        <v>12994</v>
      </c>
      <c r="D187" s="2" t="s">
        <v>12995</v>
      </c>
      <c r="E187" s="2" t="s">
        <v>12642</v>
      </c>
      <c r="F187" s="2" t="s">
        <v>12643</v>
      </c>
      <c r="G187" s="2" t="s">
        <v>12644</v>
      </c>
      <c r="H187" s="2" t="s">
        <v>12645</v>
      </c>
      <c r="I187" s="6">
        <v>299</v>
      </c>
      <c r="J187" s="6" t="str">
        <f t="shared" si="5"/>
        <v>₹200 - ₹500</v>
      </c>
      <c r="K187" s="6">
        <v>485</v>
      </c>
      <c r="L187" s="6">
        <f>(Table1[[#This Row],[Actual Price]]-Table1[[#This Row],[discounted_price]])*100</f>
        <v>18600</v>
      </c>
      <c r="M187" s="9">
        <v>0.38</v>
      </c>
      <c r="N1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87" s="9" t="str">
        <f>IF(M187&gt;=50%,"YES","NO")</f>
        <v>NO</v>
      </c>
      <c r="P187" s="44">
        <f>AVERAGE(Table1[[#This Row],[rating]]+Table1[[#This Row],[rating_count]]/1000)</f>
        <v>15.210999999999999</v>
      </c>
      <c r="Q187" s="2">
        <v>4.3</v>
      </c>
      <c r="R187" s="7">
        <v>10911</v>
      </c>
      <c r="S187" s="8">
        <f t="shared" si="4"/>
        <v>5291835</v>
      </c>
      <c r="T187" s="2" t="s">
        <v>1640</v>
      </c>
      <c r="U187" s="2" t="s">
        <v>1641</v>
      </c>
      <c r="V187" s="2" t="s">
        <v>1642</v>
      </c>
      <c r="W187" s="2" t="s">
        <v>1643</v>
      </c>
      <c r="X187" s="2" t="s">
        <v>1644</v>
      </c>
      <c r="Y187" s="3" t="s">
        <v>1645</v>
      </c>
      <c r="Z187" s="3" t="s">
        <v>1646</v>
      </c>
      <c r="AA187" s="3" t="s">
        <v>1647</v>
      </c>
    </row>
    <row r="188" spans="1:27">
      <c r="A188" s="2" t="s">
        <v>1648</v>
      </c>
      <c r="B188" s="2" t="s">
        <v>1649</v>
      </c>
      <c r="C188" s="2" t="s">
        <v>12994</v>
      </c>
      <c r="D188" s="2" t="s">
        <v>12995</v>
      </c>
      <c r="E188" s="2" t="s">
        <v>12642</v>
      </c>
      <c r="F188" s="2" t="s">
        <v>12643</v>
      </c>
      <c r="G188" s="2" t="s">
        <v>12644</v>
      </c>
      <c r="H188" s="2" t="s">
        <v>12645</v>
      </c>
      <c r="I188" s="6">
        <v>949</v>
      </c>
      <c r="J188" s="6" t="str">
        <f t="shared" si="5"/>
        <v>&gt;₹500</v>
      </c>
      <c r="K188" s="6">
        <v>1999</v>
      </c>
      <c r="L188" s="6">
        <f>(Table1[[#This Row],[Actual Price]]-Table1[[#This Row],[discounted_price]])*100</f>
        <v>105000</v>
      </c>
      <c r="M188" s="9">
        <v>0.53</v>
      </c>
      <c r="N1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8" s="9" t="str">
        <f>IF(M188&gt;=50%,"YES","""NO")</f>
        <v>YES</v>
      </c>
      <c r="P188" s="44">
        <f>AVERAGE(Table1[[#This Row],[rating]]+Table1[[#This Row],[rating_count]]/1000)</f>
        <v>17.951999999999998</v>
      </c>
      <c r="Q188" s="2">
        <v>4.4000000000000004</v>
      </c>
      <c r="R188" s="7">
        <v>13552</v>
      </c>
      <c r="S188" s="8">
        <f t="shared" si="4"/>
        <v>27090448</v>
      </c>
      <c r="T188" s="2" t="s">
        <v>1650</v>
      </c>
      <c r="U188" s="2" t="s">
        <v>356</v>
      </c>
      <c r="V188" s="2" t="s">
        <v>357</v>
      </c>
      <c r="W188" s="2" t="s">
        <v>358</v>
      </c>
      <c r="X188" s="2" t="s">
        <v>359</v>
      </c>
      <c r="Y188" s="3" t="s">
        <v>360</v>
      </c>
      <c r="Z188" s="3" t="s">
        <v>1651</v>
      </c>
      <c r="AA188" s="3" t="s">
        <v>1652</v>
      </c>
    </row>
    <row r="189" spans="1:27">
      <c r="A189" s="2" t="s">
        <v>1653</v>
      </c>
      <c r="B189" s="2" t="s">
        <v>1654</v>
      </c>
      <c r="C189" s="2" t="s">
        <v>12994</v>
      </c>
      <c r="D189" s="2" t="s">
        <v>12995</v>
      </c>
      <c r="E189" s="2" t="s">
        <v>12642</v>
      </c>
      <c r="F189" s="2" t="s">
        <v>12643</v>
      </c>
      <c r="G189" s="2" t="s">
        <v>12644</v>
      </c>
      <c r="H189" s="2" t="s">
        <v>12645</v>
      </c>
      <c r="I189" s="6">
        <v>379</v>
      </c>
      <c r="J189" s="6" t="str">
        <f t="shared" si="5"/>
        <v>₹200 - ₹500</v>
      </c>
      <c r="K189" s="6">
        <v>1099</v>
      </c>
      <c r="L189" s="6">
        <f>(Table1[[#This Row],[Actual Price]]-Table1[[#This Row],[discounted_price]])*100</f>
        <v>72000</v>
      </c>
      <c r="M189" s="9">
        <v>0.66</v>
      </c>
      <c r="N1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89" s="9" t="str">
        <f>IF(M189&gt;=50%,"YES","NO")</f>
        <v>YES</v>
      </c>
      <c r="P189" s="44">
        <f>AVERAGE(Table1[[#This Row],[rating]]+Table1[[#This Row],[rating_count]]/1000)</f>
        <v>7.1059999999999999</v>
      </c>
      <c r="Q189" s="2">
        <v>4.3</v>
      </c>
      <c r="R189" s="7">
        <v>2806</v>
      </c>
      <c r="S189" s="8">
        <f t="shared" si="4"/>
        <v>3083794</v>
      </c>
      <c r="T189" s="2" t="s">
        <v>1655</v>
      </c>
      <c r="U189" s="2" t="s">
        <v>961</v>
      </c>
      <c r="V189" s="2" t="s">
        <v>962</v>
      </c>
      <c r="W189" s="2" t="s">
        <v>963</v>
      </c>
      <c r="X189" s="2" t="s">
        <v>964</v>
      </c>
      <c r="Y189" s="3" t="s">
        <v>965</v>
      </c>
      <c r="Z189" s="3" t="s">
        <v>1656</v>
      </c>
      <c r="AA189" s="3" t="s">
        <v>1657</v>
      </c>
    </row>
    <row r="190" spans="1:27">
      <c r="A190" s="2" t="s">
        <v>1658</v>
      </c>
      <c r="B190" s="2" t="s">
        <v>1659</v>
      </c>
      <c r="C190" s="2" t="s">
        <v>166</v>
      </c>
      <c r="D190" s="2" t="s">
        <v>12649</v>
      </c>
      <c r="E190" s="2" t="s">
        <v>12650</v>
      </c>
      <c r="F190" s="2" t="s">
        <v>12653</v>
      </c>
      <c r="G190" s="2" t="s">
        <v>12654</v>
      </c>
      <c r="H190" s="4"/>
      <c r="I190" s="6">
        <v>8990</v>
      </c>
      <c r="J190" s="6" t="str">
        <f t="shared" si="5"/>
        <v>&gt;₹500</v>
      </c>
      <c r="K190" s="6">
        <v>18990</v>
      </c>
      <c r="L190" s="6">
        <f>(Table1[[#This Row],[Actual Price]]-Table1[[#This Row],[discounted_price]])*100</f>
        <v>1000000</v>
      </c>
      <c r="M190" s="9">
        <v>0.53</v>
      </c>
      <c r="N1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90" s="9" t="str">
        <f>IF(M190&gt;=50%,"YES","""NO")</f>
        <v>YES</v>
      </c>
      <c r="P190" s="44">
        <f>AVERAGE(Table1[[#This Row],[rating]]+Table1[[#This Row],[rating_count]]/1000)</f>
        <v>4.25</v>
      </c>
      <c r="Q190" s="2">
        <v>3.9</v>
      </c>
      <c r="R190" s="7">
        <v>350</v>
      </c>
      <c r="S190" s="8">
        <f t="shared" si="4"/>
        <v>6646500</v>
      </c>
      <c r="T190" s="2" t="s">
        <v>1660</v>
      </c>
      <c r="U190" s="2" t="s">
        <v>1661</v>
      </c>
      <c r="V190" s="2" t="s">
        <v>1662</v>
      </c>
      <c r="W190" s="2" t="s">
        <v>1663</v>
      </c>
      <c r="X190" s="2" t="s">
        <v>1664</v>
      </c>
      <c r="Y190" s="3" t="s">
        <v>1665</v>
      </c>
      <c r="Z190" s="3" t="s">
        <v>1666</v>
      </c>
      <c r="AA190" s="3" t="s">
        <v>1667</v>
      </c>
    </row>
    <row r="191" spans="1:27">
      <c r="A191" s="2" t="s">
        <v>1668</v>
      </c>
      <c r="B191" s="2" t="s">
        <v>1669</v>
      </c>
      <c r="C191" s="2" t="s">
        <v>1330</v>
      </c>
      <c r="D191" s="2" t="s">
        <v>12649</v>
      </c>
      <c r="E191" s="2" t="s">
        <v>12650</v>
      </c>
      <c r="F191" s="2" t="s">
        <v>12651</v>
      </c>
      <c r="G191" s="2" t="s">
        <v>12644</v>
      </c>
      <c r="H191" s="2" t="s">
        <v>12663</v>
      </c>
      <c r="I191" s="6">
        <v>486</v>
      </c>
      <c r="J191" s="6" t="str">
        <f t="shared" si="5"/>
        <v>₹200 - ₹500</v>
      </c>
      <c r="K191" s="6">
        <v>1999</v>
      </c>
      <c r="L191" s="6">
        <f>(Table1[[#This Row],[Actual Price]]-Table1[[#This Row],[discounted_price]])*100</f>
        <v>151300</v>
      </c>
      <c r="M191" s="9">
        <v>0.76</v>
      </c>
      <c r="N1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91" s="9" t="str">
        <f>IF(M191&gt;=50%,"YES","NO")</f>
        <v>YES</v>
      </c>
      <c r="P191" s="44">
        <f>AVERAGE(Table1[[#This Row],[rating]]+Table1[[#This Row],[rating_count]]/1000)</f>
        <v>34.222999999999999</v>
      </c>
      <c r="Q191" s="2">
        <v>4.2</v>
      </c>
      <c r="R191" s="7">
        <v>30023</v>
      </c>
      <c r="S191" s="8">
        <f t="shared" si="4"/>
        <v>60015977</v>
      </c>
      <c r="T191" s="2" t="s">
        <v>1670</v>
      </c>
      <c r="U191" s="2" t="s">
        <v>1332</v>
      </c>
      <c r="V191" s="2" t="s">
        <v>1333</v>
      </c>
      <c r="W191" s="2" t="s">
        <v>1334</v>
      </c>
      <c r="X191" s="2" t="s">
        <v>1335</v>
      </c>
      <c r="Y191" s="3" t="s">
        <v>1336</v>
      </c>
      <c r="Z191" s="3" t="s">
        <v>1671</v>
      </c>
      <c r="AA191" s="3" t="s">
        <v>1672</v>
      </c>
    </row>
    <row r="192" spans="1:27">
      <c r="A192" s="2" t="s">
        <v>1673</v>
      </c>
      <c r="B192" s="2" t="s">
        <v>1674</v>
      </c>
      <c r="C192" s="2" t="s">
        <v>505</v>
      </c>
      <c r="D192" s="2" t="s">
        <v>12649</v>
      </c>
      <c r="E192" s="2" t="s">
        <v>12650</v>
      </c>
      <c r="F192" s="2" t="s">
        <v>12653</v>
      </c>
      <c r="G192" s="2" t="s">
        <v>12656</v>
      </c>
      <c r="H192" s="4"/>
      <c r="I192" s="6">
        <v>5699</v>
      </c>
      <c r="J192" s="6" t="str">
        <f t="shared" si="5"/>
        <v>&gt;₹500</v>
      </c>
      <c r="K192" s="6">
        <v>11000</v>
      </c>
      <c r="L192" s="6">
        <f>(Table1[[#This Row],[Actual Price]]-Table1[[#This Row],[discounted_price]])*100</f>
        <v>530100</v>
      </c>
      <c r="M192" s="9">
        <v>0.48</v>
      </c>
      <c r="N1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92" s="9" t="str">
        <f>IF(M192&gt;=50%,"YES","""NO")</f>
        <v>"NO</v>
      </c>
      <c r="P192" s="44">
        <f>AVERAGE(Table1[[#This Row],[rating]]+Table1[[#This Row],[rating_count]]/1000)</f>
        <v>8.2029999999999994</v>
      </c>
      <c r="Q192" s="2">
        <v>4.2</v>
      </c>
      <c r="R192" s="7">
        <v>4003</v>
      </c>
      <c r="S192" s="8">
        <f t="shared" si="4"/>
        <v>44033000</v>
      </c>
      <c r="T192" s="2" t="s">
        <v>1675</v>
      </c>
      <c r="U192" s="2" t="s">
        <v>507</v>
      </c>
      <c r="V192" s="2" t="s">
        <v>508</v>
      </c>
      <c r="W192" s="2" t="s">
        <v>509</v>
      </c>
      <c r="X192" s="2" t="s">
        <v>510</v>
      </c>
      <c r="Y192" s="3" t="s">
        <v>12600</v>
      </c>
      <c r="Z192" s="3" t="s">
        <v>1676</v>
      </c>
      <c r="AA192" s="3" t="s">
        <v>1677</v>
      </c>
    </row>
    <row r="193" spans="1:27">
      <c r="A193" s="2" t="s">
        <v>1678</v>
      </c>
      <c r="B193" s="2" t="s">
        <v>1679</v>
      </c>
      <c r="C193" s="2" t="s">
        <v>12994</v>
      </c>
      <c r="D193" s="2" t="s">
        <v>12995</v>
      </c>
      <c r="E193" s="2" t="s">
        <v>12642</v>
      </c>
      <c r="F193" s="2" t="s">
        <v>12643</v>
      </c>
      <c r="G193" s="2" t="s">
        <v>12644</v>
      </c>
      <c r="H193" s="2" t="s">
        <v>12645</v>
      </c>
      <c r="I193" s="6">
        <v>709</v>
      </c>
      <c r="J193" s="6" t="str">
        <f t="shared" si="5"/>
        <v>&gt;₹500</v>
      </c>
      <c r="K193" s="6">
        <v>1999</v>
      </c>
      <c r="L193" s="6">
        <f>(Table1[[#This Row],[Actual Price]]-Table1[[#This Row],[discounted_price]])*100</f>
        <v>129000</v>
      </c>
      <c r="M193" s="9">
        <v>0.65</v>
      </c>
      <c r="N1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93" s="9" t="str">
        <f>IF(M193&gt;=50%,"YES","NO")</f>
        <v>YES</v>
      </c>
      <c r="P193" s="44">
        <f>AVERAGE(Table1[[#This Row],[rating]]+Table1[[#This Row],[rating_count]]/1000)</f>
        <v>182.917</v>
      </c>
      <c r="Q193" s="2">
        <v>4.0999999999999996</v>
      </c>
      <c r="R193" s="7">
        <v>178817</v>
      </c>
      <c r="S193" s="8">
        <f t="shared" si="4"/>
        <v>357455183</v>
      </c>
      <c r="T193" s="2" t="s">
        <v>1680</v>
      </c>
      <c r="U193" s="2" t="s">
        <v>1681</v>
      </c>
      <c r="V193" s="2" t="s">
        <v>1682</v>
      </c>
      <c r="W193" s="2" t="s">
        <v>1683</v>
      </c>
      <c r="X193" s="2" t="s">
        <v>1684</v>
      </c>
      <c r="Y193" s="3" t="s">
        <v>12601</v>
      </c>
      <c r="Z193" s="3" t="s">
        <v>1685</v>
      </c>
      <c r="AA193" s="3" t="s">
        <v>1686</v>
      </c>
    </row>
    <row r="194" spans="1:27">
      <c r="A194" s="2" t="s">
        <v>1687</v>
      </c>
      <c r="B194" s="2" t="s">
        <v>1688</v>
      </c>
      <c r="C194" s="2" t="s">
        <v>166</v>
      </c>
      <c r="D194" s="2" t="s">
        <v>12649</v>
      </c>
      <c r="E194" s="2" t="s">
        <v>12650</v>
      </c>
      <c r="F194" s="2" t="s">
        <v>12653</v>
      </c>
      <c r="G194" s="2" t="s">
        <v>12654</v>
      </c>
      <c r="H194" s="4"/>
      <c r="I194" s="6">
        <v>47990</v>
      </c>
      <c r="J194" s="6" t="str">
        <f t="shared" si="5"/>
        <v>&gt;₹500</v>
      </c>
      <c r="K194" s="6">
        <v>70900</v>
      </c>
      <c r="L194" s="6">
        <f>(Table1[[#This Row],[Actual Price]]-Table1[[#This Row],[discounted_price]])*100</f>
        <v>2291000</v>
      </c>
      <c r="M194" s="9">
        <v>0.32</v>
      </c>
      <c r="N1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94" s="9" t="str">
        <f>IF(M194&gt;=50%,"YES","""NO")</f>
        <v>"NO</v>
      </c>
      <c r="P194" s="44">
        <f>AVERAGE(Table1[[#This Row],[rating]]+Table1[[#This Row],[rating_count]]/1000)</f>
        <v>11.408999999999999</v>
      </c>
      <c r="Q194" s="2">
        <v>4.3</v>
      </c>
      <c r="R194" s="7">
        <v>7109</v>
      </c>
      <c r="S194" s="8">
        <f t="shared" ref="S194:S257" si="6">K194*R194</f>
        <v>504028100</v>
      </c>
      <c r="T194" s="2" t="s">
        <v>575</v>
      </c>
      <c r="U194" s="2" t="s">
        <v>576</v>
      </c>
      <c r="V194" s="2" t="s">
        <v>577</v>
      </c>
      <c r="W194" s="2" t="s">
        <v>578</v>
      </c>
      <c r="X194" s="2" t="s">
        <v>579</v>
      </c>
      <c r="Y194" s="3" t="s">
        <v>580</v>
      </c>
      <c r="Z194" s="3" t="s">
        <v>1689</v>
      </c>
      <c r="AA194" s="3" t="s">
        <v>1690</v>
      </c>
    </row>
    <row r="195" spans="1:27">
      <c r="A195" s="2" t="s">
        <v>1691</v>
      </c>
      <c r="B195" s="2" t="s">
        <v>1692</v>
      </c>
      <c r="C195" s="2" t="s">
        <v>459</v>
      </c>
      <c r="D195" s="2" t="s">
        <v>12649</v>
      </c>
      <c r="E195" s="2" t="s">
        <v>12650</v>
      </c>
      <c r="F195" s="2" t="s">
        <v>12651</v>
      </c>
      <c r="G195" s="2" t="s">
        <v>12655</v>
      </c>
      <c r="H195" s="2"/>
      <c r="I195" s="6">
        <v>299</v>
      </c>
      <c r="J195" s="6" t="str">
        <f t="shared" ref="J195:J258" si="7">IF(I195&lt;200,"&lt;₹200",IF(OR(I195=200,I195&lt;=500),"₹200 - ₹500","&gt;₹500"))</f>
        <v>₹200 - ₹500</v>
      </c>
      <c r="K195" s="6">
        <v>1199</v>
      </c>
      <c r="L195" s="6">
        <f>(Table1[[#This Row],[Actual Price]]-Table1[[#This Row],[discounted_price]])*100</f>
        <v>90000</v>
      </c>
      <c r="M195" s="9">
        <v>0.75</v>
      </c>
      <c r="N1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95" s="9" t="str">
        <f>IF(M195&gt;=50%,"YES","NO")</f>
        <v>YES</v>
      </c>
      <c r="P195" s="44">
        <f>AVERAGE(Table1[[#This Row],[rating]]+Table1[[#This Row],[rating_count]]/1000)</f>
        <v>4.1900000000000004</v>
      </c>
      <c r="Q195" s="2">
        <v>3.7</v>
      </c>
      <c r="R195" s="7">
        <v>490</v>
      </c>
      <c r="S195" s="8">
        <f t="shared" si="6"/>
        <v>587510</v>
      </c>
      <c r="T195" s="2" t="s">
        <v>1693</v>
      </c>
      <c r="U195" s="2" t="s">
        <v>1694</v>
      </c>
      <c r="V195" s="2" t="s">
        <v>1695</v>
      </c>
      <c r="W195" s="2" t="s">
        <v>1696</v>
      </c>
      <c r="X195" s="2" t="s">
        <v>1697</v>
      </c>
      <c r="Y195" s="3" t="s">
        <v>1698</v>
      </c>
      <c r="Z195" s="3" t="s">
        <v>1699</v>
      </c>
      <c r="AA195" s="3" t="s">
        <v>1700</v>
      </c>
    </row>
    <row r="196" spans="1:27">
      <c r="A196" s="2" t="s">
        <v>1701</v>
      </c>
      <c r="B196" s="2" t="s">
        <v>1702</v>
      </c>
      <c r="C196" s="2" t="s">
        <v>12994</v>
      </c>
      <c r="D196" s="2" t="s">
        <v>12995</v>
      </c>
      <c r="E196" s="2" t="s">
        <v>12642</v>
      </c>
      <c r="F196" s="2" t="s">
        <v>12643</v>
      </c>
      <c r="G196" s="2" t="s">
        <v>12644</v>
      </c>
      <c r="H196" s="2" t="s">
        <v>12645</v>
      </c>
      <c r="I196" s="6">
        <v>320</v>
      </c>
      <c r="J196" s="6" t="str">
        <f t="shared" si="7"/>
        <v>₹200 - ₹500</v>
      </c>
      <c r="K196" s="6">
        <v>599</v>
      </c>
      <c r="L196" s="6">
        <f>(Table1[[#This Row],[Actual Price]]-Table1[[#This Row],[discounted_price]])*100</f>
        <v>27900</v>
      </c>
      <c r="M196" s="9">
        <v>0.47</v>
      </c>
      <c r="N1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96" s="9" t="str">
        <f>IF(M196&gt;=50%,"YES","""NO")</f>
        <v>"NO</v>
      </c>
      <c r="P196" s="44">
        <f>AVERAGE(Table1[[#This Row],[rating]]+Table1[[#This Row],[rating_count]]/1000)</f>
        <v>4.5909999999999993</v>
      </c>
      <c r="Q196" s="2">
        <v>4.0999999999999996</v>
      </c>
      <c r="R196" s="7">
        <v>491</v>
      </c>
      <c r="S196" s="8">
        <f t="shared" si="6"/>
        <v>294109</v>
      </c>
      <c r="T196" s="2" t="s">
        <v>1703</v>
      </c>
      <c r="U196" s="2" t="s">
        <v>1704</v>
      </c>
      <c r="V196" s="2" t="s">
        <v>1705</v>
      </c>
      <c r="W196" s="2" t="s">
        <v>1706</v>
      </c>
      <c r="X196" s="2" t="s">
        <v>1707</v>
      </c>
      <c r="Y196" s="3" t="s">
        <v>1708</v>
      </c>
      <c r="Z196" s="3" t="s">
        <v>1709</v>
      </c>
      <c r="AA196" s="3" t="s">
        <v>1710</v>
      </c>
    </row>
    <row r="197" spans="1:27">
      <c r="A197" s="2" t="s">
        <v>1711</v>
      </c>
      <c r="B197" s="2" t="s">
        <v>1712</v>
      </c>
      <c r="C197" s="2" t="s">
        <v>12994</v>
      </c>
      <c r="D197" s="2" t="s">
        <v>12995</v>
      </c>
      <c r="E197" s="2" t="s">
        <v>12642</v>
      </c>
      <c r="F197" s="2" t="s">
        <v>12643</v>
      </c>
      <c r="G197" s="2" t="s">
        <v>12644</v>
      </c>
      <c r="H197" s="2" t="s">
        <v>12645</v>
      </c>
      <c r="I197" s="6">
        <v>139</v>
      </c>
      <c r="J197" s="6" t="str">
        <f t="shared" si="7"/>
        <v>&lt;₹200</v>
      </c>
      <c r="K197" s="6">
        <v>549</v>
      </c>
      <c r="L197" s="6">
        <f>(Table1[[#This Row],[Actual Price]]-Table1[[#This Row],[discounted_price]])*100</f>
        <v>41000</v>
      </c>
      <c r="M197" s="9">
        <v>0.75</v>
      </c>
      <c r="N1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97" s="9" t="str">
        <f>IF(M197&gt;=50%,"YES","NO")</f>
        <v>YES</v>
      </c>
      <c r="P197" s="44">
        <f>AVERAGE(Table1[[#This Row],[rating]]+Table1[[#This Row],[rating_count]]/1000)</f>
        <v>3.9609999999999999</v>
      </c>
      <c r="Q197" s="2">
        <v>3.9</v>
      </c>
      <c r="R197" s="7">
        <v>61</v>
      </c>
      <c r="S197" s="8">
        <f t="shared" si="6"/>
        <v>33489</v>
      </c>
      <c r="T197" s="2" t="s">
        <v>1713</v>
      </c>
      <c r="U197" s="2" t="s">
        <v>1714</v>
      </c>
      <c r="V197" s="2" t="s">
        <v>1715</v>
      </c>
      <c r="W197" s="2" t="s">
        <v>1716</v>
      </c>
      <c r="X197" s="2" t="s">
        <v>1717</v>
      </c>
      <c r="Y197" s="3" t="s">
        <v>1718</v>
      </c>
      <c r="Z197" s="3" t="s">
        <v>1719</v>
      </c>
      <c r="AA197" s="3" t="s">
        <v>1720</v>
      </c>
    </row>
    <row r="198" spans="1:27">
      <c r="A198" s="2" t="s">
        <v>1721</v>
      </c>
      <c r="B198" s="2" t="s">
        <v>1722</v>
      </c>
      <c r="C198" s="2" t="s">
        <v>12994</v>
      </c>
      <c r="D198" s="2" t="s">
        <v>12995</v>
      </c>
      <c r="E198" s="2" t="s">
        <v>12642</v>
      </c>
      <c r="F198" s="2" t="s">
        <v>12643</v>
      </c>
      <c r="G198" s="2" t="s">
        <v>12644</v>
      </c>
      <c r="H198" s="2" t="s">
        <v>12645</v>
      </c>
      <c r="I198" s="6">
        <v>129</v>
      </c>
      <c r="J198" s="6" t="str">
        <f t="shared" si="7"/>
        <v>&lt;₹200</v>
      </c>
      <c r="K198" s="6">
        <v>249</v>
      </c>
      <c r="L198" s="6">
        <f>(Table1[[#This Row],[Actual Price]]-Table1[[#This Row],[discounted_price]])*100</f>
        <v>12000</v>
      </c>
      <c r="M198" s="9">
        <v>0.48</v>
      </c>
      <c r="N1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98" s="9" t="str">
        <f>IF(M198&gt;=50%,"YES","""NO")</f>
        <v>"NO</v>
      </c>
      <c r="P198" s="44">
        <f>AVERAGE(Table1[[#This Row],[rating]]+Table1[[#This Row],[rating_count]]/1000)</f>
        <v>13.378</v>
      </c>
      <c r="Q198" s="2">
        <v>4</v>
      </c>
      <c r="R198" s="7">
        <v>9378</v>
      </c>
      <c r="S198" s="8">
        <f t="shared" si="6"/>
        <v>2335122</v>
      </c>
      <c r="T198" s="2" t="s">
        <v>1723</v>
      </c>
      <c r="U198" s="2" t="s">
        <v>233</v>
      </c>
      <c r="V198" s="2" t="s">
        <v>234</v>
      </c>
      <c r="W198" s="2" t="s">
        <v>235</v>
      </c>
      <c r="X198" s="2" t="s">
        <v>236</v>
      </c>
      <c r="Y198" s="3" t="s">
        <v>237</v>
      </c>
      <c r="Z198" s="3" t="s">
        <v>1724</v>
      </c>
      <c r="AA198" s="3" t="s">
        <v>1725</v>
      </c>
    </row>
    <row r="199" spans="1:27">
      <c r="A199" s="2" t="s">
        <v>1726</v>
      </c>
      <c r="B199" s="2" t="s">
        <v>1727</v>
      </c>
      <c r="C199" s="2" t="s">
        <v>166</v>
      </c>
      <c r="D199" s="2" t="s">
        <v>12649</v>
      </c>
      <c r="E199" s="2" t="s">
        <v>12650</v>
      </c>
      <c r="F199" s="2" t="s">
        <v>12653</v>
      </c>
      <c r="G199" s="2" t="s">
        <v>12654</v>
      </c>
      <c r="H199" s="4"/>
      <c r="I199" s="6">
        <v>24999</v>
      </c>
      <c r="J199" s="6" t="str">
        <f t="shared" si="7"/>
        <v>&gt;₹500</v>
      </c>
      <c r="K199" s="6">
        <v>35999</v>
      </c>
      <c r="L199" s="6">
        <f>(Table1[[#This Row],[Actual Price]]-Table1[[#This Row],[discounted_price]])*100</f>
        <v>1100000</v>
      </c>
      <c r="M199" s="9">
        <v>0.31</v>
      </c>
      <c r="N1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99" s="9" t="str">
        <f>IF(M199&gt;=50%,"YES","NO")</f>
        <v>NO</v>
      </c>
      <c r="P199" s="44">
        <f>AVERAGE(Table1[[#This Row],[rating]]+Table1[[#This Row],[rating_count]]/1000)</f>
        <v>37.040000000000006</v>
      </c>
      <c r="Q199" s="2">
        <v>4.2</v>
      </c>
      <c r="R199" s="7">
        <v>32840</v>
      </c>
      <c r="S199" s="8">
        <f t="shared" si="6"/>
        <v>1182207160</v>
      </c>
      <c r="T199" s="2" t="s">
        <v>944</v>
      </c>
      <c r="U199" s="2" t="s">
        <v>168</v>
      </c>
      <c r="V199" s="2" t="s">
        <v>169</v>
      </c>
      <c r="W199" s="2" t="s">
        <v>170</v>
      </c>
      <c r="X199" s="2" t="s">
        <v>171</v>
      </c>
      <c r="Y199" s="3" t="s">
        <v>1728</v>
      </c>
      <c r="Z199" s="3" t="s">
        <v>1729</v>
      </c>
      <c r="AA199" s="3" t="s">
        <v>1730</v>
      </c>
    </row>
    <row r="200" spans="1:27">
      <c r="A200" s="2" t="s">
        <v>1731</v>
      </c>
      <c r="B200" s="2" t="s">
        <v>1732</v>
      </c>
      <c r="C200" s="2" t="s">
        <v>12994</v>
      </c>
      <c r="D200" s="2" t="s">
        <v>12995</v>
      </c>
      <c r="E200" s="2" t="s">
        <v>12642</v>
      </c>
      <c r="F200" s="2" t="s">
        <v>12643</v>
      </c>
      <c r="G200" s="2" t="s">
        <v>12644</v>
      </c>
      <c r="H200" s="2" t="s">
        <v>12645</v>
      </c>
      <c r="I200" s="6">
        <v>999</v>
      </c>
      <c r="J200" s="6" t="str">
        <f t="shared" si="7"/>
        <v>&gt;₹500</v>
      </c>
      <c r="K200" s="6">
        <v>1699</v>
      </c>
      <c r="L200" s="6">
        <f>(Table1[[#This Row],[Actual Price]]-Table1[[#This Row],[discounted_price]])*100</f>
        <v>70000</v>
      </c>
      <c r="M200" s="9">
        <v>0.41</v>
      </c>
      <c r="N2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00" s="9" t="str">
        <f>IF(M200&gt;=50%,"YES","""NO")</f>
        <v>"NO</v>
      </c>
      <c r="P200" s="44">
        <f>AVERAGE(Table1[[#This Row],[rating]]+Table1[[#This Row],[rating_count]]/1000)</f>
        <v>11.718</v>
      </c>
      <c r="Q200" s="2">
        <v>4.4000000000000004</v>
      </c>
      <c r="R200" s="7">
        <v>7318</v>
      </c>
      <c r="S200" s="8">
        <f t="shared" si="6"/>
        <v>12433282</v>
      </c>
      <c r="T200" s="2" t="s">
        <v>1733</v>
      </c>
      <c r="U200" s="2" t="s">
        <v>1734</v>
      </c>
      <c r="V200" s="2" t="s">
        <v>1735</v>
      </c>
      <c r="W200" s="2" t="s">
        <v>1736</v>
      </c>
      <c r="X200" s="2" t="s">
        <v>1737</v>
      </c>
      <c r="Y200" s="3" t="s">
        <v>1738</v>
      </c>
      <c r="Z200" s="3" t="s">
        <v>1739</v>
      </c>
      <c r="AA200" s="3" t="s">
        <v>1740</v>
      </c>
    </row>
    <row r="201" spans="1:27">
      <c r="A201" s="2" t="s">
        <v>1741</v>
      </c>
      <c r="B201" s="2" t="s">
        <v>1742</v>
      </c>
      <c r="C201" s="2" t="s">
        <v>12994</v>
      </c>
      <c r="D201" s="2" t="s">
        <v>12995</v>
      </c>
      <c r="E201" s="2" t="s">
        <v>12642</v>
      </c>
      <c r="F201" s="2" t="s">
        <v>12643</v>
      </c>
      <c r="G201" s="2" t="s">
        <v>12644</v>
      </c>
      <c r="H201" s="2" t="s">
        <v>12645</v>
      </c>
      <c r="I201" s="6">
        <v>225</v>
      </c>
      <c r="J201" s="6" t="str">
        <f t="shared" si="7"/>
        <v>₹200 - ₹500</v>
      </c>
      <c r="K201" s="6">
        <v>499</v>
      </c>
      <c r="L201" s="6">
        <f>(Table1[[#This Row],[Actual Price]]-Table1[[#This Row],[discounted_price]])*100</f>
        <v>27400</v>
      </c>
      <c r="M201" s="9">
        <v>0.55000000000000004</v>
      </c>
      <c r="N2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01" s="9" t="str">
        <f>IF(M201&gt;=50%,"YES","NO")</f>
        <v>YES</v>
      </c>
      <c r="P201" s="44">
        <f>AVERAGE(Table1[[#This Row],[rating]]+Table1[[#This Row],[rating_count]]/1000)</f>
        <v>4.8889999999999993</v>
      </c>
      <c r="Q201" s="2">
        <v>4.0999999999999996</v>
      </c>
      <c r="R201" s="7">
        <v>789</v>
      </c>
      <c r="S201" s="8">
        <f t="shared" si="6"/>
        <v>393711</v>
      </c>
      <c r="T201" s="2" t="s">
        <v>1743</v>
      </c>
      <c r="U201" s="2" t="s">
        <v>1744</v>
      </c>
      <c r="V201" s="2" t="s">
        <v>1745</v>
      </c>
      <c r="W201" s="2" t="s">
        <v>1746</v>
      </c>
      <c r="X201" s="2" t="s">
        <v>1747</v>
      </c>
      <c r="Y201" s="3" t="s">
        <v>1748</v>
      </c>
      <c r="Z201" s="3" t="s">
        <v>1749</v>
      </c>
      <c r="AA201" s="3" t="s">
        <v>1750</v>
      </c>
    </row>
    <row r="202" spans="1:27">
      <c r="A202" s="2" t="s">
        <v>1751</v>
      </c>
      <c r="B202" s="2" t="s">
        <v>1752</v>
      </c>
      <c r="C202" s="2" t="s">
        <v>459</v>
      </c>
      <c r="D202" s="2" t="s">
        <v>12649</v>
      </c>
      <c r="E202" s="2" t="s">
        <v>12650</v>
      </c>
      <c r="F202" s="2" t="s">
        <v>12651</v>
      </c>
      <c r="G202" s="2" t="s">
        <v>12655</v>
      </c>
      <c r="H202" s="2"/>
      <c r="I202" s="6">
        <v>547</v>
      </c>
      <c r="J202" s="6" t="str">
        <f t="shared" si="7"/>
        <v>&gt;₹500</v>
      </c>
      <c r="K202" s="6">
        <v>2999</v>
      </c>
      <c r="L202" s="6">
        <f>(Table1[[#This Row],[Actual Price]]-Table1[[#This Row],[discounted_price]])*100</f>
        <v>245200</v>
      </c>
      <c r="M202" s="9">
        <v>0.82</v>
      </c>
      <c r="N2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02" s="9" t="str">
        <f>IF(M202&gt;=50%,"YES","""NO")</f>
        <v>YES</v>
      </c>
      <c r="P202" s="44">
        <f>AVERAGE(Table1[[#This Row],[rating]]+Table1[[#This Row],[rating_count]]/1000)</f>
        <v>4.7069999999999999</v>
      </c>
      <c r="Q202" s="2">
        <v>4.3</v>
      </c>
      <c r="R202" s="7">
        <v>407</v>
      </c>
      <c r="S202" s="8">
        <f t="shared" si="6"/>
        <v>1220593</v>
      </c>
      <c r="T202" s="2" t="s">
        <v>1753</v>
      </c>
      <c r="U202" s="2" t="s">
        <v>1754</v>
      </c>
      <c r="V202" s="2" t="s">
        <v>1755</v>
      </c>
      <c r="W202" s="2" t="s">
        <v>1756</v>
      </c>
      <c r="X202" s="2" t="s">
        <v>1757</v>
      </c>
      <c r="Y202" s="3" t="s">
        <v>1758</v>
      </c>
      <c r="Z202" s="3" t="s">
        <v>1759</v>
      </c>
      <c r="AA202" s="3" t="s">
        <v>1760</v>
      </c>
    </row>
    <row r="203" spans="1:27">
      <c r="A203" s="2" t="s">
        <v>1761</v>
      </c>
      <c r="B203" s="2" t="s">
        <v>1762</v>
      </c>
      <c r="C203" s="2" t="s">
        <v>12994</v>
      </c>
      <c r="D203" s="2" t="s">
        <v>12995</v>
      </c>
      <c r="E203" s="2" t="s">
        <v>12642</v>
      </c>
      <c r="F203" s="2" t="s">
        <v>12643</v>
      </c>
      <c r="G203" s="2" t="s">
        <v>12644</v>
      </c>
      <c r="H203" s="2" t="s">
        <v>12645</v>
      </c>
      <c r="I203" s="6">
        <v>259</v>
      </c>
      <c r="J203" s="6" t="str">
        <f t="shared" si="7"/>
        <v>₹200 - ₹500</v>
      </c>
      <c r="K203" s="6">
        <v>699</v>
      </c>
      <c r="L203" s="6">
        <f>(Table1[[#This Row],[Actual Price]]-Table1[[#This Row],[discounted_price]])*100</f>
        <v>44000</v>
      </c>
      <c r="M203" s="9">
        <v>0.63</v>
      </c>
      <c r="N2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03" s="9" t="str">
        <f>IF(M203&gt;=50%,"YES","NO")</f>
        <v>YES</v>
      </c>
      <c r="P203" s="44">
        <f>AVERAGE(Table1[[#This Row],[rating]]+Table1[[#This Row],[rating_count]]/1000)</f>
        <v>6.1989999999999998</v>
      </c>
      <c r="Q203" s="2">
        <v>3.8</v>
      </c>
      <c r="R203" s="7">
        <v>2399</v>
      </c>
      <c r="S203" s="8">
        <f t="shared" si="6"/>
        <v>1676901</v>
      </c>
      <c r="T203" s="2" t="s">
        <v>1763</v>
      </c>
      <c r="U203" s="2" t="s">
        <v>1764</v>
      </c>
      <c r="V203" s="2" t="s">
        <v>1765</v>
      </c>
      <c r="W203" s="2" t="s">
        <v>1766</v>
      </c>
      <c r="X203" s="2" t="s">
        <v>1767</v>
      </c>
      <c r="Y203" s="3" t="s">
        <v>1768</v>
      </c>
      <c r="Z203" s="3" t="s">
        <v>1769</v>
      </c>
      <c r="AA203" s="3" t="s">
        <v>1770</v>
      </c>
    </row>
    <row r="204" spans="1:27">
      <c r="A204" s="2" t="s">
        <v>1771</v>
      </c>
      <c r="B204" s="2" t="s">
        <v>1772</v>
      </c>
      <c r="C204" s="2" t="s">
        <v>459</v>
      </c>
      <c r="D204" s="2" t="s">
        <v>12649</v>
      </c>
      <c r="E204" s="2" t="s">
        <v>12650</v>
      </c>
      <c r="F204" s="2" t="s">
        <v>12651</v>
      </c>
      <c r="G204" s="2" t="s">
        <v>12655</v>
      </c>
      <c r="H204" s="2"/>
      <c r="I204" s="6">
        <v>239</v>
      </c>
      <c r="J204" s="6" t="str">
        <f t="shared" si="7"/>
        <v>₹200 - ₹500</v>
      </c>
      <c r="K204" s="6">
        <v>699</v>
      </c>
      <c r="L204" s="6">
        <f>(Table1[[#This Row],[Actual Price]]-Table1[[#This Row],[discounted_price]])*100</f>
        <v>46000</v>
      </c>
      <c r="M204" s="9">
        <v>0.66</v>
      </c>
      <c r="N2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04" s="9" t="str">
        <f>IF(M204&gt;=50%,"YES","""NO")</f>
        <v>YES</v>
      </c>
      <c r="P204" s="44">
        <f>AVERAGE(Table1[[#This Row],[rating]]+Table1[[#This Row],[rating_count]]/1000)</f>
        <v>7.0400000000000009</v>
      </c>
      <c r="Q204" s="2">
        <v>4.4000000000000004</v>
      </c>
      <c r="R204" s="7">
        <v>2640</v>
      </c>
      <c r="S204" s="8">
        <f t="shared" si="6"/>
        <v>1845360</v>
      </c>
      <c r="T204" s="2" t="s">
        <v>1773</v>
      </c>
      <c r="U204" s="2" t="s">
        <v>1774</v>
      </c>
      <c r="V204" s="2" t="s">
        <v>1775</v>
      </c>
      <c r="W204" s="2" t="s">
        <v>1776</v>
      </c>
      <c r="X204" s="2" t="s">
        <v>1777</v>
      </c>
      <c r="Y204" s="3" t="s">
        <v>1778</v>
      </c>
      <c r="Z204" s="3" t="s">
        <v>1779</v>
      </c>
      <c r="AA204" s="3" t="s">
        <v>1780</v>
      </c>
    </row>
    <row r="205" spans="1:27">
      <c r="A205" s="2" t="s">
        <v>1781</v>
      </c>
      <c r="B205" s="2" t="s">
        <v>1782</v>
      </c>
      <c r="C205" s="2" t="s">
        <v>459</v>
      </c>
      <c r="D205" s="2" t="s">
        <v>12649</v>
      </c>
      <c r="E205" s="2" t="s">
        <v>12650</v>
      </c>
      <c r="F205" s="2" t="s">
        <v>12651</v>
      </c>
      <c r="G205" s="2" t="s">
        <v>12655</v>
      </c>
      <c r="H205" s="2"/>
      <c r="I205" s="6">
        <v>349</v>
      </c>
      <c r="J205" s="6" t="str">
        <f t="shared" si="7"/>
        <v>₹200 - ₹500</v>
      </c>
      <c r="K205" s="6">
        <v>999</v>
      </c>
      <c r="L205" s="6">
        <f>(Table1[[#This Row],[Actual Price]]-Table1[[#This Row],[discounted_price]])*100</f>
        <v>65000</v>
      </c>
      <c r="M205" s="9">
        <v>0.65</v>
      </c>
      <c r="N2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05" s="9" t="str">
        <f>IF(M205&gt;=50%,"YES","NO")</f>
        <v>YES</v>
      </c>
      <c r="P205" s="44">
        <f>AVERAGE(Table1[[#This Row],[rating]]+Table1[[#This Row],[rating_count]]/1000)</f>
        <v>4.8390000000000004</v>
      </c>
      <c r="Q205" s="2">
        <v>4</v>
      </c>
      <c r="R205" s="7">
        <v>839</v>
      </c>
      <c r="S205" s="8">
        <f t="shared" si="6"/>
        <v>838161</v>
      </c>
      <c r="T205" s="2" t="s">
        <v>1783</v>
      </c>
      <c r="U205" s="2" t="s">
        <v>1784</v>
      </c>
      <c r="V205" s="2" t="s">
        <v>1785</v>
      </c>
      <c r="W205" s="2" t="s">
        <v>1786</v>
      </c>
      <c r="X205" s="2" t="s">
        <v>1787</v>
      </c>
      <c r="Y205" s="3" t="s">
        <v>1788</v>
      </c>
      <c r="Z205" s="3" t="s">
        <v>1789</v>
      </c>
      <c r="AA205" s="3" t="s">
        <v>1790</v>
      </c>
    </row>
    <row r="206" spans="1:27">
      <c r="A206" s="2" t="s">
        <v>1791</v>
      </c>
      <c r="B206" s="2" t="s">
        <v>1792</v>
      </c>
      <c r="C206" s="2" t="s">
        <v>126</v>
      </c>
      <c r="D206" s="2" t="s">
        <v>12649</v>
      </c>
      <c r="E206" s="2" t="s">
        <v>12650</v>
      </c>
      <c r="F206" s="2" t="s">
        <v>12651</v>
      </c>
      <c r="G206" s="2" t="s">
        <v>12644</v>
      </c>
      <c r="H206" s="2" t="s">
        <v>12652</v>
      </c>
      <c r="I206" s="6">
        <v>467</v>
      </c>
      <c r="J206" s="6" t="str">
        <f t="shared" si="7"/>
        <v>₹200 - ₹500</v>
      </c>
      <c r="K206" s="6">
        <v>599</v>
      </c>
      <c r="L206" s="6">
        <f>(Table1[[#This Row],[Actual Price]]-Table1[[#This Row],[discounted_price]])*100</f>
        <v>13200</v>
      </c>
      <c r="M206" s="9">
        <v>0.22</v>
      </c>
      <c r="N2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06" s="9" t="str">
        <f>IF(M206&gt;=50%,"YES","""NO")</f>
        <v>"NO</v>
      </c>
      <c r="P206" s="44">
        <f>AVERAGE(Table1[[#This Row],[rating]]+Table1[[#This Row],[rating_count]]/1000)</f>
        <v>48.454000000000001</v>
      </c>
      <c r="Q206" s="2">
        <v>4.4000000000000004</v>
      </c>
      <c r="R206" s="7">
        <v>44054</v>
      </c>
      <c r="S206" s="8">
        <f t="shared" si="6"/>
        <v>26388346</v>
      </c>
      <c r="T206" s="2" t="s">
        <v>1793</v>
      </c>
      <c r="U206" s="2" t="s">
        <v>1794</v>
      </c>
      <c r="V206" s="2" t="s">
        <v>1795</v>
      </c>
      <c r="W206" s="2" t="s">
        <v>1796</v>
      </c>
      <c r="X206" s="2" t="s">
        <v>1797</v>
      </c>
      <c r="Y206" s="3" t="s">
        <v>1798</v>
      </c>
      <c r="Z206" s="3" t="s">
        <v>1799</v>
      </c>
      <c r="AA206" s="3" t="s">
        <v>1800</v>
      </c>
    </row>
    <row r="207" spans="1:27">
      <c r="A207" s="2" t="s">
        <v>1801</v>
      </c>
      <c r="B207" s="2" t="s">
        <v>1802</v>
      </c>
      <c r="C207" s="2" t="s">
        <v>12994</v>
      </c>
      <c r="D207" s="2" t="s">
        <v>12995</v>
      </c>
      <c r="E207" s="2" t="s">
        <v>12642</v>
      </c>
      <c r="F207" s="2" t="s">
        <v>12643</v>
      </c>
      <c r="G207" s="2" t="s">
        <v>12644</v>
      </c>
      <c r="H207" s="2" t="s">
        <v>12645</v>
      </c>
      <c r="I207" s="6">
        <v>449</v>
      </c>
      <c r="J207" s="6" t="str">
        <f t="shared" si="7"/>
        <v>₹200 - ₹500</v>
      </c>
      <c r="K207" s="6">
        <v>599</v>
      </c>
      <c r="L207" s="6">
        <f>(Table1[[#This Row],[Actual Price]]-Table1[[#This Row],[discounted_price]])*100</f>
        <v>15000</v>
      </c>
      <c r="M207" s="9">
        <v>0.25</v>
      </c>
      <c r="N2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07" s="9" t="str">
        <f>IF(M207&gt;=50%,"YES","NO")</f>
        <v>NO</v>
      </c>
      <c r="P207" s="44">
        <f>AVERAGE(Table1[[#This Row],[rating]]+Table1[[#This Row],[rating_count]]/1000)</f>
        <v>7.2309999999999999</v>
      </c>
      <c r="Q207" s="2">
        <v>4</v>
      </c>
      <c r="R207" s="7">
        <v>3231</v>
      </c>
      <c r="S207" s="8">
        <f t="shared" si="6"/>
        <v>1935369</v>
      </c>
      <c r="T207" s="2" t="s">
        <v>1803</v>
      </c>
      <c r="U207" s="2" t="s">
        <v>1804</v>
      </c>
      <c r="V207" s="2" t="s">
        <v>1805</v>
      </c>
      <c r="W207" s="2" t="s">
        <v>1806</v>
      </c>
      <c r="X207" s="2" t="s">
        <v>1807</v>
      </c>
      <c r="Y207" s="3" t="s">
        <v>1808</v>
      </c>
      <c r="Z207" s="3" t="s">
        <v>1809</v>
      </c>
      <c r="AA207" s="3" t="s">
        <v>1810</v>
      </c>
    </row>
    <row r="208" spans="1:27">
      <c r="A208" s="2" t="s">
        <v>1811</v>
      </c>
      <c r="B208" s="2" t="s">
        <v>1812</v>
      </c>
      <c r="C208" s="2" t="s">
        <v>166</v>
      </c>
      <c r="D208" s="2" t="s">
        <v>12649</v>
      </c>
      <c r="E208" s="2" t="s">
        <v>12650</v>
      </c>
      <c r="F208" s="2" t="s">
        <v>12653</v>
      </c>
      <c r="G208" s="2" t="s">
        <v>12654</v>
      </c>
      <c r="H208" s="4"/>
      <c r="I208" s="6">
        <v>11990</v>
      </c>
      <c r="J208" s="6" t="str">
        <f t="shared" si="7"/>
        <v>&gt;₹500</v>
      </c>
      <c r="K208" s="6">
        <v>31990</v>
      </c>
      <c r="L208" s="6">
        <f>(Table1[[#This Row],[Actual Price]]-Table1[[#This Row],[discounted_price]])*100</f>
        <v>2000000</v>
      </c>
      <c r="M208" s="9">
        <v>0.63</v>
      </c>
      <c r="N2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08" s="9" t="str">
        <f>IF(M208&gt;=50%,"YES","""NO")</f>
        <v>YES</v>
      </c>
      <c r="P208" s="44">
        <f>AVERAGE(Table1[[#This Row],[rating]]+Table1[[#This Row],[rating_count]]/1000)</f>
        <v>4.2640000000000002</v>
      </c>
      <c r="Q208" s="2">
        <v>4.2</v>
      </c>
      <c r="R208" s="7">
        <v>64</v>
      </c>
      <c r="S208" s="8">
        <f t="shared" si="6"/>
        <v>2047360</v>
      </c>
      <c r="T208" s="2" t="s">
        <v>725</v>
      </c>
      <c r="U208" s="2" t="s">
        <v>1813</v>
      </c>
      <c r="V208" s="2" t="s">
        <v>1814</v>
      </c>
      <c r="W208" s="2" t="s">
        <v>1815</v>
      </c>
      <c r="X208" s="2" t="s">
        <v>1816</v>
      </c>
      <c r="Y208" s="3" t="s">
        <v>1817</v>
      </c>
      <c r="Z208" s="3" t="s">
        <v>1818</v>
      </c>
      <c r="AA208" s="3" t="s">
        <v>1819</v>
      </c>
    </row>
    <row r="209" spans="1:27">
      <c r="A209" s="2" t="s">
        <v>1820</v>
      </c>
      <c r="B209" s="2" t="s">
        <v>1821</v>
      </c>
      <c r="C209" s="2" t="s">
        <v>12994</v>
      </c>
      <c r="D209" s="2" t="s">
        <v>12995</v>
      </c>
      <c r="E209" s="2" t="s">
        <v>12642</v>
      </c>
      <c r="F209" s="2" t="s">
        <v>12643</v>
      </c>
      <c r="G209" s="2" t="s">
        <v>12644</v>
      </c>
      <c r="H209" s="2" t="s">
        <v>12645</v>
      </c>
      <c r="I209" s="6">
        <v>350</v>
      </c>
      <c r="J209" s="6" t="str">
        <f t="shared" si="7"/>
        <v>₹200 - ₹500</v>
      </c>
      <c r="K209" s="6">
        <v>599</v>
      </c>
      <c r="L209" s="6">
        <f>(Table1[[#This Row],[Actual Price]]-Table1[[#This Row],[discounted_price]])*100</f>
        <v>24900</v>
      </c>
      <c r="M209" s="9">
        <v>0.42</v>
      </c>
      <c r="N2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09" s="9" t="str">
        <f>IF(M209&gt;=50%,"YES","NO")</f>
        <v>NO</v>
      </c>
      <c r="P209" s="44">
        <f>AVERAGE(Table1[[#This Row],[rating]]+Table1[[#This Row],[rating_count]]/1000)</f>
        <v>12.214</v>
      </c>
      <c r="Q209" s="2">
        <v>3.9</v>
      </c>
      <c r="R209" s="7">
        <v>8314</v>
      </c>
      <c r="S209" s="8">
        <f t="shared" si="6"/>
        <v>4980086</v>
      </c>
      <c r="T209" s="2" t="s">
        <v>1822</v>
      </c>
      <c r="U209" s="2" t="s">
        <v>1823</v>
      </c>
      <c r="V209" s="2" t="s">
        <v>1824</v>
      </c>
      <c r="W209" s="2" t="s">
        <v>1825</v>
      </c>
      <c r="X209" s="2" t="s">
        <v>1826</v>
      </c>
      <c r="Y209" s="3" t="s">
        <v>1827</v>
      </c>
      <c r="Z209" s="3" t="s">
        <v>1828</v>
      </c>
      <c r="AA209" s="3" t="s">
        <v>1829</v>
      </c>
    </row>
    <row r="210" spans="1:27">
      <c r="A210" s="2" t="s">
        <v>1830</v>
      </c>
      <c r="B210" s="2" t="s">
        <v>1831</v>
      </c>
      <c r="C210" s="2" t="s">
        <v>12994</v>
      </c>
      <c r="D210" s="2" t="s">
        <v>12995</v>
      </c>
      <c r="E210" s="2" t="s">
        <v>12642</v>
      </c>
      <c r="F210" s="2" t="s">
        <v>12643</v>
      </c>
      <c r="G210" s="2" t="s">
        <v>12644</v>
      </c>
      <c r="H210" s="2" t="s">
        <v>12645</v>
      </c>
      <c r="I210" s="6">
        <v>252</v>
      </c>
      <c r="J210" s="6" t="str">
        <f t="shared" si="7"/>
        <v>₹200 - ₹500</v>
      </c>
      <c r="K210" s="6">
        <v>999</v>
      </c>
      <c r="L210" s="6">
        <f>(Table1[[#This Row],[Actual Price]]-Table1[[#This Row],[discounted_price]])*100</f>
        <v>74700</v>
      </c>
      <c r="M210" s="9">
        <v>0.75</v>
      </c>
      <c r="N2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10" s="9" t="str">
        <f>IF(M210&gt;=50%,"YES","""NO")</f>
        <v>YES</v>
      </c>
      <c r="P210" s="44">
        <f>AVERAGE(Table1[[#This Row],[rating]]+Table1[[#This Row],[rating_count]]/1000)</f>
        <v>5.9489999999999998</v>
      </c>
      <c r="Q210" s="2">
        <v>3.7</v>
      </c>
      <c r="R210" s="7">
        <v>2249</v>
      </c>
      <c r="S210" s="8">
        <f t="shared" si="6"/>
        <v>2246751</v>
      </c>
      <c r="T210" s="2" t="s">
        <v>1832</v>
      </c>
      <c r="U210" s="2" t="s">
        <v>1833</v>
      </c>
      <c r="V210" s="2" t="s">
        <v>1834</v>
      </c>
      <c r="W210" s="2" t="s">
        <v>1835</v>
      </c>
      <c r="X210" s="2" t="s">
        <v>1836</v>
      </c>
      <c r="Y210" s="3" t="s">
        <v>1837</v>
      </c>
      <c r="Z210" s="3" t="s">
        <v>1838</v>
      </c>
      <c r="AA210" s="3" t="s">
        <v>1839</v>
      </c>
    </row>
    <row r="211" spans="1:27">
      <c r="A211" s="2" t="s">
        <v>1840</v>
      </c>
      <c r="B211" s="2" t="s">
        <v>1841</v>
      </c>
      <c r="C211" s="2" t="s">
        <v>459</v>
      </c>
      <c r="D211" s="2" t="s">
        <v>12649</v>
      </c>
      <c r="E211" s="2" t="s">
        <v>12650</v>
      </c>
      <c r="F211" s="2" t="s">
        <v>12651</v>
      </c>
      <c r="G211" s="2" t="s">
        <v>12655</v>
      </c>
      <c r="H211" s="2"/>
      <c r="I211" s="6">
        <v>204</v>
      </c>
      <c r="J211" s="6" t="str">
        <f t="shared" si="7"/>
        <v>₹200 - ₹500</v>
      </c>
      <c r="K211" s="6">
        <v>599</v>
      </c>
      <c r="L211" s="6">
        <f>(Table1[[#This Row],[Actual Price]]-Table1[[#This Row],[discounted_price]])*100</f>
        <v>39500</v>
      </c>
      <c r="M211" s="9">
        <v>0.66</v>
      </c>
      <c r="N2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11" s="9" t="str">
        <f>IF(M211&gt;=50%,"YES","NO")</f>
        <v>YES</v>
      </c>
      <c r="P211" s="44">
        <f>AVERAGE(Table1[[#This Row],[rating]]+Table1[[#This Row],[rating_count]]/1000)</f>
        <v>3.9390000000000001</v>
      </c>
      <c r="Q211" s="2">
        <v>3.6</v>
      </c>
      <c r="R211" s="7">
        <v>339</v>
      </c>
      <c r="S211" s="8">
        <f t="shared" si="6"/>
        <v>203061</v>
      </c>
      <c r="T211" s="2" t="s">
        <v>1842</v>
      </c>
      <c r="U211" s="2" t="s">
        <v>1843</v>
      </c>
      <c r="V211" s="2" t="s">
        <v>1844</v>
      </c>
      <c r="W211" s="2" t="s">
        <v>1845</v>
      </c>
      <c r="X211" s="2" t="s">
        <v>1846</v>
      </c>
      <c r="Y211" s="3" t="s">
        <v>1847</v>
      </c>
      <c r="Z211" s="3" t="s">
        <v>1848</v>
      </c>
      <c r="AA211" s="3" t="s">
        <v>1849</v>
      </c>
    </row>
    <row r="212" spans="1:27">
      <c r="A212" s="2" t="s">
        <v>1850</v>
      </c>
      <c r="B212" s="2" t="s">
        <v>1851</v>
      </c>
      <c r="C212" s="2" t="s">
        <v>1401</v>
      </c>
      <c r="D212" s="2" t="s">
        <v>12649</v>
      </c>
      <c r="E212" s="2" t="s">
        <v>12650</v>
      </c>
      <c r="F212" s="2" t="s">
        <v>12664</v>
      </c>
      <c r="G212" s="2"/>
      <c r="H212" s="4"/>
      <c r="I212" s="6">
        <v>6490</v>
      </c>
      <c r="J212" s="6" t="str">
        <f t="shared" si="7"/>
        <v>&gt;₹500</v>
      </c>
      <c r="K212" s="6">
        <v>9990</v>
      </c>
      <c r="L212" s="6">
        <f>(Table1[[#This Row],[Actual Price]]-Table1[[#This Row],[discounted_price]])*100</f>
        <v>350000</v>
      </c>
      <c r="M212" s="9">
        <v>0.35</v>
      </c>
      <c r="N2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12" s="9" t="str">
        <f>IF(M212&gt;=50%,"YES","""NO")</f>
        <v>"NO</v>
      </c>
      <c r="P212" s="44">
        <f>AVERAGE(Table1[[#This Row],[rating]]+Table1[[#This Row],[rating_count]]/1000)</f>
        <v>4.0270000000000001</v>
      </c>
      <c r="Q212" s="2">
        <v>4</v>
      </c>
      <c r="R212" s="7">
        <v>27</v>
      </c>
      <c r="S212" s="8">
        <f t="shared" si="6"/>
        <v>269730</v>
      </c>
      <c r="T212" s="2" t="s">
        <v>1852</v>
      </c>
      <c r="U212" s="2" t="s">
        <v>1853</v>
      </c>
      <c r="V212" s="2" t="s">
        <v>1854</v>
      </c>
      <c r="W212" s="2" t="s">
        <v>1855</v>
      </c>
      <c r="X212" s="2" t="s">
        <v>1856</v>
      </c>
      <c r="Y212" s="3" t="s">
        <v>1857</v>
      </c>
      <c r="Z212" s="3" t="s">
        <v>1858</v>
      </c>
      <c r="AA212" s="3" t="s">
        <v>1859</v>
      </c>
    </row>
    <row r="213" spans="1:27">
      <c r="A213" s="2" t="s">
        <v>1860</v>
      </c>
      <c r="B213" s="2" t="s">
        <v>1861</v>
      </c>
      <c r="C213" s="2" t="s">
        <v>459</v>
      </c>
      <c r="D213" s="2" t="s">
        <v>12649</v>
      </c>
      <c r="E213" s="2" t="s">
        <v>12650</v>
      </c>
      <c r="F213" s="2" t="s">
        <v>12651</v>
      </c>
      <c r="G213" s="2" t="s">
        <v>12655</v>
      </c>
      <c r="H213" s="2"/>
      <c r="I213" s="6">
        <v>235</v>
      </c>
      <c r="J213" s="6" t="str">
        <f t="shared" si="7"/>
        <v>₹200 - ₹500</v>
      </c>
      <c r="K213" s="6">
        <v>599</v>
      </c>
      <c r="L213" s="6">
        <f>(Table1[[#This Row],[Actual Price]]-Table1[[#This Row],[discounted_price]])*100</f>
        <v>36400</v>
      </c>
      <c r="M213" s="9">
        <v>0.61</v>
      </c>
      <c r="N2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13" s="9" t="str">
        <f>IF(M213&gt;=50%,"YES","NO")</f>
        <v>YES</v>
      </c>
      <c r="P213" s="44">
        <f>AVERAGE(Table1[[#This Row],[rating]]+Table1[[#This Row],[rating_count]]/1000)</f>
        <v>3.6970000000000001</v>
      </c>
      <c r="Q213" s="2">
        <v>3.5</v>
      </c>
      <c r="R213" s="7">
        <v>197</v>
      </c>
      <c r="S213" s="8">
        <f t="shared" si="6"/>
        <v>118003</v>
      </c>
      <c r="T213" s="2" t="s">
        <v>1862</v>
      </c>
      <c r="U213" s="2" t="s">
        <v>1863</v>
      </c>
      <c r="V213" s="2" t="s">
        <v>1864</v>
      </c>
      <c r="W213" s="2" t="s">
        <v>1865</v>
      </c>
      <c r="X213" s="2" t="s">
        <v>1866</v>
      </c>
      <c r="Y213" s="3" t="s">
        <v>1867</v>
      </c>
      <c r="Z213" s="3" t="s">
        <v>1868</v>
      </c>
      <c r="AA213" s="3" t="s">
        <v>1869</v>
      </c>
    </row>
    <row r="214" spans="1:27">
      <c r="A214" s="2" t="s">
        <v>1870</v>
      </c>
      <c r="B214" s="2" t="s">
        <v>1871</v>
      </c>
      <c r="C214" s="2" t="s">
        <v>12994</v>
      </c>
      <c r="D214" s="2" t="s">
        <v>12995</v>
      </c>
      <c r="E214" s="2" t="s">
        <v>12642</v>
      </c>
      <c r="F214" s="2" t="s">
        <v>12643</v>
      </c>
      <c r="G214" s="2" t="s">
        <v>12644</v>
      </c>
      <c r="H214" s="2" t="s">
        <v>12645</v>
      </c>
      <c r="I214" s="6">
        <v>299</v>
      </c>
      <c r="J214" s="6" t="str">
        <f t="shared" si="7"/>
        <v>₹200 - ₹500</v>
      </c>
      <c r="K214" s="6">
        <v>800</v>
      </c>
      <c r="L214" s="6">
        <f>(Table1[[#This Row],[Actual Price]]-Table1[[#This Row],[discounted_price]])*100</f>
        <v>50100</v>
      </c>
      <c r="M214" s="9">
        <v>0.63</v>
      </c>
      <c r="N2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14" s="9" t="str">
        <f>IF(M214&gt;=50%,"YES","""NO")</f>
        <v>YES</v>
      </c>
      <c r="P214" s="44">
        <f>AVERAGE(Table1[[#This Row],[rating]]+Table1[[#This Row],[rating_count]]/1000)</f>
        <v>79.477000000000004</v>
      </c>
      <c r="Q214" s="2">
        <v>4.5</v>
      </c>
      <c r="R214" s="7">
        <v>74977</v>
      </c>
      <c r="S214" s="8">
        <f t="shared" si="6"/>
        <v>59981600</v>
      </c>
      <c r="T214" s="2" t="s">
        <v>1872</v>
      </c>
      <c r="U214" s="2" t="s">
        <v>302</v>
      </c>
      <c r="V214" s="2" t="s">
        <v>303</v>
      </c>
      <c r="W214" s="2" t="s">
        <v>304</v>
      </c>
      <c r="X214" s="2" t="s">
        <v>305</v>
      </c>
      <c r="Y214" s="3" t="s">
        <v>306</v>
      </c>
      <c r="Z214" s="3" t="s">
        <v>1873</v>
      </c>
      <c r="AA214" s="3" t="s">
        <v>1874</v>
      </c>
    </row>
    <row r="215" spans="1:27">
      <c r="A215" s="2" t="s">
        <v>1875</v>
      </c>
      <c r="B215" s="2" t="s">
        <v>1876</v>
      </c>
      <c r="C215" s="2" t="s">
        <v>12994</v>
      </c>
      <c r="D215" s="2" t="s">
        <v>12995</v>
      </c>
      <c r="E215" s="2" t="s">
        <v>12642</v>
      </c>
      <c r="F215" s="2" t="s">
        <v>12643</v>
      </c>
      <c r="G215" s="2" t="s">
        <v>12644</v>
      </c>
      <c r="H215" s="2" t="s">
        <v>12645</v>
      </c>
      <c r="I215" s="6">
        <v>799</v>
      </c>
      <c r="J215" s="6" t="str">
        <f t="shared" si="7"/>
        <v>&gt;₹500</v>
      </c>
      <c r="K215" s="6">
        <v>1999</v>
      </c>
      <c r="L215" s="6">
        <f>(Table1[[#This Row],[Actual Price]]-Table1[[#This Row],[discounted_price]])*100</f>
        <v>120000</v>
      </c>
      <c r="M215" s="9">
        <v>0.6</v>
      </c>
      <c r="N2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15" s="9" t="str">
        <f>IF(M215&gt;=50%,"YES","NO")</f>
        <v>YES</v>
      </c>
      <c r="P215" s="44">
        <f>AVERAGE(Table1[[#This Row],[rating]]+Table1[[#This Row],[rating_count]]/1000)</f>
        <v>12.783000000000001</v>
      </c>
      <c r="Q215" s="2">
        <v>4.2</v>
      </c>
      <c r="R215" s="7">
        <v>8583</v>
      </c>
      <c r="S215" s="8">
        <f t="shared" si="6"/>
        <v>17157417</v>
      </c>
      <c r="T215" s="2" t="s">
        <v>1877</v>
      </c>
      <c r="U215" s="2" t="s">
        <v>1878</v>
      </c>
      <c r="V215" s="2" t="s">
        <v>1879</v>
      </c>
      <c r="W215" s="2" t="s">
        <v>1880</v>
      </c>
      <c r="X215" s="2" t="s">
        <v>1881</v>
      </c>
      <c r="Y215" s="3" t="s">
        <v>1882</v>
      </c>
      <c r="Z215" s="3" t="s">
        <v>1883</v>
      </c>
      <c r="AA215" s="3" t="s">
        <v>1884</v>
      </c>
    </row>
    <row r="216" spans="1:27">
      <c r="A216" s="2" t="s">
        <v>1885</v>
      </c>
      <c r="B216" s="2" t="s">
        <v>1886</v>
      </c>
      <c r="C216" s="2" t="s">
        <v>459</v>
      </c>
      <c r="D216" s="2" t="s">
        <v>12649</v>
      </c>
      <c r="E216" s="2" t="s">
        <v>12650</v>
      </c>
      <c r="F216" s="2" t="s">
        <v>12651</v>
      </c>
      <c r="G216" s="2" t="s">
        <v>12655</v>
      </c>
      <c r="H216" s="2"/>
      <c r="I216" s="6">
        <v>299</v>
      </c>
      <c r="J216" s="6" t="str">
        <f t="shared" si="7"/>
        <v>₹200 - ₹500</v>
      </c>
      <c r="K216" s="6">
        <v>999</v>
      </c>
      <c r="L216" s="6">
        <f>(Table1[[#This Row],[Actual Price]]-Table1[[#This Row],[discounted_price]])*100</f>
        <v>70000</v>
      </c>
      <c r="M216" s="9">
        <v>0.7</v>
      </c>
      <c r="N2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16" s="9" t="str">
        <f>IF(M216&gt;=50%,"YES","""NO")</f>
        <v>YES</v>
      </c>
      <c r="P216" s="44">
        <f>AVERAGE(Table1[[#This Row],[rating]]+Table1[[#This Row],[rating_count]]/1000)</f>
        <v>4.7279999999999998</v>
      </c>
      <c r="Q216" s="2">
        <v>3.8</v>
      </c>
      <c r="R216" s="7">
        <v>928</v>
      </c>
      <c r="S216" s="8">
        <f t="shared" si="6"/>
        <v>927072</v>
      </c>
      <c r="T216" s="2" t="s">
        <v>1887</v>
      </c>
      <c r="U216" s="2" t="s">
        <v>1888</v>
      </c>
      <c r="V216" s="2" t="s">
        <v>1889</v>
      </c>
      <c r="W216" s="2" t="s">
        <v>1890</v>
      </c>
      <c r="X216" s="2" t="s">
        <v>1891</v>
      </c>
      <c r="Y216" s="3" t="s">
        <v>1892</v>
      </c>
      <c r="Z216" s="3" t="s">
        <v>1893</v>
      </c>
      <c r="AA216" s="3" t="s">
        <v>1894</v>
      </c>
    </row>
    <row r="217" spans="1:27">
      <c r="A217" s="2" t="s">
        <v>1895</v>
      </c>
      <c r="B217" s="2" t="s">
        <v>1896</v>
      </c>
      <c r="C217" s="2" t="s">
        <v>505</v>
      </c>
      <c r="D217" s="2" t="s">
        <v>12649</v>
      </c>
      <c r="E217" s="2" t="s">
        <v>12650</v>
      </c>
      <c r="F217" s="2" t="s">
        <v>12653</v>
      </c>
      <c r="G217" s="2" t="s">
        <v>12656</v>
      </c>
      <c r="H217" s="4"/>
      <c r="I217" s="6">
        <v>6999</v>
      </c>
      <c r="J217" s="6" t="str">
        <f t="shared" si="7"/>
        <v>&gt;₹500</v>
      </c>
      <c r="K217" s="6">
        <v>16990</v>
      </c>
      <c r="L217" s="6">
        <f>(Table1[[#This Row],[Actual Price]]-Table1[[#This Row],[discounted_price]])*100</f>
        <v>999100</v>
      </c>
      <c r="M217" s="9">
        <v>0.59</v>
      </c>
      <c r="N2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17" s="9" t="str">
        <f>IF(M217&gt;=50%,"YES","NO")</f>
        <v>YES</v>
      </c>
      <c r="P217" s="44">
        <f>AVERAGE(Table1[[#This Row],[rating]]+Table1[[#This Row],[rating_count]]/1000)</f>
        <v>3.9099999999999997</v>
      </c>
      <c r="Q217" s="2">
        <v>3.8</v>
      </c>
      <c r="R217" s="7">
        <v>110</v>
      </c>
      <c r="S217" s="8">
        <f t="shared" si="6"/>
        <v>1868900</v>
      </c>
      <c r="T217" s="2" t="s">
        <v>1897</v>
      </c>
      <c r="U217" s="2" t="s">
        <v>1898</v>
      </c>
      <c r="V217" s="2" t="s">
        <v>1899</v>
      </c>
      <c r="W217" s="2" t="s">
        <v>1900</v>
      </c>
      <c r="X217" s="2" t="s">
        <v>1901</v>
      </c>
      <c r="Y217" s="3" t="s">
        <v>1902</v>
      </c>
      <c r="Z217" s="3" t="s">
        <v>1903</v>
      </c>
      <c r="AA217" s="3" t="s">
        <v>1904</v>
      </c>
    </row>
    <row r="218" spans="1:27">
      <c r="A218" s="2" t="s">
        <v>1905</v>
      </c>
      <c r="B218" s="2" t="s">
        <v>1906</v>
      </c>
      <c r="C218" s="2" t="s">
        <v>166</v>
      </c>
      <c r="D218" s="2" t="s">
        <v>12649</v>
      </c>
      <c r="E218" s="2" t="s">
        <v>12650</v>
      </c>
      <c r="F218" s="2" t="s">
        <v>12653</v>
      </c>
      <c r="G218" s="2" t="s">
        <v>12654</v>
      </c>
      <c r="H218" s="4"/>
      <c r="I218" s="6">
        <v>42999</v>
      </c>
      <c r="J218" s="6" t="str">
        <f t="shared" si="7"/>
        <v>&gt;₹500</v>
      </c>
      <c r="K218" s="6">
        <v>59999</v>
      </c>
      <c r="L218" s="6">
        <f>(Table1[[#This Row],[Actual Price]]-Table1[[#This Row],[discounted_price]])*100</f>
        <v>1700000</v>
      </c>
      <c r="M218" s="9">
        <v>0.28000000000000003</v>
      </c>
      <c r="N2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18" s="9" t="str">
        <f>IF(M218&gt;=50%,"YES","""NO")</f>
        <v>"NO</v>
      </c>
      <c r="P218" s="44">
        <f>AVERAGE(Table1[[#This Row],[rating]]+Table1[[#This Row],[rating_count]]/1000)</f>
        <v>10.853</v>
      </c>
      <c r="Q218" s="2">
        <v>4.0999999999999996</v>
      </c>
      <c r="R218" s="7">
        <v>6753</v>
      </c>
      <c r="S218" s="8">
        <f t="shared" si="6"/>
        <v>405173247</v>
      </c>
      <c r="T218" s="2" t="s">
        <v>1907</v>
      </c>
      <c r="U218" s="2" t="s">
        <v>1908</v>
      </c>
      <c r="V218" s="2" t="s">
        <v>1909</v>
      </c>
      <c r="W218" s="2" t="s">
        <v>1910</v>
      </c>
      <c r="X218" s="2" t="s">
        <v>1911</v>
      </c>
      <c r="Y218" s="3" t="s">
        <v>1912</v>
      </c>
      <c r="Z218" s="3" t="s">
        <v>1913</v>
      </c>
      <c r="AA218" s="3" t="s">
        <v>1914</v>
      </c>
    </row>
    <row r="219" spans="1:27">
      <c r="A219" s="2" t="s">
        <v>1915</v>
      </c>
      <c r="B219" s="2" t="s">
        <v>1916</v>
      </c>
      <c r="C219" s="2" t="s">
        <v>126</v>
      </c>
      <c r="D219" s="2" t="s">
        <v>12649</v>
      </c>
      <c r="E219" s="2" t="s">
        <v>12650</v>
      </c>
      <c r="F219" s="2" t="s">
        <v>12651</v>
      </c>
      <c r="G219" s="2" t="s">
        <v>12644</v>
      </c>
      <c r="H219" s="2" t="s">
        <v>12652</v>
      </c>
      <c r="I219" s="6">
        <v>173</v>
      </c>
      <c r="J219" s="6" t="str">
        <f t="shared" si="7"/>
        <v>&lt;₹200</v>
      </c>
      <c r="K219" s="6">
        <v>999</v>
      </c>
      <c r="L219" s="6">
        <f>(Table1[[#This Row],[Actual Price]]-Table1[[#This Row],[discounted_price]])*100</f>
        <v>82600</v>
      </c>
      <c r="M219" s="9">
        <v>0.83</v>
      </c>
      <c r="N2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19" s="9" t="str">
        <f>IF(M219&gt;=50%,"YES","NO")</f>
        <v>YES</v>
      </c>
      <c r="P219" s="44">
        <f>AVERAGE(Table1[[#This Row],[rating]]+Table1[[#This Row],[rating_count]]/1000)</f>
        <v>5.5369999999999999</v>
      </c>
      <c r="Q219" s="2">
        <v>4.3</v>
      </c>
      <c r="R219" s="7">
        <v>1237</v>
      </c>
      <c r="S219" s="8">
        <f t="shared" si="6"/>
        <v>1235763</v>
      </c>
      <c r="T219" s="2" t="s">
        <v>1917</v>
      </c>
      <c r="U219" s="2" t="s">
        <v>1918</v>
      </c>
      <c r="V219" s="2" t="s">
        <v>1919</v>
      </c>
      <c r="W219" s="2" t="s">
        <v>1920</v>
      </c>
      <c r="X219" s="2" t="s">
        <v>1921</v>
      </c>
      <c r="Y219" s="3" t="s">
        <v>1922</v>
      </c>
      <c r="Z219" s="3" t="s">
        <v>1923</v>
      </c>
      <c r="AA219" s="3" t="s">
        <v>1924</v>
      </c>
    </row>
    <row r="220" spans="1:27">
      <c r="A220" s="2" t="s">
        <v>1925</v>
      </c>
      <c r="B220" s="2" t="s">
        <v>1926</v>
      </c>
      <c r="C220" s="2" t="s">
        <v>1927</v>
      </c>
      <c r="D220" s="2" t="s">
        <v>12649</v>
      </c>
      <c r="E220" s="2" t="s">
        <v>12660</v>
      </c>
      <c r="F220" s="2" t="s">
        <v>12651</v>
      </c>
      <c r="G220" s="2" t="s">
        <v>12665</v>
      </c>
      <c r="H220" s="2"/>
      <c r="I220" s="6">
        <v>209</v>
      </c>
      <c r="J220" s="6" t="str">
        <f t="shared" si="7"/>
        <v>₹200 - ₹500</v>
      </c>
      <c r="K220" s="6">
        <v>600</v>
      </c>
      <c r="L220" s="6">
        <f>(Table1[[#This Row],[Actual Price]]-Table1[[#This Row],[discounted_price]])*100</f>
        <v>39100</v>
      </c>
      <c r="M220" s="9">
        <v>0.65</v>
      </c>
      <c r="N2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20" s="9" t="str">
        <f>IF(M220&gt;=50%,"YES","""NO")</f>
        <v>YES</v>
      </c>
      <c r="P220" s="44">
        <f>AVERAGE(Table1[[#This Row],[rating]]+Table1[[#This Row],[rating_count]]/1000)</f>
        <v>23.271999999999998</v>
      </c>
      <c r="Q220" s="2">
        <v>4.4000000000000004</v>
      </c>
      <c r="R220" s="7">
        <v>18872</v>
      </c>
      <c r="S220" s="8">
        <f t="shared" si="6"/>
        <v>11323200</v>
      </c>
      <c r="T220" s="2" t="s">
        <v>1928</v>
      </c>
      <c r="U220" s="2" t="s">
        <v>1929</v>
      </c>
      <c r="V220" s="2" t="s">
        <v>1930</v>
      </c>
      <c r="W220" s="2" t="s">
        <v>1931</v>
      </c>
      <c r="X220" s="2" t="s">
        <v>1932</v>
      </c>
      <c r="Y220" s="3" t="s">
        <v>1933</v>
      </c>
      <c r="Z220" s="3" t="s">
        <v>1934</v>
      </c>
      <c r="AA220" s="3" t="s">
        <v>1935</v>
      </c>
    </row>
    <row r="221" spans="1:27">
      <c r="A221" s="2" t="s">
        <v>1936</v>
      </c>
      <c r="B221" s="2" t="s">
        <v>1937</v>
      </c>
      <c r="C221" s="2" t="s">
        <v>12994</v>
      </c>
      <c r="D221" s="2" t="s">
        <v>12995</v>
      </c>
      <c r="E221" s="2" t="s">
        <v>12642</v>
      </c>
      <c r="F221" s="2" t="s">
        <v>12643</v>
      </c>
      <c r="G221" s="2" t="s">
        <v>12644</v>
      </c>
      <c r="H221" s="2" t="s">
        <v>12645</v>
      </c>
      <c r="I221" s="6">
        <v>848.99</v>
      </c>
      <c r="J221" s="6" t="str">
        <f t="shared" si="7"/>
        <v>&gt;₹500</v>
      </c>
      <c r="K221" s="6">
        <v>1490</v>
      </c>
      <c r="L221" s="6">
        <f>(Table1[[#This Row],[Actual Price]]-Table1[[#This Row],[discounted_price]])*100</f>
        <v>64101</v>
      </c>
      <c r="M221" s="9">
        <v>0.43</v>
      </c>
      <c r="N2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1" s="9" t="str">
        <f>IF(M221&gt;=50%,"YES","NO")</f>
        <v>NO</v>
      </c>
      <c r="P221" s="44">
        <f>AVERAGE(Table1[[#This Row],[rating]]+Table1[[#This Row],[rating_count]]/1000)</f>
        <v>4.2560000000000002</v>
      </c>
      <c r="Q221" s="2">
        <v>3.9</v>
      </c>
      <c r="R221" s="7">
        <v>356</v>
      </c>
      <c r="S221" s="8">
        <f t="shared" si="6"/>
        <v>530440</v>
      </c>
      <c r="T221" s="2" t="s">
        <v>1938</v>
      </c>
      <c r="U221" s="2" t="s">
        <v>1939</v>
      </c>
      <c r="V221" s="2" t="s">
        <v>1940</v>
      </c>
      <c r="W221" s="2" t="s">
        <v>1941</v>
      </c>
      <c r="X221" s="2" t="s">
        <v>1942</v>
      </c>
      <c r="Y221" s="3" t="s">
        <v>1943</v>
      </c>
      <c r="Z221" s="3" t="s">
        <v>1944</v>
      </c>
      <c r="AA221" s="3" t="s">
        <v>1945</v>
      </c>
    </row>
    <row r="222" spans="1:27">
      <c r="A222" s="2" t="s">
        <v>1946</v>
      </c>
      <c r="B222" s="2" t="s">
        <v>1947</v>
      </c>
      <c r="C222" s="2" t="s">
        <v>12994</v>
      </c>
      <c r="D222" s="2" t="s">
        <v>12995</v>
      </c>
      <c r="E222" s="2" t="s">
        <v>12642</v>
      </c>
      <c r="F222" s="2" t="s">
        <v>12643</v>
      </c>
      <c r="G222" s="2" t="s">
        <v>12644</v>
      </c>
      <c r="H222" s="2" t="s">
        <v>12645</v>
      </c>
      <c r="I222" s="6">
        <v>649</v>
      </c>
      <c r="J222" s="6" t="str">
        <f t="shared" si="7"/>
        <v>&gt;₹500</v>
      </c>
      <c r="K222" s="6">
        <v>1999</v>
      </c>
      <c r="L222" s="6">
        <f>(Table1[[#This Row],[Actual Price]]-Table1[[#This Row],[discounted_price]])*100</f>
        <v>135000</v>
      </c>
      <c r="M222" s="9">
        <v>0.68</v>
      </c>
      <c r="N2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22" s="9" t="str">
        <f>IF(M222&gt;=50%,"YES","""NO")</f>
        <v>YES</v>
      </c>
      <c r="P222" s="44">
        <f>AVERAGE(Table1[[#This Row],[rating]]+Table1[[#This Row],[rating_count]]/1000)</f>
        <v>28.468999999999998</v>
      </c>
      <c r="Q222" s="2">
        <v>4.2</v>
      </c>
      <c r="R222" s="7">
        <v>24269</v>
      </c>
      <c r="S222" s="8">
        <f t="shared" si="6"/>
        <v>48513731</v>
      </c>
      <c r="T222" s="2" t="s">
        <v>1948</v>
      </c>
      <c r="U222" s="2" t="s">
        <v>18</v>
      </c>
      <c r="V222" s="2" t="s">
        <v>19</v>
      </c>
      <c r="W222" s="2" t="s">
        <v>20</v>
      </c>
      <c r="X222" s="2" t="s">
        <v>21</v>
      </c>
      <c r="Y222" s="3" t="s">
        <v>822</v>
      </c>
      <c r="Z222" s="3" t="s">
        <v>1949</v>
      </c>
      <c r="AA222" s="3" t="s">
        <v>1950</v>
      </c>
    </row>
    <row r="223" spans="1:27">
      <c r="A223" s="2" t="s">
        <v>1951</v>
      </c>
      <c r="B223" s="2" t="s">
        <v>1952</v>
      </c>
      <c r="C223" s="2" t="s">
        <v>459</v>
      </c>
      <c r="D223" s="2" t="s">
        <v>12649</v>
      </c>
      <c r="E223" s="2" t="s">
        <v>12650</v>
      </c>
      <c r="F223" s="2" t="s">
        <v>12651</v>
      </c>
      <c r="G223" s="2" t="s">
        <v>12655</v>
      </c>
      <c r="H223" s="2"/>
      <c r="I223" s="6">
        <v>299</v>
      </c>
      <c r="J223" s="6" t="str">
        <f t="shared" si="7"/>
        <v>₹200 - ₹500</v>
      </c>
      <c r="K223" s="6">
        <v>899</v>
      </c>
      <c r="L223" s="6">
        <f>(Table1[[#This Row],[Actual Price]]-Table1[[#This Row],[discounted_price]])*100</f>
        <v>60000</v>
      </c>
      <c r="M223" s="9">
        <v>0.67</v>
      </c>
      <c r="N2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23" s="9" t="str">
        <f>IF(M223&gt;=50%,"YES","NO")</f>
        <v>YES</v>
      </c>
      <c r="P223" s="44">
        <f>AVERAGE(Table1[[#This Row],[rating]]+Table1[[#This Row],[rating_count]]/1000)</f>
        <v>4.2249999999999996</v>
      </c>
      <c r="Q223" s="2">
        <v>3.8</v>
      </c>
      <c r="R223" s="7">
        <v>425</v>
      </c>
      <c r="S223" s="8">
        <f t="shared" si="6"/>
        <v>382075</v>
      </c>
      <c r="T223" s="2" t="s">
        <v>1953</v>
      </c>
      <c r="U223" s="2" t="s">
        <v>1954</v>
      </c>
      <c r="V223" s="2" t="s">
        <v>1955</v>
      </c>
      <c r="W223" s="2" t="s">
        <v>1956</v>
      </c>
      <c r="X223" s="2" t="s">
        <v>1957</v>
      </c>
      <c r="Y223" s="3" t="s">
        <v>1958</v>
      </c>
      <c r="Z223" s="3" t="s">
        <v>1959</v>
      </c>
      <c r="AA223" s="3" t="s">
        <v>1960</v>
      </c>
    </row>
    <row r="224" spans="1:27">
      <c r="A224" s="2" t="s">
        <v>1961</v>
      </c>
      <c r="B224" s="2" t="s">
        <v>1962</v>
      </c>
      <c r="C224" s="2" t="s">
        <v>640</v>
      </c>
      <c r="D224" s="2" t="s">
        <v>12649</v>
      </c>
      <c r="E224" s="2" t="s">
        <v>12650</v>
      </c>
      <c r="F224" s="2" t="s">
        <v>12651</v>
      </c>
      <c r="G224" s="2" t="s">
        <v>12657</v>
      </c>
      <c r="H224" s="2" t="s">
        <v>12658</v>
      </c>
      <c r="I224" s="6">
        <v>399</v>
      </c>
      <c r="J224" s="6" t="str">
        <f t="shared" si="7"/>
        <v>₹200 - ₹500</v>
      </c>
      <c r="K224" s="6">
        <v>799</v>
      </c>
      <c r="L224" s="6">
        <f>(Table1[[#This Row],[Actual Price]]-Table1[[#This Row],[discounted_price]])*100</f>
        <v>40000</v>
      </c>
      <c r="M224" s="9">
        <v>0.5</v>
      </c>
      <c r="N2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4" s="9" t="str">
        <f>IF(M224&gt;=50%,"YES","""NO")</f>
        <v>YES</v>
      </c>
      <c r="P224" s="44">
        <f>AVERAGE(Table1[[#This Row],[rating]]+Table1[[#This Row],[rating_count]]/1000)</f>
        <v>5.2609999999999992</v>
      </c>
      <c r="Q224" s="2">
        <v>4.0999999999999996</v>
      </c>
      <c r="R224" s="7">
        <v>1161</v>
      </c>
      <c r="S224" s="8">
        <f t="shared" si="6"/>
        <v>927639</v>
      </c>
      <c r="T224" s="2" t="s">
        <v>1963</v>
      </c>
      <c r="U224" s="2" t="s">
        <v>1964</v>
      </c>
      <c r="V224" s="2" t="s">
        <v>1965</v>
      </c>
      <c r="W224" s="2" t="s">
        <v>1966</v>
      </c>
      <c r="X224" s="2" t="s">
        <v>1967</v>
      </c>
      <c r="Y224" s="3" t="s">
        <v>1968</v>
      </c>
      <c r="Z224" s="3" t="s">
        <v>1969</v>
      </c>
      <c r="AA224" s="3" t="s">
        <v>1970</v>
      </c>
    </row>
    <row r="225" spans="1:27">
      <c r="A225" s="2" t="s">
        <v>1971</v>
      </c>
      <c r="B225" s="2" t="s">
        <v>1972</v>
      </c>
      <c r="C225" s="2" t="s">
        <v>12994</v>
      </c>
      <c r="D225" s="2" t="s">
        <v>12995</v>
      </c>
      <c r="E225" s="2" t="s">
        <v>12642</v>
      </c>
      <c r="F225" s="2" t="s">
        <v>12643</v>
      </c>
      <c r="G225" s="2" t="s">
        <v>12644</v>
      </c>
      <c r="H225" s="2" t="s">
        <v>12645</v>
      </c>
      <c r="I225" s="6">
        <v>249</v>
      </c>
      <c r="J225" s="6" t="str">
        <f t="shared" si="7"/>
        <v>₹200 - ₹500</v>
      </c>
      <c r="K225" s="6">
        <v>499</v>
      </c>
      <c r="L225" s="6">
        <f>(Table1[[#This Row],[Actual Price]]-Table1[[#This Row],[discounted_price]])*100</f>
        <v>25000</v>
      </c>
      <c r="M225" s="9">
        <v>0.5</v>
      </c>
      <c r="N2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5" s="9" t="str">
        <f>IF(M225&gt;=50%,"YES","NO")</f>
        <v>YES</v>
      </c>
      <c r="P225" s="44">
        <f>AVERAGE(Table1[[#This Row],[rating]]+Table1[[#This Row],[rating_count]]/1000)</f>
        <v>5.6079999999999997</v>
      </c>
      <c r="Q225" s="2">
        <v>4.0999999999999996</v>
      </c>
      <c r="R225" s="7">
        <v>1508</v>
      </c>
      <c r="S225" s="8">
        <f t="shared" si="6"/>
        <v>752492</v>
      </c>
      <c r="T225" s="2" t="s">
        <v>1973</v>
      </c>
      <c r="U225" s="2" t="s">
        <v>1974</v>
      </c>
      <c r="V225" s="2" t="s">
        <v>1975</v>
      </c>
      <c r="W225" s="2" t="s">
        <v>1976</v>
      </c>
      <c r="X225" s="2" t="s">
        <v>1977</v>
      </c>
      <c r="Y225" s="3" t="s">
        <v>12602</v>
      </c>
      <c r="Z225" s="3" t="s">
        <v>1978</v>
      </c>
      <c r="AA225" s="3" t="s">
        <v>1979</v>
      </c>
    </row>
    <row r="226" spans="1:27">
      <c r="A226" s="2" t="s">
        <v>1980</v>
      </c>
      <c r="B226" s="2" t="s">
        <v>1981</v>
      </c>
      <c r="C226" s="2" t="s">
        <v>1982</v>
      </c>
      <c r="D226" s="2" t="s">
        <v>12649</v>
      </c>
      <c r="E226" s="2" t="s">
        <v>12650</v>
      </c>
      <c r="F226" s="2" t="s">
        <v>12666</v>
      </c>
      <c r="G226" s="2" t="s">
        <v>12667</v>
      </c>
      <c r="H226" s="4"/>
      <c r="I226" s="6">
        <v>1249</v>
      </c>
      <c r="J226" s="6" t="str">
        <f t="shared" si="7"/>
        <v>&gt;₹500</v>
      </c>
      <c r="K226" s="6">
        <v>2299</v>
      </c>
      <c r="L226" s="6">
        <f>(Table1[[#This Row],[Actual Price]]-Table1[[#This Row],[discounted_price]])*100</f>
        <v>105000</v>
      </c>
      <c r="M226" s="9">
        <v>0.46</v>
      </c>
      <c r="N2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6" s="9" t="str">
        <f>IF(M226&gt;=50%,"YES","""NO")</f>
        <v>"NO</v>
      </c>
      <c r="P226" s="44">
        <f>AVERAGE(Table1[[#This Row],[rating]]+Table1[[#This Row],[rating_count]]/1000)</f>
        <v>11.936</v>
      </c>
      <c r="Q226" s="2">
        <v>4.3</v>
      </c>
      <c r="R226" s="7">
        <v>7636</v>
      </c>
      <c r="S226" s="8">
        <f t="shared" si="6"/>
        <v>17555164</v>
      </c>
      <c r="T226" s="2" t="s">
        <v>1983</v>
      </c>
      <c r="U226" s="2" t="s">
        <v>1984</v>
      </c>
      <c r="V226" s="2" t="s">
        <v>1985</v>
      </c>
      <c r="W226" s="2" t="s">
        <v>1986</v>
      </c>
      <c r="X226" s="2" t="s">
        <v>1987</v>
      </c>
      <c r="Y226" s="3" t="s">
        <v>1988</v>
      </c>
      <c r="Z226" s="3" t="s">
        <v>1989</v>
      </c>
      <c r="AA226" s="3" t="s">
        <v>1990</v>
      </c>
    </row>
    <row r="227" spans="1:27">
      <c r="A227" s="2" t="s">
        <v>1991</v>
      </c>
      <c r="B227" s="2" t="s">
        <v>1992</v>
      </c>
      <c r="C227" s="2" t="s">
        <v>459</v>
      </c>
      <c r="D227" s="2" t="s">
        <v>12649</v>
      </c>
      <c r="E227" s="2" t="s">
        <v>12650</v>
      </c>
      <c r="F227" s="2" t="s">
        <v>12651</v>
      </c>
      <c r="G227" s="2" t="s">
        <v>12655</v>
      </c>
      <c r="H227" s="2"/>
      <c r="I227" s="6">
        <v>213</v>
      </c>
      <c r="J227" s="6" t="str">
        <f t="shared" si="7"/>
        <v>₹200 - ₹500</v>
      </c>
      <c r="K227" s="6">
        <v>499</v>
      </c>
      <c r="L227" s="6">
        <f>(Table1[[#This Row],[Actual Price]]-Table1[[#This Row],[discounted_price]])*100</f>
        <v>28600</v>
      </c>
      <c r="M227" s="9">
        <v>0.56999999999999995</v>
      </c>
      <c r="N2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27" s="9" t="str">
        <f>IF(M227&gt;=50%,"YES","NO")</f>
        <v>YES</v>
      </c>
      <c r="P227" s="44">
        <f>AVERAGE(Table1[[#This Row],[rating]]+Table1[[#This Row],[rating_count]]/1000)</f>
        <v>3.9460000000000002</v>
      </c>
      <c r="Q227" s="2">
        <v>3.7</v>
      </c>
      <c r="R227" s="7">
        <v>246</v>
      </c>
      <c r="S227" s="8">
        <f t="shared" si="6"/>
        <v>122754</v>
      </c>
      <c r="T227" s="2" t="s">
        <v>1993</v>
      </c>
      <c r="U227" s="2" t="s">
        <v>1994</v>
      </c>
      <c r="V227" s="2" t="s">
        <v>1995</v>
      </c>
      <c r="W227" s="2" t="s">
        <v>1996</v>
      </c>
      <c r="X227" s="2" t="s">
        <v>1997</v>
      </c>
      <c r="Y227" s="3" t="s">
        <v>1998</v>
      </c>
      <c r="Z227" s="3" t="s">
        <v>1999</v>
      </c>
      <c r="AA227" s="3" t="s">
        <v>2000</v>
      </c>
    </row>
    <row r="228" spans="1:27">
      <c r="A228" s="2" t="s">
        <v>2001</v>
      </c>
      <c r="B228" s="2" t="s">
        <v>2002</v>
      </c>
      <c r="C228" s="2" t="s">
        <v>459</v>
      </c>
      <c r="D228" s="2" t="s">
        <v>12649</v>
      </c>
      <c r="E228" s="2" t="s">
        <v>12650</v>
      </c>
      <c r="F228" s="2" t="s">
        <v>12651</v>
      </c>
      <c r="G228" s="2" t="s">
        <v>12655</v>
      </c>
      <c r="H228" s="2"/>
      <c r="I228" s="6">
        <v>209</v>
      </c>
      <c r="J228" s="6" t="str">
        <f t="shared" si="7"/>
        <v>₹200 - ₹500</v>
      </c>
      <c r="K228" s="6">
        <v>499</v>
      </c>
      <c r="L228" s="6">
        <f>(Table1[[#This Row],[Actual Price]]-Table1[[#This Row],[discounted_price]])*100</f>
        <v>29000</v>
      </c>
      <c r="M228" s="9">
        <v>0.57999999999999996</v>
      </c>
      <c r="N2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28" s="9" t="str">
        <f>IF(M228&gt;=50%,"YES","""NO")</f>
        <v>YES</v>
      </c>
      <c r="P228" s="44">
        <f>AVERAGE(Table1[[#This Row],[rating]]+Table1[[#This Row],[rating_count]]/1000)</f>
        <v>4.4790000000000001</v>
      </c>
      <c r="Q228" s="2">
        <v>4</v>
      </c>
      <c r="R228" s="7">
        <v>479</v>
      </c>
      <c r="S228" s="8">
        <f t="shared" si="6"/>
        <v>239021</v>
      </c>
      <c r="T228" s="2" t="s">
        <v>2003</v>
      </c>
      <c r="U228" s="2" t="s">
        <v>2004</v>
      </c>
      <c r="V228" s="2" t="s">
        <v>2005</v>
      </c>
      <c r="W228" s="2" t="s">
        <v>2006</v>
      </c>
      <c r="X228" s="2" t="s">
        <v>2007</v>
      </c>
      <c r="Y228" s="3" t="s">
        <v>2008</v>
      </c>
      <c r="Z228" s="3" t="s">
        <v>2009</v>
      </c>
      <c r="AA228" s="3" t="s">
        <v>2010</v>
      </c>
    </row>
    <row r="229" spans="1:27">
      <c r="A229" s="2" t="s">
        <v>2011</v>
      </c>
      <c r="B229" s="2" t="s">
        <v>2012</v>
      </c>
      <c r="C229" s="2" t="s">
        <v>126</v>
      </c>
      <c r="D229" s="2" t="s">
        <v>12649</v>
      </c>
      <c r="E229" s="2" t="s">
        <v>12650</v>
      </c>
      <c r="F229" s="2" t="s">
        <v>12651</v>
      </c>
      <c r="G229" s="2" t="s">
        <v>12644</v>
      </c>
      <c r="H229" s="2" t="s">
        <v>12652</v>
      </c>
      <c r="I229" s="6">
        <v>598</v>
      </c>
      <c r="J229" s="6" t="str">
        <f t="shared" si="7"/>
        <v>&gt;₹500</v>
      </c>
      <c r="K229" s="6">
        <v>4999</v>
      </c>
      <c r="L229" s="6">
        <f>(Table1[[#This Row],[Actual Price]]-Table1[[#This Row],[discounted_price]])*100</f>
        <v>440100</v>
      </c>
      <c r="M229" s="9">
        <v>0.88</v>
      </c>
      <c r="N2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29" s="9" t="str">
        <f>IF(M229&gt;=50%,"YES","NO")</f>
        <v>YES</v>
      </c>
      <c r="P229" s="44">
        <f>AVERAGE(Table1[[#This Row],[rating]]+Table1[[#This Row],[rating_count]]/1000)</f>
        <v>5.1100000000000003</v>
      </c>
      <c r="Q229" s="2">
        <v>4.2</v>
      </c>
      <c r="R229" s="7">
        <v>910</v>
      </c>
      <c r="S229" s="8">
        <f t="shared" si="6"/>
        <v>4549090</v>
      </c>
      <c r="T229" s="2" t="s">
        <v>2013</v>
      </c>
      <c r="U229" s="2" t="s">
        <v>2014</v>
      </c>
      <c r="V229" s="2" t="s">
        <v>2015</v>
      </c>
      <c r="W229" s="2" t="s">
        <v>2016</v>
      </c>
      <c r="X229" s="2" t="s">
        <v>2017</v>
      </c>
      <c r="Y229" s="3" t="s">
        <v>2018</v>
      </c>
      <c r="Z229" s="3" t="s">
        <v>2019</v>
      </c>
      <c r="AA229" s="3" t="s">
        <v>2020</v>
      </c>
    </row>
    <row r="230" spans="1:27">
      <c r="A230" s="2" t="s">
        <v>2021</v>
      </c>
      <c r="B230" s="2" t="s">
        <v>2022</v>
      </c>
      <c r="C230" s="2" t="s">
        <v>12994</v>
      </c>
      <c r="D230" s="2" t="s">
        <v>12995</v>
      </c>
      <c r="E230" s="2" t="s">
        <v>12642</v>
      </c>
      <c r="F230" s="2" t="s">
        <v>12643</v>
      </c>
      <c r="G230" s="2" t="s">
        <v>12644</v>
      </c>
      <c r="H230" s="2" t="s">
        <v>12645</v>
      </c>
      <c r="I230" s="6">
        <v>799</v>
      </c>
      <c r="J230" s="6" t="str">
        <f t="shared" si="7"/>
        <v>&gt;₹500</v>
      </c>
      <c r="K230" s="6">
        <v>1749</v>
      </c>
      <c r="L230" s="6">
        <f>(Table1[[#This Row],[Actual Price]]-Table1[[#This Row],[discounted_price]])*100</f>
        <v>95000</v>
      </c>
      <c r="M230" s="9">
        <v>0.54</v>
      </c>
      <c r="N2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30" s="9" t="str">
        <f>IF(M230&gt;=50%,"YES","""NO")</f>
        <v>YES</v>
      </c>
      <c r="P230" s="44">
        <f>AVERAGE(Table1[[#This Row],[rating]]+Table1[[#This Row],[rating_count]]/1000)</f>
        <v>9.7259999999999991</v>
      </c>
      <c r="Q230" s="2">
        <v>4.0999999999999996</v>
      </c>
      <c r="R230" s="7">
        <v>5626</v>
      </c>
      <c r="S230" s="8">
        <f t="shared" si="6"/>
        <v>9839874</v>
      </c>
      <c r="T230" s="2" t="s">
        <v>2023</v>
      </c>
      <c r="U230" s="2" t="s">
        <v>2024</v>
      </c>
      <c r="V230" s="2" t="s">
        <v>2025</v>
      </c>
      <c r="W230" s="2" t="s">
        <v>2026</v>
      </c>
      <c r="X230" s="2" t="s">
        <v>2027</v>
      </c>
      <c r="Y230" s="3" t="s">
        <v>2028</v>
      </c>
      <c r="Z230" s="3" t="s">
        <v>2029</v>
      </c>
      <c r="AA230" s="3" t="s">
        <v>2030</v>
      </c>
    </row>
    <row r="231" spans="1:27">
      <c r="A231" s="2" t="s">
        <v>2031</v>
      </c>
      <c r="B231" s="2" t="s">
        <v>2032</v>
      </c>
      <c r="C231" s="2" t="s">
        <v>12994</v>
      </c>
      <c r="D231" s="2" t="s">
        <v>12995</v>
      </c>
      <c r="E231" s="2" t="s">
        <v>12642</v>
      </c>
      <c r="F231" s="2" t="s">
        <v>12643</v>
      </c>
      <c r="G231" s="2" t="s">
        <v>12644</v>
      </c>
      <c r="H231" s="2" t="s">
        <v>12645</v>
      </c>
      <c r="I231" s="6">
        <v>159</v>
      </c>
      <c r="J231" s="6" t="str">
        <f t="shared" si="7"/>
        <v>&lt;₹200</v>
      </c>
      <c r="K231" s="6">
        <v>595</v>
      </c>
      <c r="L231" s="6">
        <f>(Table1[[#This Row],[Actual Price]]-Table1[[#This Row],[discounted_price]])*100</f>
        <v>43600</v>
      </c>
      <c r="M231" s="9">
        <v>0.73</v>
      </c>
      <c r="N2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31" s="9" t="str">
        <f>IF(M231&gt;=50%,"YES","NO")</f>
        <v>YES</v>
      </c>
      <c r="P231" s="44">
        <f>AVERAGE(Table1[[#This Row],[rating]]+Table1[[#This Row],[rating_count]]/1000)</f>
        <v>18.483999999999998</v>
      </c>
      <c r="Q231" s="2">
        <v>4.3</v>
      </c>
      <c r="R231" s="7">
        <v>14184</v>
      </c>
      <c r="S231" s="8">
        <f t="shared" si="6"/>
        <v>8439480</v>
      </c>
      <c r="T231" s="2" t="s">
        <v>2033</v>
      </c>
      <c r="U231" s="2" t="s">
        <v>2034</v>
      </c>
      <c r="V231" s="2" t="s">
        <v>2035</v>
      </c>
      <c r="W231" s="2" t="s">
        <v>2036</v>
      </c>
      <c r="X231" s="2" t="s">
        <v>2037</v>
      </c>
      <c r="Y231" s="3" t="s">
        <v>2038</v>
      </c>
      <c r="Z231" s="3" t="s">
        <v>2039</v>
      </c>
      <c r="AA231" s="3" t="s">
        <v>2040</v>
      </c>
    </row>
    <row r="232" spans="1:27">
      <c r="A232" s="2" t="s">
        <v>2041</v>
      </c>
      <c r="B232" s="2" t="s">
        <v>2042</v>
      </c>
      <c r="C232" s="2" t="s">
        <v>12997</v>
      </c>
      <c r="D232" s="2" t="s">
        <v>12995</v>
      </c>
      <c r="E232" s="2" t="s">
        <v>12642</v>
      </c>
      <c r="F232" s="2" t="s">
        <v>12643</v>
      </c>
      <c r="G232" s="2" t="s">
        <v>12644</v>
      </c>
      <c r="H232" s="2" t="s">
        <v>12668</v>
      </c>
      <c r="I232" s="6">
        <v>499</v>
      </c>
      <c r="J232" s="6" t="str">
        <f t="shared" si="7"/>
        <v>₹200 - ₹500</v>
      </c>
      <c r="K232" s="6">
        <v>1100</v>
      </c>
      <c r="L232" s="6">
        <f>(Table1[[#This Row],[Actual Price]]-Table1[[#This Row],[discounted_price]])*100</f>
        <v>60100</v>
      </c>
      <c r="M232" s="9">
        <v>0.55000000000000004</v>
      </c>
      <c r="N2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32" s="9" t="str">
        <f>IF(M232&gt;=50%,"YES","""NO")</f>
        <v>YES</v>
      </c>
      <c r="P232" s="44">
        <f>AVERAGE(Table1[[#This Row],[rating]]+Table1[[#This Row],[rating_count]]/1000)</f>
        <v>29.576999999999998</v>
      </c>
      <c r="Q232" s="2">
        <v>4.4000000000000004</v>
      </c>
      <c r="R232" s="7">
        <v>25177</v>
      </c>
      <c r="S232" s="8">
        <f t="shared" si="6"/>
        <v>27694700</v>
      </c>
      <c r="T232" s="2" t="s">
        <v>2043</v>
      </c>
      <c r="U232" s="2" t="s">
        <v>2044</v>
      </c>
      <c r="V232" s="2" t="s">
        <v>2045</v>
      </c>
      <c r="W232" s="2" t="s">
        <v>2046</v>
      </c>
      <c r="X232" s="2" t="s">
        <v>2047</v>
      </c>
      <c r="Y232" s="3" t="s">
        <v>2048</v>
      </c>
      <c r="Z232" s="3" t="s">
        <v>2049</v>
      </c>
      <c r="AA232" s="3" t="s">
        <v>2050</v>
      </c>
    </row>
    <row r="233" spans="1:27">
      <c r="A233" s="2" t="s">
        <v>2051</v>
      </c>
      <c r="B233" s="2" t="s">
        <v>2052</v>
      </c>
      <c r="C233" s="2" t="s">
        <v>166</v>
      </c>
      <c r="D233" s="2" t="s">
        <v>12649</v>
      </c>
      <c r="E233" s="2" t="s">
        <v>12650</v>
      </c>
      <c r="F233" s="2" t="s">
        <v>12653</v>
      </c>
      <c r="G233" s="2" t="s">
        <v>12654</v>
      </c>
      <c r="H233" s="4"/>
      <c r="I233" s="6">
        <v>31999</v>
      </c>
      <c r="J233" s="6" t="str">
        <f t="shared" si="7"/>
        <v>&gt;₹500</v>
      </c>
      <c r="K233" s="6">
        <v>49999</v>
      </c>
      <c r="L233" s="6">
        <f>(Table1[[#This Row],[Actual Price]]-Table1[[#This Row],[discounted_price]])*100</f>
        <v>1800000</v>
      </c>
      <c r="M233" s="9">
        <v>0.36</v>
      </c>
      <c r="N2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33" s="9" t="str">
        <f>IF(M233&gt;=50%,"YES","NO")</f>
        <v>NO</v>
      </c>
      <c r="P233" s="44">
        <f>AVERAGE(Table1[[#This Row],[rating]]+Table1[[#This Row],[rating_count]]/1000)</f>
        <v>25.552</v>
      </c>
      <c r="Q233" s="2">
        <v>4.3</v>
      </c>
      <c r="R233" s="7">
        <v>21252</v>
      </c>
      <c r="S233" s="8">
        <f t="shared" si="6"/>
        <v>1062578748</v>
      </c>
      <c r="T233" s="2" t="s">
        <v>2053</v>
      </c>
      <c r="U233" s="2" t="s">
        <v>2054</v>
      </c>
      <c r="V233" s="2" t="s">
        <v>2055</v>
      </c>
      <c r="W233" s="2" t="s">
        <v>2056</v>
      </c>
      <c r="X233" s="2" t="s">
        <v>2057</v>
      </c>
      <c r="Y233" s="3" t="s">
        <v>2058</v>
      </c>
      <c r="Z233" s="3" t="s">
        <v>2059</v>
      </c>
      <c r="AA233" s="3" t="s">
        <v>2060</v>
      </c>
    </row>
    <row r="234" spans="1:27">
      <c r="A234" s="2" t="s">
        <v>2061</v>
      </c>
      <c r="B234" s="2" t="s">
        <v>2062</v>
      </c>
      <c r="C234" s="2" t="s">
        <v>166</v>
      </c>
      <c r="D234" s="2" t="s">
        <v>12649</v>
      </c>
      <c r="E234" s="2" t="s">
        <v>12650</v>
      </c>
      <c r="F234" s="2" t="s">
        <v>12653</v>
      </c>
      <c r="G234" s="2" t="s">
        <v>12654</v>
      </c>
      <c r="H234" s="4"/>
      <c r="I234" s="6">
        <v>32990</v>
      </c>
      <c r="J234" s="6" t="str">
        <f t="shared" si="7"/>
        <v>&gt;₹500</v>
      </c>
      <c r="K234" s="6">
        <v>56790</v>
      </c>
      <c r="L234" s="6">
        <f>(Table1[[#This Row],[Actual Price]]-Table1[[#This Row],[discounted_price]])*100</f>
        <v>2380000</v>
      </c>
      <c r="M234" s="9">
        <v>0.42</v>
      </c>
      <c r="N2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34" s="9" t="str">
        <f>IF(M234&gt;=50%,"YES","""NO")</f>
        <v>"NO</v>
      </c>
      <c r="P234" s="44">
        <f>AVERAGE(Table1[[#This Row],[rating]]+Table1[[#This Row],[rating_count]]/1000)</f>
        <v>4.867</v>
      </c>
      <c r="Q234" s="2">
        <v>4.3</v>
      </c>
      <c r="R234" s="7">
        <v>567</v>
      </c>
      <c r="S234" s="8">
        <f t="shared" si="6"/>
        <v>32199930</v>
      </c>
      <c r="T234" s="2" t="s">
        <v>2063</v>
      </c>
      <c r="U234" s="2" t="s">
        <v>2064</v>
      </c>
      <c r="V234" s="2" t="s">
        <v>2065</v>
      </c>
      <c r="W234" s="2" t="s">
        <v>2066</v>
      </c>
      <c r="X234" s="2" t="s">
        <v>2067</v>
      </c>
      <c r="Y234" s="3" t="s">
        <v>2068</v>
      </c>
      <c r="Z234" s="3" t="s">
        <v>2069</v>
      </c>
      <c r="AA234" s="3" t="s">
        <v>2070</v>
      </c>
    </row>
    <row r="235" spans="1:27">
      <c r="A235" s="2" t="s">
        <v>2071</v>
      </c>
      <c r="B235" s="2" t="s">
        <v>2072</v>
      </c>
      <c r="C235" s="2" t="s">
        <v>459</v>
      </c>
      <c r="D235" s="2" t="s">
        <v>12649</v>
      </c>
      <c r="E235" s="2" t="s">
        <v>12650</v>
      </c>
      <c r="F235" s="2" t="s">
        <v>12651</v>
      </c>
      <c r="G235" s="2" t="s">
        <v>12655</v>
      </c>
      <c r="H235" s="2"/>
      <c r="I235" s="6">
        <v>299</v>
      </c>
      <c r="J235" s="6" t="str">
        <f t="shared" si="7"/>
        <v>₹200 - ₹500</v>
      </c>
      <c r="K235" s="6">
        <v>1199</v>
      </c>
      <c r="L235" s="6">
        <f>(Table1[[#This Row],[Actual Price]]-Table1[[#This Row],[discounted_price]])*100</f>
        <v>90000</v>
      </c>
      <c r="M235" s="9">
        <v>0.75</v>
      </c>
      <c r="N2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35" s="9" t="str">
        <f>IF(M235&gt;=50%,"YES","NO")</f>
        <v>YES</v>
      </c>
      <c r="P235" s="44">
        <f>AVERAGE(Table1[[#This Row],[rating]]+Table1[[#This Row],[rating_count]]/1000)</f>
        <v>3.9660000000000002</v>
      </c>
      <c r="Q235" s="2">
        <v>3.5</v>
      </c>
      <c r="R235" s="7">
        <v>466</v>
      </c>
      <c r="S235" s="8">
        <f t="shared" si="6"/>
        <v>558734</v>
      </c>
      <c r="T235" s="2" t="s">
        <v>2073</v>
      </c>
      <c r="U235" s="2" t="s">
        <v>2074</v>
      </c>
      <c r="V235" s="2" t="s">
        <v>2075</v>
      </c>
      <c r="W235" s="2" t="s">
        <v>2076</v>
      </c>
      <c r="X235" s="2" t="s">
        <v>2077</v>
      </c>
      <c r="Y235" s="3" t="s">
        <v>2078</v>
      </c>
      <c r="Z235" s="3" t="s">
        <v>2079</v>
      </c>
      <c r="AA235" s="3" t="s">
        <v>2080</v>
      </c>
    </row>
    <row r="236" spans="1:27">
      <c r="A236" s="2" t="s">
        <v>2081</v>
      </c>
      <c r="B236" s="2" t="s">
        <v>2082</v>
      </c>
      <c r="C236" s="2" t="s">
        <v>12994</v>
      </c>
      <c r="D236" s="2" t="s">
        <v>12995</v>
      </c>
      <c r="E236" s="2" t="s">
        <v>12642</v>
      </c>
      <c r="F236" s="2" t="s">
        <v>12643</v>
      </c>
      <c r="G236" s="2" t="s">
        <v>12644</v>
      </c>
      <c r="H236" s="2" t="s">
        <v>12645</v>
      </c>
      <c r="I236" s="6">
        <v>128.31</v>
      </c>
      <c r="J236" s="6" t="str">
        <f t="shared" si="7"/>
        <v>&lt;₹200</v>
      </c>
      <c r="K236" s="6">
        <v>549</v>
      </c>
      <c r="L236" s="6">
        <f>(Table1[[#This Row],[Actual Price]]-Table1[[#This Row],[discounted_price]])*100</f>
        <v>42069</v>
      </c>
      <c r="M236" s="9">
        <v>0.77</v>
      </c>
      <c r="N2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36" s="9" t="str">
        <f>IF(M236&gt;=50%,"YES","""NO")</f>
        <v>YES</v>
      </c>
      <c r="P236" s="44">
        <f>AVERAGE(Table1[[#This Row],[rating]]+Table1[[#This Row],[rating_count]]/1000)</f>
        <v>3.9609999999999999</v>
      </c>
      <c r="Q236" s="2">
        <v>3.9</v>
      </c>
      <c r="R236" s="7">
        <v>61</v>
      </c>
      <c r="S236" s="8">
        <f t="shared" si="6"/>
        <v>33489</v>
      </c>
      <c r="T236" s="2" t="s">
        <v>1713</v>
      </c>
      <c r="U236" s="2" t="s">
        <v>1714</v>
      </c>
      <c r="V236" s="2" t="s">
        <v>1715</v>
      </c>
      <c r="W236" s="2" t="s">
        <v>1716</v>
      </c>
      <c r="X236" s="2" t="s">
        <v>1717</v>
      </c>
      <c r="Y236" s="3" t="s">
        <v>1718</v>
      </c>
      <c r="Z236" s="3" t="s">
        <v>2083</v>
      </c>
      <c r="AA236" s="3" t="s">
        <v>2084</v>
      </c>
    </row>
    <row r="237" spans="1:27">
      <c r="A237" s="2" t="s">
        <v>2085</v>
      </c>
      <c r="B237" s="2" t="s">
        <v>2086</v>
      </c>
      <c r="C237" s="2" t="s">
        <v>12994</v>
      </c>
      <c r="D237" s="2" t="s">
        <v>12995</v>
      </c>
      <c r="E237" s="2" t="s">
        <v>12642</v>
      </c>
      <c r="F237" s="2" t="s">
        <v>12643</v>
      </c>
      <c r="G237" s="2" t="s">
        <v>12644</v>
      </c>
      <c r="H237" s="2" t="s">
        <v>12645</v>
      </c>
      <c r="I237" s="6">
        <v>599</v>
      </c>
      <c r="J237" s="6" t="str">
        <f t="shared" si="7"/>
        <v>&gt;₹500</v>
      </c>
      <c r="K237" s="6">
        <v>849</v>
      </c>
      <c r="L237" s="6">
        <f>(Table1[[#This Row],[Actual Price]]-Table1[[#This Row],[discounted_price]])*100</f>
        <v>25000</v>
      </c>
      <c r="M237" s="9">
        <v>0.28999999999999998</v>
      </c>
      <c r="N2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37" s="9" t="str">
        <f>IF(M237&gt;=50%,"YES","NO")</f>
        <v>NO</v>
      </c>
      <c r="P237" s="44">
        <f>AVERAGE(Table1[[#This Row],[rating]]+Table1[[#This Row],[rating_count]]/1000)</f>
        <v>4.9740000000000002</v>
      </c>
      <c r="Q237" s="2">
        <v>4.5</v>
      </c>
      <c r="R237" s="7">
        <v>474</v>
      </c>
      <c r="S237" s="8">
        <f t="shared" si="6"/>
        <v>402426</v>
      </c>
      <c r="T237" s="2" t="s">
        <v>1465</v>
      </c>
      <c r="U237" s="2" t="s">
        <v>2087</v>
      </c>
      <c r="V237" s="2" t="s">
        <v>2088</v>
      </c>
      <c r="W237" s="2" t="s">
        <v>2089</v>
      </c>
      <c r="X237" s="2" t="s">
        <v>2090</v>
      </c>
      <c r="Y237" s="3" t="s">
        <v>2091</v>
      </c>
      <c r="Z237" s="3" t="s">
        <v>2092</v>
      </c>
      <c r="AA237" s="3" t="s">
        <v>2093</v>
      </c>
    </row>
    <row r="238" spans="1:27">
      <c r="A238" s="2" t="s">
        <v>2094</v>
      </c>
      <c r="B238" s="2" t="s">
        <v>2095</v>
      </c>
      <c r="C238" s="2" t="s">
        <v>459</v>
      </c>
      <c r="D238" s="2" t="s">
        <v>12649</v>
      </c>
      <c r="E238" s="2" t="s">
        <v>12650</v>
      </c>
      <c r="F238" s="2" t="s">
        <v>12651</v>
      </c>
      <c r="G238" s="2" t="s">
        <v>12655</v>
      </c>
      <c r="H238" s="2"/>
      <c r="I238" s="6">
        <v>399</v>
      </c>
      <c r="J238" s="6" t="str">
        <f t="shared" si="7"/>
        <v>₹200 - ₹500</v>
      </c>
      <c r="K238" s="6">
        <v>899</v>
      </c>
      <c r="L238" s="6">
        <f>(Table1[[#This Row],[Actual Price]]-Table1[[#This Row],[discounted_price]])*100</f>
        <v>50000</v>
      </c>
      <c r="M238" s="9">
        <v>0.56000000000000005</v>
      </c>
      <c r="N2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38" s="9" t="str">
        <f>IF(M238&gt;=50%,"YES","""NO")</f>
        <v>YES</v>
      </c>
      <c r="P238" s="44">
        <f>AVERAGE(Table1[[#This Row],[rating]]+Table1[[#This Row],[rating_count]]/1000)</f>
        <v>3.831</v>
      </c>
      <c r="Q238" s="2">
        <v>3.4</v>
      </c>
      <c r="R238" s="7">
        <v>431</v>
      </c>
      <c r="S238" s="8">
        <f t="shared" si="6"/>
        <v>387469</v>
      </c>
      <c r="T238" s="2" t="s">
        <v>2096</v>
      </c>
      <c r="U238" s="2" t="s">
        <v>2097</v>
      </c>
      <c r="V238" s="2" t="s">
        <v>2098</v>
      </c>
      <c r="W238" s="2" t="s">
        <v>2099</v>
      </c>
      <c r="X238" s="2" t="s">
        <v>2100</v>
      </c>
      <c r="Y238" s="3" t="s">
        <v>2101</v>
      </c>
      <c r="Z238" s="3" t="s">
        <v>2102</v>
      </c>
      <c r="AA238" s="3" t="s">
        <v>2103</v>
      </c>
    </row>
    <row r="239" spans="1:27">
      <c r="A239" s="2" t="s">
        <v>2104</v>
      </c>
      <c r="B239" s="2" t="s">
        <v>2105</v>
      </c>
      <c r="C239" s="2" t="s">
        <v>12994</v>
      </c>
      <c r="D239" s="2" t="s">
        <v>12995</v>
      </c>
      <c r="E239" s="2" t="s">
        <v>12642</v>
      </c>
      <c r="F239" s="2" t="s">
        <v>12643</v>
      </c>
      <c r="G239" s="2" t="s">
        <v>12644</v>
      </c>
      <c r="H239" s="2" t="s">
        <v>12645</v>
      </c>
      <c r="I239" s="6">
        <v>449</v>
      </c>
      <c r="J239" s="6" t="str">
        <f t="shared" si="7"/>
        <v>₹200 - ₹500</v>
      </c>
      <c r="K239" s="6">
        <v>1099</v>
      </c>
      <c r="L239" s="6">
        <f>(Table1[[#This Row],[Actual Price]]-Table1[[#This Row],[discounted_price]])*100</f>
        <v>65000</v>
      </c>
      <c r="M239" s="9">
        <v>0.59</v>
      </c>
      <c r="N2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39" s="9" t="str">
        <f>IF(M239&gt;=50%,"YES","NO")</f>
        <v>YES</v>
      </c>
      <c r="P239" s="44">
        <f>AVERAGE(Table1[[#This Row],[rating]]+Table1[[#This Row],[rating_count]]/1000)</f>
        <v>4.242</v>
      </c>
      <c r="Q239" s="2">
        <v>4</v>
      </c>
      <c r="R239" s="7">
        <v>242</v>
      </c>
      <c r="S239" s="8">
        <f t="shared" si="6"/>
        <v>265958</v>
      </c>
      <c r="T239" s="2" t="s">
        <v>2106</v>
      </c>
      <c r="U239" s="2" t="s">
        <v>2107</v>
      </c>
      <c r="V239" s="2" t="s">
        <v>2108</v>
      </c>
      <c r="W239" s="2" t="s">
        <v>2109</v>
      </c>
      <c r="X239" s="2" t="s">
        <v>2110</v>
      </c>
      <c r="Y239" s="3" t="s">
        <v>2111</v>
      </c>
      <c r="Z239" s="3" t="s">
        <v>2112</v>
      </c>
      <c r="AA239" s="3" t="s">
        <v>2113</v>
      </c>
    </row>
    <row r="240" spans="1:27">
      <c r="A240" s="2" t="s">
        <v>2114</v>
      </c>
      <c r="B240" s="2" t="s">
        <v>2115</v>
      </c>
      <c r="C240" s="2" t="s">
        <v>12994</v>
      </c>
      <c r="D240" s="2" t="s">
        <v>12995</v>
      </c>
      <c r="E240" s="2" t="s">
        <v>12642</v>
      </c>
      <c r="F240" s="2" t="s">
        <v>12643</v>
      </c>
      <c r="G240" s="2" t="s">
        <v>12644</v>
      </c>
      <c r="H240" s="2" t="s">
        <v>12645</v>
      </c>
      <c r="I240" s="6">
        <v>254</v>
      </c>
      <c r="J240" s="6" t="str">
        <f t="shared" si="7"/>
        <v>₹200 - ₹500</v>
      </c>
      <c r="K240" s="6">
        <v>799</v>
      </c>
      <c r="L240" s="6">
        <f>(Table1[[#This Row],[Actual Price]]-Table1[[#This Row],[discounted_price]])*100</f>
        <v>54500</v>
      </c>
      <c r="M240" s="9">
        <v>0.68</v>
      </c>
      <c r="N2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40" s="9" t="str">
        <f>IF(M240&gt;=50%,"YES","""NO")</f>
        <v>YES</v>
      </c>
      <c r="P240" s="44">
        <f>AVERAGE(Table1[[#This Row],[rating]]+Table1[[#This Row],[rating_count]]/1000)</f>
        <v>6.9049999999999994</v>
      </c>
      <c r="Q240" s="2">
        <v>4</v>
      </c>
      <c r="R240" s="7">
        <v>2905</v>
      </c>
      <c r="S240" s="8">
        <f t="shared" si="6"/>
        <v>2321095</v>
      </c>
      <c r="T240" s="2" t="s">
        <v>2116</v>
      </c>
      <c r="U240" s="2" t="s">
        <v>2117</v>
      </c>
      <c r="V240" s="2" t="s">
        <v>2118</v>
      </c>
      <c r="W240" s="2" t="s">
        <v>2119</v>
      </c>
      <c r="X240" s="2" t="s">
        <v>2120</v>
      </c>
      <c r="Y240" s="3" t="s">
        <v>2121</v>
      </c>
      <c r="Z240" s="3" t="s">
        <v>2122</v>
      </c>
      <c r="AA240" s="3" t="s">
        <v>2123</v>
      </c>
    </row>
    <row r="241" spans="1:27">
      <c r="A241" s="2" t="s">
        <v>2124</v>
      </c>
      <c r="B241" s="2" t="s">
        <v>2125</v>
      </c>
      <c r="C241" s="2" t="s">
        <v>2126</v>
      </c>
      <c r="D241" s="2" t="s">
        <v>12649</v>
      </c>
      <c r="E241" s="2" t="s">
        <v>12650</v>
      </c>
      <c r="F241" s="2" t="s">
        <v>12651</v>
      </c>
      <c r="G241" s="2" t="s">
        <v>12644</v>
      </c>
      <c r="H241" s="2" t="s">
        <v>12669</v>
      </c>
      <c r="I241" s="6">
        <v>399</v>
      </c>
      <c r="J241" s="6" t="str">
        <f t="shared" si="7"/>
        <v>₹200 - ₹500</v>
      </c>
      <c r="K241" s="6">
        <v>795</v>
      </c>
      <c r="L241" s="6">
        <f>(Table1[[#This Row],[Actual Price]]-Table1[[#This Row],[discounted_price]])*100</f>
        <v>39600</v>
      </c>
      <c r="M241" s="9">
        <v>0.5</v>
      </c>
      <c r="N2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41" s="9" t="str">
        <f>IF(M241&gt;=50%,"YES","NO")</f>
        <v>YES</v>
      </c>
      <c r="P241" s="44">
        <f>AVERAGE(Table1[[#This Row],[rating]]+Table1[[#This Row],[rating_count]]/1000)</f>
        <v>16.491</v>
      </c>
      <c r="Q241" s="2">
        <v>4.4000000000000004</v>
      </c>
      <c r="R241" s="7">
        <v>12091</v>
      </c>
      <c r="S241" s="8">
        <f t="shared" si="6"/>
        <v>9612345</v>
      </c>
      <c r="T241" s="2" t="s">
        <v>2127</v>
      </c>
      <c r="U241" s="2" t="s">
        <v>2128</v>
      </c>
      <c r="V241" s="2" t="s">
        <v>2129</v>
      </c>
      <c r="W241" s="2" t="s">
        <v>2130</v>
      </c>
      <c r="X241" s="2" t="s">
        <v>2131</v>
      </c>
      <c r="Y241" s="3" t="s">
        <v>2132</v>
      </c>
      <c r="Z241" s="3" t="s">
        <v>2133</v>
      </c>
      <c r="AA241" s="3" t="s">
        <v>2134</v>
      </c>
    </row>
    <row r="242" spans="1:27">
      <c r="A242" s="2" t="s">
        <v>2135</v>
      </c>
      <c r="B242" s="2" t="s">
        <v>2136</v>
      </c>
      <c r="C242" s="2" t="s">
        <v>12994</v>
      </c>
      <c r="D242" s="2" t="s">
        <v>12995</v>
      </c>
      <c r="E242" s="2" t="s">
        <v>12642</v>
      </c>
      <c r="F242" s="2" t="s">
        <v>12643</v>
      </c>
      <c r="G242" s="2" t="s">
        <v>12644</v>
      </c>
      <c r="H242" s="2" t="s">
        <v>12645</v>
      </c>
      <c r="I242" s="6">
        <v>179</v>
      </c>
      <c r="J242" s="6" t="str">
        <f t="shared" si="7"/>
        <v>&lt;₹200</v>
      </c>
      <c r="K242" s="6">
        <v>399</v>
      </c>
      <c r="L242" s="6">
        <f>(Table1[[#This Row],[Actual Price]]-Table1[[#This Row],[discounted_price]])*100</f>
        <v>22000</v>
      </c>
      <c r="M242" s="9">
        <v>0.55000000000000004</v>
      </c>
      <c r="N2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42" s="9" t="str">
        <f>IF(M242&gt;=50%,"YES","""NO")</f>
        <v>YES</v>
      </c>
      <c r="P242" s="44">
        <f>AVERAGE(Table1[[#This Row],[rating]]+Table1[[#This Row],[rating_count]]/1000)</f>
        <v>5.423</v>
      </c>
      <c r="Q242" s="2">
        <v>4</v>
      </c>
      <c r="R242" s="7">
        <v>1423</v>
      </c>
      <c r="S242" s="8">
        <f t="shared" si="6"/>
        <v>567777</v>
      </c>
      <c r="T242" s="2" t="s">
        <v>716</v>
      </c>
      <c r="U242" s="2" t="s">
        <v>717</v>
      </c>
      <c r="V242" s="2" t="s">
        <v>718</v>
      </c>
      <c r="W242" s="2" t="s">
        <v>719</v>
      </c>
      <c r="X242" s="2" t="s">
        <v>720</v>
      </c>
      <c r="Y242" s="3" t="s">
        <v>12597</v>
      </c>
      <c r="Z242" s="3" t="s">
        <v>2137</v>
      </c>
      <c r="AA242" s="3" t="s">
        <v>2138</v>
      </c>
    </row>
    <row r="243" spans="1:27">
      <c r="A243" s="2" t="s">
        <v>2139</v>
      </c>
      <c r="B243" s="2" t="s">
        <v>2140</v>
      </c>
      <c r="C243" s="2" t="s">
        <v>12994</v>
      </c>
      <c r="D243" s="2" t="s">
        <v>12995</v>
      </c>
      <c r="E243" s="2" t="s">
        <v>12642</v>
      </c>
      <c r="F243" s="2" t="s">
        <v>12643</v>
      </c>
      <c r="G243" s="2" t="s">
        <v>12644</v>
      </c>
      <c r="H243" s="2" t="s">
        <v>12645</v>
      </c>
      <c r="I243" s="6">
        <v>339</v>
      </c>
      <c r="J243" s="6" t="str">
        <f t="shared" si="7"/>
        <v>₹200 - ₹500</v>
      </c>
      <c r="K243" s="6">
        <v>999</v>
      </c>
      <c r="L243" s="6">
        <f>(Table1[[#This Row],[Actual Price]]-Table1[[#This Row],[discounted_price]])*100</f>
        <v>66000</v>
      </c>
      <c r="M243" s="9">
        <v>0.66</v>
      </c>
      <c r="N2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43" s="9" t="str">
        <f>IF(M243&gt;=50%,"YES","NO")</f>
        <v>YES</v>
      </c>
      <c r="P243" s="44">
        <f>AVERAGE(Table1[[#This Row],[rating]]+Table1[[#This Row],[rating_count]]/1000)</f>
        <v>10.555</v>
      </c>
      <c r="Q243" s="2">
        <v>4.3</v>
      </c>
      <c r="R243" s="7">
        <v>6255</v>
      </c>
      <c r="S243" s="8">
        <f t="shared" si="6"/>
        <v>6248745</v>
      </c>
      <c r="T243" s="2" t="s">
        <v>1442</v>
      </c>
      <c r="U243" s="2" t="s">
        <v>1443</v>
      </c>
      <c r="V243" s="2" t="s">
        <v>1444</v>
      </c>
      <c r="W243" s="2" t="s">
        <v>1445</v>
      </c>
      <c r="X243" s="2" t="s">
        <v>1446</v>
      </c>
      <c r="Y243" s="3" t="s">
        <v>12598</v>
      </c>
      <c r="Z243" s="3" t="s">
        <v>2141</v>
      </c>
      <c r="AA243" s="3" t="s">
        <v>2142</v>
      </c>
    </row>
    <row r="244" spans="1:27">
      <c r="A244" s="2" t="s">
        <v>2143</v>
      </c>
      <c r="B244" s="2" t="s">
        <v>2144</v>
      </c>
      <c r="C244" s="2" t="s">
        <v>640</v>
      </c>
      <c r="D244" s="2" t="s">
        <v>12649</v>
      </c>
      <c r="E244" s="2" t="s">
        <v>12650</v>
      </c>
      <c r="F244" s="2" t="s">
        <v>12651</v>
      </c>
      <c r="G244" s="2" t="s">
        <v>12657</v>
      </c>
      <c r="H244" s="2" t="s">
        <v>12658</v>
      </c>
      <c r="I244" s="6">
        <v>399</v>
      </c>
      <c r="J244" s="6" t="str">
        <f t="shared" si="7"/>
        <v>₹200 - ₹500</v>
      </c>
      <c r="K244" s="6">
        <v>999</v>
      </c>
      <c r="L244" s="6">
        <f>(Table1[[#This Row],[Actual Price]]-Table1[[#This Row],[discounted_price]])*100</f>
        <v>60000</v>
      </c>
      <c r="M244" s="9">
        <v>0.6</v>
      </c>
      <c r="N2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44" s="9" t="str">
        <f>IF(M244&gt;=50%,"YES","""NO")</f>
        <v>YES</v>
      </c>
      <c r="P244" s="44">
        <f>AVERAGE(Table1[[#This Row],[rating]]+Table1[[#This Row],[rating_count]]/1000)</f>
        <v>5.2359999999999998</v>
      </c>
      <c r="Q244" s="2">
        <v>4</v>
      </c>
      <c r="R244" s="7">
        <v>1236</v>
      </c>
      <c r="S244" s="8">
        <f t="shared" si="6"/>
        <v>1234764</v>
      </c>
      <c r="T244" s="2" t="s">
        <v>2145</v>
      </c>
      <c r="U244" s="2" t="s">
        <v>2146</v>
      </c>
      <c r="V244" s="2" t="s">
        <v>2147</v>
      </c>
      <c r="W244" s="2" t="s">
        <v>2148</v>
      </c>
      <c r="X244" s="2" t="s">
        <v>2149</v>
      </c>
      <c r="Y244" s="3" t="s">
        <v>2150</v>
      </c>
      <c r="Z244" s="3" t="s">
        <v>2151</v>
      </c>
      <c r="AA244" s="3" t="s">
        <v>2152</v>
      </c>
    </row>
    <row r="245" spans="1:27">
      <c r="A245" s="2" t="s">
        <v>2153</v>
      </c>
      <c r="B245" s="2" t="s">
        <v>2154</v>
      </c>
      <c r="C245" s="2" t="s">
        <v>459</v>
      </c>
      <c r="D245" s="2" t="s">
        <v>12649</v>
      </c>
      <c r="E245" s="2" t="s">
        <v>12650</v>
      </c>
      <c r="F245" s="2" t="s">
        <v>12651</v>
      </c>
      <c r="G245" s="2" t="s">
        <v>12655</v>
      </c>
      <c r="H245" s="2"/>
      <c r="I245" s="6">
        <v>199</v>
      </c>
      <c r="J245" s="6" t="str">
        <f t="shared" si="7"/>
        <v>&lt;₹200</v>
      </c>
      <c r="K245" s="6">
        <v>399</v>
      </c>
      <c r="L245" s="6">
        <f>(Table1[[#This Row],[Actual Price]]-Table1[[#This Row],[discounted_price]])*100</f>
        <v>20000</v>
      </c>
      <c r="M245" s="9">
        <v>0.5</v>
      </c>
      <c r="N2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45" s="9" t="str">
        <f>IF(M245&gt;=50%,"YES","NO")</f>
        <v>YES</v>
      </c>
      <c r="P245" s="44">
        <f>AVERAGE(Table1[[#This Row],[rating]]+Table1[[#This Row],[rating_count]]/1000)</f>
        <v>5.5350000000000001</v>
      </c>
      <c r="Q245" s="2">
        <v>4.2</v>
      </c>
      <c r="R245" s="7">
        <v>1335</v>
      </c>
      <c r="S245" s="8">
        <f t="shared" si="6"/>
        <v>532665</v>
      </c>
      <c r="T245" s="2" t="s">
        <v>2155</v>
      </c>
      <c r="U245" s="2" t="s">
        <v>2156</v>
      </c>
      <c r="V245" s="2" t="s">
        <v>2157</v>
      </c>
      <c r="W245" s="2" t="s">
        <v>2158</v>
      </c>
      <c r="X245" s="2" t="s">
        <v>2159</v>
      </c>
      <c r="Y245" s="3" t="s">
        <v>2160</v>
      </c>
      <c r="Z245" s="3" t="s">
        <v>2161</v>
      </c>
      <c r="AA245" s="3" t="s">
        <v>2162</v>
      </c>
    </row>
    <row r="246" spans="1:27">
      <c r="A246" s="2" t="s">
        <v>2163</v>
      </c>
      <c r="B246" s="2" t="s">
        <v>2164</v>
      </c>
      <c r="C246" s="2" t="s">
        <v>459</v>
      </c>
      <c r="D246" s="2" t="s">
        <v>12649</v>
      </c>
      <c r="E246" s="2" t="s">
        <v>12650</v>
      </c>
      <c r="F246" s="2" t="s">
        <v>12651</v>
      </c>
      <c r="G246" s="2" t="s">
        <v>12655</v>
      </c>
      <c r="H246" s="2"/>
      <c r="I246" s="6">
        <v>349</v>
      </c>
      <c r="J246" s="6" t="str">
        <f t="shared" si="7"/>
        <v>₹200 - ₹500</v>
      </c>
      <c r="K246" s="6">
        <v>1999</v>
      </c>
      <c r="L246" s="6">
        <f>(Table1[[#This Row],[Actual Price]]-Table1[[#This Row],[discounted_price]])*100</f>
        <v>165000</v>
      </c>
      <c r="M246" s="9">
        <v>0.83</v>
      </c>
      <c r="N2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46" s="9" t="str">
        <f>IF(M246&gt;=50%,"YES","""NO")</f>
        <v>YES</v>
      </c>
      <c r="P246" s="44">
        <f>AVERAGE(Table1[[#This Row],[rating]]+Table1[[#This Row],[rating_count]]/1000)</f>
        <v>3.9969999999999999</v>
      </c>
      <c r="Q246" s="2">
        <v>3.8</v>
      </c>
      <c r="R246" s="7">
        <v>197</v>
      </c>
      <c r="S246" s="8">
        <f t="shared" si="6"/>
        <v>393803</v>
      </c>
      <c r="T246" s="2" t="s">
        <v>2165</v>
      </c>
      <c r="U246" s="2" t="s">
        <v>2166</v>
      </c>
      <c r="V246" s="2" t="s">
        <v>2167</v>
      </c>
      <c r="W246" s="2" t="s">
        <v>2168</v>
      </c>
      <c r="X246" s="2" t="s">
        <v>2169</v>
      </c>
      <c r="Y246" s="3" t="s">
        <v>2170</v>
      </c>
      <c r="Z246" s="3" t="s">
        <v>2171</v>
      </c>
      <c r="AA246" s="3" t="s">
        <v>2172</v>
      </c>
    </row>
    <row r="247" spans="1:27">
      <c r="A247" s="2" t="s">
        <v>2173</v>
      </c>
      <c r="B247" s="2" t="s">
        <v>2174</v>
      </c>
      <c r="C247" s="2" t="s">
        <v>12994</v>
      </c>
      <c r="D247" s="2" t="s">
        <v>12995</v>
      </c>
      <c r="E247" s="2" t="s">
        <v>12642</v>
      </c>
      <c r="F247" s="2" t="s">
        <v>12643</v>
      </c>
      <c r="G247" s="2" t="s">
        <v>12644</v>
      </c>
      <c r="H247" s="2" t="s">
        <v>12645</v>
      </c>
      <c r="I247" s="6">
        <v>299</v>
      </c>
      <c r="J247" s="6" t="str">
        <f t="shared" si="7"/>
        <v>₹200 - ₹500</v>
      </c>
      <c r="K247" s="6">
        <v>798</v>
      </c>
      <c r="L247" s="6">
        <f>(Table1[[#This Row],[Actual Price]]-Table1[[#This Row],[discounted_price]])*100</f>
        <v>49900</v>
      </c>
      <c r="M247" s="9">
        <v>0.63</v>
      </c>
      <c r="N2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47" s="9" t="str">
        <f>IF(M247&gt;=50%,"YES","NO")</f>
        <v>YES</v>
      </c>
      <c r="P247" s="44">
        <f>AVERAGE(Table1[[#This Row],[rating]]+Table1[[#This Row],[rating_count]]/1000)</f>
        <v>33.191000000000003</v>
      </c>
      <c r="Q247" s="2">
        <v>4.4000000000000004</v>
      </c>
      <c r="R247" s="7">
        <v>28791</v>
      </c>
      <c r="S247" s="8">
        <f t="shared" si="6"/>
        <v>22975218</v>
      </c>
      <c r="T247" s="2" t="s">
        <v>2175</v>
      </c>
      <c r="U247" s="2" t="s">
        <v>778</v>
      </c>
      <c r="V247" s="2" t="s">
        <v>779</v>
      </c>
      <c r="W247" s="2" t="s">
        <v>780</v>
      </c>
      <c r="X247" s="2" t="s">
        <v>781</v>
      </c>
      <c r="Y247" s="3" t="s">
        <v>782</v>
      </c>
      <c r="Z247" s="3" t="s">
        <v>783</v>
      </c>
      <c r="AA247" s="3" t="s">
        <v>2176</v>
      </c>
    </row>
    <row r="248" spans="1:27">
      <c r="A248" s="2" t="s">
        <v>2177</v>
      </c>
      <c r="B248" s="2" t="s">
        <v>2178</v>
      </c>
      <c r="C248" s="2" t="s">
        <v>12994</v>
      </c>
      <c r="D248" s="2" t="s">
        <v>12995</v>
      </c>
      <c r="E248" s="2" t="s">
        <v>12642</v>
      </c>
      <c r="F248" s="2" t="s">
        <v>12643</v>
      </c>
      <c r="G248" s="2" t="s">
        <v>12644</v>
      </c>
      <c r="H248" s="2" t="s">
        <v>12645</v>
      </c>
      <c r="I248" s="6">
        <v>89</v>
      </c>
      <c r="J248" s="6" t="str">
        <f t="shared" si="7"/>
        <v>&lt;₹200</v>
      </c>
      <c r="K248" s="6">
        <v>800</v>
      </c>
      <c r="L248" s="6">
        <f>(Table1[[#This Row],[Actual Price]]-Table1[[#This Row],[discounted_price]])*100</f>
        <v>71100</v>
      </c>
      <c r="M248" s="9">
        <v>0.89</v>
      </c>
      <c r="N2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48" s="9" t="str">
        <f>IF(M248&gt;=50%,"YES","""NO")</f>
        <v>YES</v>
      </c>
      <c r="P248" s="44">
        <f>AVERAGE(Table1[[#This Row],[rating]]+Table1[[#This Row],[rating_count]]/1000)</f>
        <v>4.9749999999999996</v>
      </c>
      <c r="Q248" s="2">
        <v>3.9</v>
      </c>
      <c r="R248" s="7">
        <v>1075</v>
      </c>
      <c r="S248" s="8">
        <f t="shared" si="6"/>
        <v>860000</v>
      </c>
      <c r="T248" s="2" t="s">
        <v>2179</v>
      </c>
      <c r="U248" s="2" t="s">
        <v>340</v>
      </c>
      <c r="V248" s="2" t="s">
        <v>341</v>
      </c>
      <c r="W248" s="2" t="s">
        <v>342</v>
      </c>
      <c r="X248" s="2" t="s">
        <v>343</v>
      </c>
      <c r="Y248" s="3" t="s">
        <v>344</v>
      </c>
      <c r="Z248" s="3" t="s">
        <v>2180</v>
      </c>
      <c r="AA248" s="3" t="s">
        <v>2181</v>
      </c>
    </row>
    <row r="249" spans="1:27">
      <c r="A249" s="2" t="s">
        <v>2182</v>
      </c>
      <c r="B249" s="2" t="s">
        <v>2183</v>
      </c>
      <c r="C249" s="2" t="s">
        <v>12994</v>
      </c>
      <c r="D249" s="2" t="s">
        <v>12995</v>
      </c>
      <c r="E249" s="2" t="s">
        <v>12642</v>
      </c>
      <c r="F249" s="2" t="s">
        <v>12643</v>
      </c>
      <c r="G249" s="2" t="s">
        <v>12644</v>
      </c>
      <c r="H249" s="2" t="s">
        <v>12645</v>
      </c>
      <c r="I249" s="6">
        <v>549</v>
      </c>
      <c r="J249" s="6" t="str">
        <f t="shared" si="7"/>
        <v>&gt;₹500</v>
      </c>
      <c r="K249" s="6">
        <v>995</v>
      </c>
      <c r="L249" s="6">
        <f>(Table1[[#This Row],[Actual Price]]-Table1[[#This Row],[discounted_price]])*100</f>
        <v>44600</v>
      </c>
      <c r="M249" s="9">
        <v>0.45</v>
      </c>
      <c r="N2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49" s="9" t="str">
        <f>IF(M249&gt;=50%,"YES","NO")</f>
        <v>NO</v>
      </c>
      <c r="P249" s="44">
        <f>AVERAGE(Table1[[#This Row],[rating]]+Table1[[#This Row],[rating_count]]/1000)</f>
        <v>33.945999999999998</v>
      </c>
      <c r="Q249" s="2">
        <v>4.2</v>
      </c>
      <c r="R249" s="7">
        <v>29746</v>
      </c>
      <c r="S249" s="8">
        <f t="shared" si="6"/>
        <v>29597270</v>
      </c>
      <c r="T249" s="2" t="s">
        <v>2184</v>
      </c>
      <c r="U249" s="2" t="s">
        <v>596</v>
      </c>
      <c r="V249" s="2" t="s">
        <v>597</v>
      </c>
      <c r="W249" s="2" t="s">
        <v>598</v>
      </c>
      <c r="X249" s="2" t="s">
        <v>599</v>
      </c>
      <c r="Y249" s="3" t="s">
        <v>600</v>
      </c>
      <c r="Z249" s="3" t="s">
        <v>2185</v>
      </c>
      <c r="AA249" s="3" t="s">
        <v>2186</v>
      </c>
    </row>
    <row r="250" spans="1:27">
      <c r="A250" s="2" t="s">
        <v>2187</v>
      </c>
      <c r="B250" s="2" t="s">
        <v>2188</v>
      </c>
      <c r="C250" s="2" t="s">
        <v>12994</v>
      </c>
      <c r="D250" s="2" t="s">
        <v>12995</v>
      </c>
      <c r="E250" s="2" t="s">
        <v>12642</v>
      </c>
      <c r="F250" s="2" t="s">
        <v>12643</v>
      </c>
      <c r="G250" s="2" t="s">
        <v>12644</v>
      </c>
      <c r="H250" s="2" t="s">
        <v>12645</v>
      </c>
      <c r="I250" s="6">
        <v>129</v>
      </c>
      <c r="J250" s="6" t="str">
        <f t="shared" si="7"/>
        <v>&lt;₹200</v>
      </c>
      <c r="K250" s="6">
        <v>1000</v>
      </c>
      <c r="L250" s="6">
        <f>(Table1[[#This Row],[Actual Price]]-Table1[[#This Row],[discounted_price]])*100</f>
        <v>87100</v>
      </c>
      <c r="M250" s="9">
        <v>0.87</v>
      </c>
      <c r="N2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50" s="9" t="str">
        <f>IF(M250&gt;=50%,"YES","""NO")</f>
        <v>YES</v>
      </c>
      <c r="P250" s="44">
        <f>AVERAGE(Table1[[#This Row],[rating]]+Table1[[#This Row],[rating_count]]/1000)</f>
        <v>4.1950000000000003</v>
      </c>
      <c r="Q250" s="2">
        <v>3.9</v>
      </c>
      <c r="R250" s="7">
        <v>295</v>
      </c>
      <c r="S250" s="8">
        <f t="shared" si="6"/>
        <v>295000</v>
      </c>
      <c r="T250" s="2" t="s">
        <v>2189</v>
      </c>
      <c r="U250" s="2" t="s">
        <v>2190</v>
      </c>
      <c r="V250" s="2" t="s">
        <v>2191</v>
      </c>
      <c r="W250" s="2" t="s">
        <v>2192</v>
      </c>
      <c r="X250" s="2" t="s">
        <v>2193</v>
      </c>
      <c r="Y250" s="3" t="s">
        <v>2194</v>
      </c>
      <c r="Z250" s="3" t="s">
        <v>2195</v>
      </c>
      <c r="AA250" s="3" t="s">
        <v>2196</v>
      </c>
    </row>
    <row r="251" spans="1:27">
      <c r="A251" s="2" t="s">
        <v>2197</v>
      </c>
      <c r="B251" s="2" t="s">
        <v>2198</v>
      </c>
      <c r="C251" s="2" t="s">
        <v>166</v>
      </c>
      <c r="D251" s="2" t="s">
        <v>12649</v>
      </c>
      <c r="E251" s="2" t="s">
        <v>12650</v>
      </c>
      <c r="F251" s="2" t="s">
        <v>12653</v>
      </c>
      <c r="G251" s="2" t="s">
        <v>12654</v>
      </c>
      <c r="H251" s="4"/>
      <c r="I251" s="6">
        <v>77990</v>
      </c>
      <c r="J251" s="6" t="str">
        <f t="shared" si="7"/>
        <v>&gt;₹500</v>
      </c>
      <c r="K251" s="6">
        <v>139900</v>
      </c>
      <c r="L251" s="6">
        <f>(Table1[[#This Row],[Actual Price]]-Table1[[#This Row],[discounted_price]])*100</f>
        <v>6191000</v>
      </c>
      <c r="M251" s="9">
        <v>0.44</v>
      </c>
      <c r="N2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51" s="9" t="str">
        <f>IF(M251&gt;=50%,"YES","NO")</f>
        <v>NO</v>
      </c>
      <c r="P251" s="44">
        <f>AVERAGE(Table1[[#This Row],[rating]]+Table1[[#This Row],[rating_count]]/1000)</f>
        <v>10.635</v>
      </c>
      <c r="Q251" s="2">
        <v>4.7</v>
      </c>
      <c r="R251" s="7">
        <v>5935</v>
      </c>
      <c r="S251" s="8">
        <f t="shared" si="6"/>
        <v>830306500</v>
      </c>
      <c r="T251" s="2" t="s">
        <v>2199</v>
      </c>
      <c r="U251" s="2" t="s">
        <v>2200</v>
      </c>
      <c r="V251" s="2" t="s">
        <v>2201</v>
      </c>
      <c r="W251" s="2" t="s">
        <v>2202</v>
      </c>
      <c r="X251" s="2" t="s">
        <v>2203</v>
      </c>
      <c r="Y251" s="3" t="s">
        <v>2204</v>
      </c>
      <c r="Z251" s="3" t="s">
        <v>2205</v>
      </c>
      <c r="AA251" s="3" t="s">
        <v>2206</v>
      </c>
    </row>
    <row r="252" spans="1:27">
      <c r="A252" s="2" t="s">
        <v>2207</v>
      </c>
      <c r="B252" s="2" t="s">
        <v>2208</v>
      </c>
      <c r="C252" s="2" t="s">
        <v>459</v>
      </c>
      <c r="D252" s="2" t="s">
        <v>12649</v>
      </c>
      <c r="E252" s="2" t="s">
        <v>12650</v>
      </c>
      <c r="F252" s="2" t="s">
        <v>12651</v>
      </c>
      <c r="G252" s="2" t="s">
        <v>12655</v>
      </c>
      <c r="H252" s="2"/>
      <c r="I252" s="6">
        <v>349</v>
      </c>
      <c r="J252" s="6" t="str">
        <f t="shared" si="7"/>
        <v>₹200 - ₹500</v>
      </c>
      <c r="K252" s="6">
        <v>799</v>
      </c>
      <c r="L252" s="6">
        <f>(Table1[[#This Row],[Actual Price]]-Table1[[#This Row],[discounted_price]])*100</f>
        <v>45000</v>
      </c>
      <c r="M252" s="9">
        <v>0.56000000000000005</v>
      </c>
      <c r="N2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52" s="9" t="str">
        <f>IF(M252&gt;=50%,"YES","""NO")</f>
        <v>YES</v>
      </c>
      <c r="P252" s="44">
        <f>AVERAGE(Table1[[#This Row],[rating]]+Table1[[#This Row],[rating_count]]/1000)</f>
        <v>3.923</v>
      </c>
      <c r="Q252" s="2">
        <v>3.6</v>
      </c>
      <c r="R252" s="7">
        <v>323</v>
      </c>
      <c r="S252" s="8">
        <f t="shared" si="6"/>
        <v>258077</v>
      </c>
      <c r="T252" s="2" t="s">
        <v>2209</v>
      </c>
      <c r="U252" s="2" t="s">
        <v>2210</v>
      </c>
      <c r="V252" s="2" t="s">
        <v>2211</v>
      </c>
      <c r="W252" s="2" t="s">
        <v>2212</v>
      </c>
      <c r="X252" s="2" t="s">
        <v>2213</v>
      </c>
      <c r="Y252" s="3" t="s">
        <v>2214</v>
      </c>
      <c r="Z252" s="3" t="s">
        <v>2215</v>
      </c>
      <c r="AA252" s="3" t="s">
        <v>2216</v>
      </c>
    </row>
    <row r="253" spans="1:27">
      <c r="A253" s="2" t="s">
        <v>2217</v>
      </c>
      <c r="B253" s="2" t="s">
        <v>2218</v>
      </c>
      <c r="C253" s="2" t="s">
        <v>459</v>
      </c>
      <c r="D253" s="2" t="s">
        <v>12649</v>
      </c>
      <c r="E253" s="2" t="s">
        <v>12650</v>
      </c>
      <c r="F253" s="2" t="s">
        <v>12651</v>
      </c>
      <c r="G253" s="2" t="s">
        <v>12655</v>
      </c>
      <c r="H253" s="2"/>
      <c r="I253" s="6">
        <v>499</v>
      </c>
      <c r="J253" s="6" t="str">
        <f t="shared" si="7"/>
        <v>₹200 - ₹500</v>
      </c>
      <c r="K253" s="6">
        <v>899</v>
      </c>
      <c r="L253" s="6">
        <f>(Table1[[#This Row],[Actual Price]]-Table1[[#This Row],[discounted_price]])*100</f>
        <v>40000</v>
      </c>
      <c r="M253" s="9">
        <v>0.44</v>
      </c>
      <c r="N2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53" s="9" t="str">
        <f>IF(M253&gt;=50%,"YES","NO")</f>
        <v>NO</v>
      </c>
      <c r="P253" s="44">
        <f>AVERAGE(Table1[[#This Row],[rating]]+Table1[[#This Row],[rating_count]]/1000)</f>
        <v>3.8850000000000002</v>
      </c>
      <c r="Q253" s="2">
        <v>3.7</v>
      </c>
      <c r="R253" s="7">
        <v>185</v>
      </c>
      <c r="S253" s="8">
        <f t="shared" si="6"/>
        <v>166315</v>
      </c>
      <c r="T253" s="2" t="s">
        <v>2219</v>
      </c>
      <c r="U253" s="2" t="s">
        <v>2220</v>
      </c>
      <c r="V253" s="2" t="s">
        <v>2221</v>
      </c>
      <c r="W253" s="2" t="s">
        <v>2222</v>
      </c>
      <c r="X253" s="2" t="s">
        <v>2223</v>
      </c>
      <c r="Y253" s="3" t="s">
        <v>2224</v>
      </c>
      <c r="Z253" s="3" t="s">
        <v>2225</v>
      </c>
      <c r="AA253" s="3" t="s">
        <v>2226</v>
      </c>
    </row>
    <row r="254" spans="1:27">
      <c r="A254" s="2" t="s">
        <v>2227</v>
      </c>
      <c r="B254" s="2" t="s">
        <v>2228</v>
      </c>
      <c r="C254" s="2" t="s">
        <v>12994</v>
      </c>
      <c r="D254" s="2" t="s">
        <v>12995</v>
      </c>
      <c r="E254" s="2" t="s">
        <v>12642</v>
      </c>
      <c r="F254" s="2" t="s">
        <v>12643</v>
      </c>
      <c r="G254" s="2" t="s">
        <v>12644</v>
      </c>
      <c r="H254" s="2" t="s">
        <v>12645</v>
      </c>
      <c r="I254" s="6">
        <v>299</v>
      </c>
      <c r="J254" s="6" t="str">
        <f t="shared" si="7"/>
        <v>₹200 - ₹500</v>
      </c>
      <c r="K254" s="6">
        <v>799</v>
      </c>
      <c r="L254" s="6">
        <f>(Table1[[#This Row],[Actual Price]]-Table1[[#This Row],[discounted_price]])*100</f>
        <v>50000</v>
      </c>
      <c r="M254" s="9">
        <v>0.63</v>
      </c>
      <c r="N2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54" s="9" t="str">
        <f>IF(M254&gt;=50%,"YES","""NO")</f>
        <v>YES</v>
      </c>
      <c r="P254" s="44">
        <f>AVERAGE(Table1[[#This Row],[rating]]+Table1[[#This Row],[rating_count]]/1000)</f>
        <v>6.3170000000000002</v>
      </c>
      <c r="Q254" s="2">
        <v>4.2</v>
      </c>
      <c r="R254" s="7">
        <v>2117</v>
      </c>
      <c r="S254" s="8">
        <f t="shared" si="6"/>
        <v>1691483</v>
      </c>
      <c r="T254" s="2" t="s">
        <v>2229</v>
      </c>
      <c r="U254" s="2" t="s">
        <v>2230</v>
      </c>
      <c r="V254" s="2" t="s">
        <v>2231</v>
      </c>
      <c r="W254" s="2" t="s">
        <v>2232</v>
      </c>
      <c r="X254" s="2" t="s">
        <v>2233</v>
      </c>
      <c r="Y254" s="3" t="s">
        <v>2234</v>
      </c>
      <c r="Z254" s="3" t="s">
        <v>2235</v>
      </c>
      <c r="AA254" s="3" t="s">
        <v>2236</v>
      </c>
    </row>
    <row r="255" spans="1:27">
      <c r="A255" s="2" t="s">
        <v>2237</v>
      </c>
      <c r="B255" s="2" t="s">
        <v>2238</v>
      </c>
      <c r="C255" s="2" t="s">
        <v>12994</v>
      </c>
      <c r="D255" s="2" t="s">
        <v>12995</v>
      </c>
      <c r="E255" s="2" t="s">
        <v>12642</v>
      </c>
      <c r="F255" s="2" t="s">
        <v>12643</v>
      </c>
      <c r="G255" s="2" t="s">
        <v>12644</v>
      </c>
      <c r="H255" s="2" t="s">
        <v>12645</v>
      </c>
      <c r="I255" s="6">
        <v>182</v>
      </c>
      <c r="J255" s="6" t="str">
        <f t="shared" si="7"/>
        <v>&lt;₹200</v>
      </c>
      <c r="K255" s="6">
        <v>599</v>
      </c>
      <c r="L255" s="6">
        <f>(Table1[[#This Row],[Actual Price]]-Table1[[#This Row],[discounted_price]])*100</f>
        <v>41700</v>
      </c>
      <c r="M255" s="9">
        <v>0.7</v>
      </c>
      <c r="N2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55" s="9" t="str">
        <f>IF(M255&gt;=50%,"YES","NO")</f>
        <v>YES</v>
      </c>
      <c r="P255" s="44">
        <f>AVERAGE(Table1[[#This Row],[rating]]+Table1[[#This Row],[rating_count]]/1000)</f>
        <v>13.378</v>
      </c>
      <c r="Q255" s="2">
        <v>4</v>
      </c>
      <c r="R255" s="7">
        <v>9378</v>
      </c>
      <c r="S255" s="8">
        <f t="shared" si="6"/>
        <v>5617422</v>
      </c>
      <c r="T255" s="2" t="s">
        <v>2239</v>
      </c>
      <c r="U255" s="2" t="s">
        <v>233</v>
      </c>
      <c r="V255" s="2" t="s">
        <v>234</v>
      </c>
      <c r="W255" s="2" t="s">
        <v>235</v>
      </c>
      <c r="X255" s="2" t="s">
        <v>236</v>
      </c>
      <c r="Y255" s="3" t="s">
        <v>1570</v>
      </c>
      <c r="Z255" s="3" t="s">
        <v>2240</v>
      </c>
      <c r="AA255" s="3" t="s">
        <v>2241</v>
      </c>
    </row>
    <row r="256" spans="1:27">
      <c r="A256" s="2" t="s">
        <v>2242</v>
      </c>
      <c r="B256" s="2" t="s">
        <v>2243</v>
      </c>
      <c r="C256" s="2" t="s">
        <v>640</v>
      </c>
      <c r="D256" s="2" t="s">
        <v>12649</v>
      </c>
      <c r="E256" s="2" t="s">
        <v>12650</v>
      </c>
      <c r="F256" s="2" t="s">
        <v>12651</v>
      </c>
      <c r="G256" s="2" t="s">
        <v>12657</v>
      </c>
      <c r="H256" s="2" t="s">
        <v>12658</v>
      </c>
      <c r="I256" s="6">
        <v>96</v>
      </c>
      <c r="J256" s="6" t="str">
        <f t="shared" si="7"/>
        <v>&lt;₹200</v>
      </c>
      <c r="K256" s="6">
        <v>399</v>
      </c>
      <c r="L256" s="6">
        <f>(Table1[[#This Row],[Actual Price]]-Table1[[#This Row],[discounted_price]])*100</f>
        <v>30300</v>
      </c>
      <c r="M256" s="9">
        <v>0.76</v>
      </c>
      <c r="N2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56" s="9" t="str">
        <f>IF(M256&gt;=50%,"YES","""NO")</f>
        <v>YES</v>
      </c>
      <c r="P256" s="44">
        <f>AVERAGE(Table1[[#This Row],[rating]]+Table1[[#This Row],[rating_count]]/1000)</f>
        <v>5.3959999999999999</v>
      </c>
      <c r="Q256" s="2">
        <v>3.6</v>
      </c>
      <c r="R256" s="7">
        <v>1796</v>
      </c>
      <c r="S256" s="8">
        <f t="shared" si="6"/>
        <v>716604</v>
      </c>
      <c r="T256" s="2" t="s">
        <v>2244</v>
      </c>
      <c r="U256" s="2" t="s">
        <v>2245</v>
      </c>
      <c r="V256" s="2" t="s">
        <v>2246</v>
      </c>
      <c r="W256" s="2" t="s">
        <v>2247</v>
      </c>
      <c r="X256" s="2" t="s">
        <v>2248</v>
      </c>
      <c r="Y256" s="3" t="s">
        <v>2249</v>
      </c>
      <c r="Z256" s="3" t="s">
        <v>2250</v>
      </c>
      <c r="AA256" s="3" t="s">
        <v>2251</v>
      </c>
    </row>
    <row r="257" spans="1:27">
      <c r="A257" s="2" t="s">
        <v>2252</v>
      </c>
      <c r="B257" s="2" t="s">
        <v>2253</v>
      </c>
      <c r="C257" s="2" t="s">
        <v>166</v>
      </c>
      <c r="D257" s="2" t="s">
        <v>12649</v>
      </c>
      <c r="E257" s="2" t="s">
        <v>12650</v>
      </c>
      <c r="F257" s="2" t="s">
        <v>12653</v>
      </c>
      <c r="G257" s="2" t="s">
        <v>12654</v>
      </c>
      <c r="H257" s="4"/>
      <c r="I257" s="6">
        <v>54990</v>
      </c>
      <c r="J257" s="6" t="str">
        <f t="shared" si="7"/>
        <v>&gt;₹500</v>
      </c>
      <c r="K257" s="6">
        <v>85000</v>
      </c>
      <c r="L257" s="6">
        <f>(Table1[[#This Row],[Actual Price]]-Table1[[#This Row],[discounted_price]])*100</f>
        <v>3001000</v>
      </c>
      <c r="M257" s="9">
        <v>0.35</v>
      </c>
      <c r="N2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57" s="9" t="str">
        <f>IF(M257&gt;=50%,"YES","NO")</f>
        <v>NO</v>
      </c>
      <c r="P257" s="44">
        <f>AVERAGE(Table1[[#This Row],[rating]]+Table1[[#This Row],[rating_count]]/1000)</f>
        <v>7.8870000000000005</v>
      </c>
      <c r="Q257" s="2">
        <v>4.3</v>
      </c>
      <c r="R257" s="7">
        <v>3587</v>
      </c>
      <c r="S257" s="8">
        <f t="shared" si="6"/>
        <v>304895000</v>
      </c>
      <c r="T257" s="2" t="s">
        <v>984</v>
      </c>
      <c r="U257" s="2" t="s">
        <v>985</v>
      </c>
      <c r="V257" s="2" t="s">
        <v>986</v>
      </c>
      <c r="W257" s="2" t="s">
        <v>987</v>
      </c>
      <c r="X257" s="2" t="s">
        <v>988</v>
      </c>
      <c r="Y257" s="3" t="s">
        <v>989</v>
      </c>
      <c r="Z257" s="3" t="s">
        <v>2254</v>
      </c>
      <c r="AA257" s="3" t="s">
        <v>2255</v>
      </c>
    </row>
    <row r="258" spans="1:27">
      <c r="A258" s="2" t="s">
        <v>2256</v>
      </c>
      <c r="B258" s="2" t="s">
        <v>2257</v>
      </c>
      <c r="C258" s="2" t="s">
        <v>1170</v>
      </c>
      <c r="D258" s="2" t="s">
        <v>12649</v>
      </c>
      <c r="E258" s="2" t="s">
        <v>12650</v>
      </c>
      <c r="F258" s="2" t="s">
        <v>12651</v>
      </c>
      <c r="G258" s="2" t="s">
        <v>12644</v>
      </c>
      <c r="H258" s="2" t="s">
        <v>12659</v>
      </c>
      <c r="I258" s="6">
        <v>439</v>
      </c>
      <c r="J258" s="6" t="str">
        <f t="shared" si="7"/>
        <v>₹200 - ₹500</v>
      </c>
      <c r="K258" s="6">
        <v>758</v>
      </c>
      <c r="L258" s="6">
        <f>(Table1[[#This Row],[Actual Price]]-Table1[[#This Row],[discounted_price]])*100</f>
        <v>31900</v>
      </c>
      <c r="M258" s="9">
        <v>0.42</v>
      </c>
      <c r="N2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58" s="9" t="str">
        <f>IF(M258&gt;=50%,"YES","""NO")</f>
        <v>"NO</v>
      </c>
      <c r="P258" s="44">
        <f>AVERAGE(Table1[[#This Row],[rating]]+Table1[[#This Row],[rating_count]]/1000)</f>
        <v>8.4960000000000004</v>
      </c>
      <c r="Q258" s="2">
        <v>4.2</v>
      </c>
      <c r="R258" s="7">
        <v>4296</v>
      </c>
      <c r="S258" s="8">
        <f t="shared" ref="S258:S321" si="8">K258*R258</f>
        <v>3256368</v>
      </c>
      <c r="T258" s="2" t="s">
        <v>2258</v>
      </c>
      <c r="U258" s="2" t="s">
        <v>2259</v>
      </c>
      <c r="V258" s="2" t="s">
        <v>2260</v>
      </c>
      <c r="W258" s="2" t="s">
        <v>2261</v>
      </c>
      <c r="X258" s="2" t="s">
        <v>2262</v>
      </c>
      <c r="Y258" s="3" t="s">
        <v>2263</v>
      </c>
      <c r="Z258" s="3" t="s">
        <v>2264</v>
      </c>
      <c r="AA258" s="3" t="s">
        <v>2265</v>
      </c>
    </row>
    <row r="259" spans="1:27">
      <c r="A259" s="2" t="s">
        <v>2266</v>
      </c>
      <c r="B259" s="2" t="s">
        <v>2267</v>
      </c>
      <c r="C259" s="2" t="s">
        <v>12994</v>
      </c>
      <c r="D259" s="2" t="s">
        <v>12995</v>
      </c>
      <c r="E259" s="2" t="s">
        <v>12642</v>
      </c>
      <c r="F259" s="2" t="s">
        <v>12643</v>
      </c>
      <c r="G259" s="2" t="s">
        <v>12644</v>
      </c>
      <c r="H259" s="2" t="s">
        <v>12645</v>
      </c>
      <c r="I259" s="6">
        <v>299</v>
      </c>
      <c r="J259" s="6" t="str">
        <f t="shared" ref="J259:J322" si="9">IF(I259&lt;200,"&lt;₹200",IF(OR(I259=200,I259&lt;=500),"₹200 - ₹500","&gt;₹500"))</f>
        <v>₹200 - ₹500</v>
      </c>
      <c r="K259" s="6">
        <v>999</v>
      </c>
      <c r="L259" s="6">
        <f>(Table1[[#This Row],[Actual Price]]-Table1[[#This Row],[discounted_price]])*100</f>
        <v>70000</v>
      </c>
      <c r="M259" s="9">
        <v>0.7</v>
      </c>
      <c r="N2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59" s="9" t="str">
        <f>IF(M259&gt;=50%,"YES","NO")</f>
        <v>YES</v>
      </c>
      <c r="P259" s="44">
        <f>AVERAGE(Table1[[#This Row],[rating]]+Table1[[#This Row],[rating_count]]/1000)</f>
        <v>6.9509999999999996</v>
      </c>
      <c r="Q259" s="2">
        <v>4.3</v>
      </c>
      <c r="R259" s="7">
        <v>2651</v>
      </c>
      <c r="S259" s="8">
        <f t="shared" si="8"/>
        <v>2648349</v>
      </c>
      <c r="T259" s="2" t="s">
        <v>2268</v>
      </c>
      <c r="U259" s="2" t="s">
        <v>1540</v>
      </c>
      <c r="V259" s="2" t="s">
        <v>1541</v>
      </c>
      <c r="W259" s="2" t="s">
        <v>1542</v>
      </c>
      <c r="X259" s="2" t="s">
        <v>1543</v>
      </c>
      <c r="Y259" s="3" t="s">
        <v>1544</v>
      </c>
      <c r="Z259" s="3" t="s">
        <v>1545</v>
      </c>
      <c r="AA259" s="3" t="s">
        <v>2269</v>
      </c>
    </row>
    <row r="260" spans="1:27">
      <c r="A260" s="2" t="s">
        <v>2270</v>
      </c>
      <c r="B260" s="2" t="s">
        <v>2271</v>
      </c>
      <c r="C260" s="2" t="s">
        <v>12994</v>
      </c>
      <c r="D260" s="2" t="s">
        <v>12995</v>
      </c>
      <c r="E260" s="2" t="s">
        <v>12642</v>
      </c>
      <c r="F260" s="2" t="s">
        <v>12643</v>
      </c>
      <c r="G260" s="2" t="s">
        <v>12644</v>
      </c>
      <c r="H260" s="2" t="s">
        <v>12645</v>
      </c>
      <c r="I260" s="6">
        <v>299</v>
      </c>
      <c r="J260" s="6" t="str">
        <f t="shared" si="9"/>
        <v>₹200 - ₹500</v>
      </c>
      <c r="K260" s="6">
        <v>799</v>
      </c>
      <c r="L260" s="6">
        <f>(Table1[[#This Row],[Actual Price]]-Table1[[#This Row],[discounted_price]])*100</f>
        <v>50000</v>
      </c>
      <c r="M260" s="9">
        <v>0.63</v>
      </c>
      <c r="N2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60" s="9" t="str">
        <f>IF(M260&gt;=50%,"YES","""NO")</f>
        <v>YES</v>
      </c>
      <c r="P260" s="44">
        <f>AVERAGE(Table1[[#This Row],[rating]]+Table1[[#This Row],[rating_count]]/1000)</f>
        <v>98.563000000000002</v>
      </c>
      <c r="Q260" s="2">
        <v>4.2</v>
      </c>
      <c r="R260" s="7">
        <v>94363</v>
      </c>
      <c r="S260" s="8">
        <f t="shared" si="8"/>
        <v>75396037</v>
      </c>
      <c r="T260" s="2" t="s">
        <v>2272</v>
      </c>
      <c r="U260" s="2" t="s">
        <v>48</v>
      </c>
      <c r="V260" s="2" t="s">
        <v>49</v>
      </c>
      <c r="W260" s="2" t="s">
        <v>50</v>
      </c>
      <c r="X260" s="2" t="s">
        <v>51</v>
      </c>
      <c r="Y260" s="3" t="s">
        <v>52</v>
      </c>
      <c r="Z260" s="3" t="s">
        <v>2273</v>
      </c>
      <c r="AA260" s="3" t="s">
        <v>2274</v>
      </c>
    </row>
    <row r="261" spans="1:27">
      <c r="A261" s="2" t="s">
        <v>2275</v>
      </c>
      <c r="B261" s="2" t="s">
        <v>2276</v>
      </c>
      <c r="C261" s="2" t="s">
        <v>12994</v>
      </c>
      <c r="D261" s="2" t="s">
        <v>12995</v>
      </c>
      <c r="E261" s="2" t="s">
        <v>12642</v>
      </c>
      <c r="F261" s="2" t="s">
        <v>12643</v>
      </c>
      <c r="G261" s="2" t="s">
        <v>12644</v>
      </c>
      <c r="H261" s="2" t="s">
        <v>12645</v>
      </c>
      <c r="I261" s="6">
        <v>789</v>
      </c>
      <c r="J261" s="6" t="str">
        <f t="shared" si="9"/>
        <v>&gt;₹500</v>
      </c>
      <c r="K261" s="6">
        <v>1999</v>
      </c>
      <c r="L261" s="6">
        <f>(Table1[[#This Row],[Actual Price]]-Table1[[#This Row],[discounted_price]])*100</f>
        <v>121000</v>
      </c>
      <c r="M261" s="9">
        <v>0.61</v>
      </c>
      <c r="N2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61" s="9" t="str">
        <f>IF(M261&gt;=50%,"YES","NO")</f>
        <v>YES</v>
      </c>
      <c r="P261" s="44">
        <f>AVERAGE(Table1[[#This Row],[rating]]+Table1[[#This Row],[rating_count]]/1000)</f>
        <v>38.74</v>
      </c>
      <c r="Q261" s="2">
        <v>4.2</v>
      </c>
      <c r="R261" s="7">
        <v>34540</v>
      </c>
      <c r="S261" s="8">
        <f t="shared" si="8"/>
        <v>69045460</v>
      </c>
      <c r="T261" s="2" t="s">
        <v>2277</v>
      </c>
      <c r="U261" s="2" t="s">
        <v>2278</v>
      </c>
      <c r="V261" s="2" t="s">
        <v>2279</v>
      </c>
      <c r="W261" s="2" t="s">
        <v>2280</v>
      </c>
      <c r="X261" s="2" t="s">
        <v>2281</v>
      </c>
      <c r="Y261" s="3" t="s">
        <v>2282</v>
      </c>
      <c r="Z261" s="3" t="s">
        <v>2283</v>
      </c>
      <c r="AA261" s="3" t="s">
        <v>2284</v>
      </c>
    </row>
    <row r="262" spans="1:27">
      <c r="A262" s="2" t="s">
        <v>2285</v>
      </c>
      <c r="B262" s="2" t="s">
        <v>2286</v>
      </c>
      <c r="C262" s="2" t="s">
        <v>126</v>
      </c>
      <c r="D262" s="2" t="s">
        <v>12649</v>
      </c>
      <c r="E262" s="2" t="s">
        <v>12650</v>
      </c>
      <c r="F262" s="2" t="s">
        <v>12651</v>
      </c>
      <c r="G262" s="2" t="s">
        <v>12644</v>
      </c>
      <c r="H262" s="2" t="s">
        <v>12652</v>
      </c>
      <c r="I262" s="6">
        <v>299</v>
      </c>
      <c r="J262" s="6" t="str">
        <f t="shared" si="9"/>
        <v>₹200 - ₹500</v>
      </c>
      <c r="K262" s="6">
        <v>700</v>
      </c>
      <c r="L262" s="6">
        <f>(Table1[[#This Row],[Actual Price]]-Table1[[#This Row],[discounted_price]])*100</f>
        <v>40100</v>
      </c>
      <c r="M262" s="9">
        <v>0.56999999999999995</v>
      </c>
      <c r="N2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62" s="9" t="str">
        <f>IF(M262&gt;=50%,"YES","""NO")</f>
        <v>YES</v>
      </c>
      <c r="P262" s="44">
        <f>AVERAGE(Table1[[#This Row],[rating]]+Table1[[#This Row],[rating_count]]/1000)</f>
        <v>13.114000000000001</v>
      </c>
      <c r="Q262" s="2">
        <v>4.4000000000000004</v>
      </c>
      <c r="R262" s="7">
        <v>8714</v>
      </c>
      <c r="S262" s="8">
        <f t="shared" si="8"/>
        <v>6099800</v>
      </c>
      <c r="T262" s="2" t="s">
        <v>2287</v>
      </c>
      <c r="U262" s="2" t="s">
        <v>2288</v>
      </c>
      <c r="V262" s="2" t="s">
        <v>2289</v>
      </c>
      <c r="W262" s="2" t="s">
        <v>2290</v>
      </c>
      <c r="X262" s="2" t="s">
        <v>2291</v>
      </c>
      <c r="Y262" s="3" t="s">
        <v>2292</v>
      </c>
      <c r="Z262" s="3" t="s">
        <v>2293</v>
      </c>
      <c r="AA262" s="3" t="s">
        <v>2294</v>
      </c>
    </row>
    <row r="263" spans="1:27">
      <c r="A263" s="2" t="s">
        <v>2295</v>
      </c>
      <c r="B263" s="2" t="s">
        <v>2296</v>
      </c>
      <c r="C263" s="2" t="s">
        <v>12994</v>
      </c>
      <c r="D263" s="2" t="s">
        <v>12995</v>
      </c>
      <c r="E263" s="2" t="s">
        <v>12642</v>
      </c>
      <c r="F263" s="2" t="s">
        <v>12643</v>
      </c>
      <c r="G263" s="2" t="s">
        <v>12644</v>
      </c>
      <c r="H263" s="2" t="s">
        <v>12645</v>
      </c>
      <c r="I263" s="6">
        <v>325</v>
      </c>
      <c r="J263" s="6" t="str">
        <f t="shared" si="9"/>
        <v>₹200 - ₹500</v>
      </c>
      <c r="K263" s="6">
        <v>1099</v>
      </c>
      <c r="L263" s="6">
        <f>(Table1[[#This Row],[Actual Price]]-Table1[[#This Row],[discounted_price]])*100</f>
        <v>77400</v>
      </c>
      <c r="M263" s="9">
        <v>0.7</v>
      </c>
      <c r="N2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63" s="9" t="str">
        <f>IF(M263&gt;=50%,"YES","NO")</f>
        <v>YES</v>
      </c>
      <c r="P263" s="44">
        <f>AVERAGE(Table1[[#This Row],[rating]]+Table1[[#This Row],[rating_count]]/1000)</f>
        <v>14.776</v>
      </c>
      <c r="Q263" s="2">
        <v>4.2</v>
      </c>
      <c r="R263" s="7">
        <v>10576</v>
      </c>
      <c r="S263" s="8">
        <f t="shared" si="8"/>
        <v>11623024</v>
      </c>
      <c r="T263" s="2" t="s">
        <v>2297</v>
      </c>
      <c r="U263" s="2" t="s">
        <v>788</v>
      </c>
      <c r="V263" s="2" t="s">
        <v>789</v>
      </c>
      <c r="W263" s="2" t="s">
        <v>790</v>
      </c>
      <c r="X263" s="2" t="s">
        <v>791</v>
      </c>
      <c r="Y263" s="3" t="s">
        <v>792</v>
      </c>
      <c r="Z263" s="3" t="s">
        <v>2298</v>
      </c>
      <c r="AA263" s="3" t="s">
        <v>2299</v>
      </c>
    </row>
    <row r="264" spans="1:27">
      <c r="A264" s="2" t="s">
        <v>2300</v>
      </c>
      <c r="B264" s="2" t="s">
        <v>2301</v>
      </c>
      <c r="C264" s="2" t="s">
        <v>12994</v>
      </c>
      <c r="D264" s="2" t="s">
        <v>12995</v>
      </c>
      <c r="E264" s="2" t="s">
        <v>12642</v>
      </c>
      <c r="F264" s="2" t="s">
        <v>12643</v>
      </c>
      <c r="G264" s="2" t="s">
        <v>12644</v>
      </c>
      <c r="H264" s="4" t="s">
        <v>12645</v>
      </c>
      <c r="I264" s="6">
        <v>1299</v>
      </c>
      <c r="J264" s="6" t="str">
        <f t="shared" si="9"/>
        <v>&gt;₹500</v>
      </c>
      <c r="K264" s="6">
        <v>1999</v>
      </c>
      <c r="L264" s="6">
        <f>(Table1[[#This Row],[Actual Price]]-Table1[[#This Row],[discounted_price]])*100</f>
        <v>70000</v>
      </c>
      <c r="M264" s="9">
        <v>0.35</v>
      </c>
      <c r="N2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64" s="9" t="str">
        <f>IF(M264&gt;=50%,"YES","""NO")</f>
        <v>"NO</v>
      </c>
      <c r="P264" s="44">
        <f>AVERAGE(Table1[[#This Row],[rating]]+Table1[[#This Row],[rating_count]]/1000)</f>
        <v>11.718</v>
      </c>
      <c r="Q264" s="2">
        <v>4.4000000000000004</v>
      </c>
      <c r="R264" s="7">
        <v>7318</v>
      </c>
      <c r="S264" s="8">
        <f t="shared" si="8"/>
        <v>14628682</v>
      </c>
      <c r="T264" s="2" t="s">
        <v>2302</v>
      </c>
      <c r="U264" s="2" t="s">
        <v>1734</v>
      </c>
      <c r="V264" s="2" t="s">
        <v>1735</v>
      </c>
      <c r="W264" s="2" t="s">
        <v>1736</v>
      </c>
      <c r="X264" s="2" t="s">
        <v>1737</v>
      </c>
      <c r="Y264" s="3" t="s">
        <v>1738</v>
      </c>
      <c r="Z264" s="3" t="s">
        <v>2303</v>
      </c>
      <c r="AA264" s="3" t="s">
        <v>2304</v>
      </c>
    </row>
    <row r="265" spans="1:27">
      <c r="A265" s="2" t="s">
        <v>2305</v>
      </c>
      <c r="B265" s="2" t="s">
        <v>2306</v>
      </c>
      <c r="C265" s="2" t="s">
        <v>459</v>
      </c>
      <c r="D265" s="2" t="s">
        <v>12649</v>
      </c>
      <c r="E265" s="2" t="s">
        <v>12650</v>
      </c>
      <c r="F265" s="2" t="s">
        <v>12651</v>
      </c>
      <c r="G265" s="2" t="s">
        <v>12655</v>
      </c>
      <c r="H265" s="2"/>
      <c r="I265" s="6">
        <v>790</v>
      </c>
      <c r="J265" s="6" t="str">
        <f t="shared" si="9"/>
        <v>&gt;₹500</v>
      </c>
      <c r="K265" s="6">
        <v>1999</v>
      </c>
      <c r="L265" s="6">
        <f>(Table1[[#This Row],[Actual Price]]-Table1[[#This Row],[discounted_price]])*100</f>
        <v>120900</v>
      </c>
      <c r="M265" s="9">
        <v>0.6</v>
      </c>
      <c r="N2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65" s="9" t="str">
        <f>IF(M265&gt;=50%,"YES","NO")</f>
        <v>YES</v>
      </c>
      <c r="P265" s="44">
        <f>AVERAGE(Table1[[#This Row],[rating]]+Table1[[#This Row],[rating_count]]/1000)</f>
        <v>3.1030000000000002</v>
      </c>
      <c r="Q265" s="2">
        <v>3</v>
      </c>
      <c r="R265" s="7">
        <v>103</v>
      </c>
      <c r="S265" s="8">
        <f t="shared" si="8"/>
        <v>205897</v>
      </c>
      <c r="T265" s="2" t="s">
        <v>2307</v>
      </c>
      <c r="U265" s="2" t="s">
        <v>2308</v>
      </c>
      <c r="V265" s="2" t="s">
        <v>2309</v>
      </c>
      <c r="W265" s="2" t="s">
        <v>2310</v>
      </c>
      <c r="X265" s="2" t="s">
        <v>2311</v>
      </c>
      <c r="Y265" s="3" t="s">
        <v>2312</v>
      </c>
      <c r="Z265" s="3" t="s">
        <v>2313</v>
      </c>
      <c r="AA265" s="3" t="s">
        <v>2314</v>
      </c>
    </row>
    <row r="266" spans="1:27">
      <c r="A266" s="2" t="s">
        <v>2315</v>
      </c>
      <c r="B266" s="2" t="s">
        <v>2316</v>
      </c>
      <c r="C266" s="2" t="s">
        <v>2317</v>
      </c>
      <c r="D266" s="2" t="s">
        <v>12649</v>
      </c>
      <c r="E266" s="2" t="s">
        <v>12660</v>
      </c>
      <c r="F266" s="2" t="s">
        <v>12670</v>
      </c>
      <c r="G266" s="2" t="s">
        <v>12671</v>
      </c>
      <c r="H266" s="4"/>
      <c r="I266" s="6">
        <v>4699</v>
      </c>
      <c r="J266" s="6" t="str">
        <f t="shared" si="9"/>
        <v>&gt;₹500</v>
      </c>
      <c r="K266" s="6">
        <v>4699</v>
      </c>
      <c r="L266" s="6">
        <f>(Table1[[#This Row],[Actual Price]]-Table1[[#This Row],[discounted_price]])*100</f>
        <v>0</v>
      </c>
      <c r="M266" s="9">
        <v>0</v>
      </c>
      <c r="N2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266" s="9" t="str">
        <f>IF(M266&gt;=50%,"YES","""NO")</f>
        <v>"NO</v>
      </c>
      <c r="P266" s="44">
        <f>AVERAGE(Table1[[#This Row],[rating]]+Table1[[#This Row],[rating_count]]/1000)</f>
        <v>4.7240000000000002</v>
      </c>
      <c r="Q266" s="2">
        <v>4.5</v>
      </c>
      <c r="R266" s="7">
        <v>224</v>
      </c>
      <c r="S266" s="8">
        <f t="shared" si="8"/>
        <v>1052576</v>
      </c>
      <c r="T266" s="2" t="s">
        <v>2318</v>
      </c>
      <c r="U266" s="2" t="s">
        <v>2319</v>
      </c>
      <c r="V266" s="2" t="s">
        <v>2320</v>
      </c>
      <c r="W266" s="2" t="s">
        <v>2321</v>
      </c>
      <c r="X266" s="2" t="s">
        <v>2322</v>
      </c>
      <c r="Y266" s="3" t="s">
        <v>2323</v>
      </c>
      <c r="Z266" s="3" t="s">
        <v>2324</v>
      </c>
      <c r="AA266" s="3" t="s">
        <v>2325</v>
      </c>
    </row>
    <row r="267" spans="1:27">
      <c r="A267" s="2" t="s">
        <v>2326</v>
      </c>
      <c r="B267" s="2" t="s">
        <v>2327</v>
      </c>
      <c r="C267" s="2" t="s">
        <v>166</v>
      </c>
      <c r="D267" s="2" t="s">
        <v>12649</v>
      </c>
      <c r="E267" s="2" t="s">
        <v>12650</v>
      </c>
      <c r="F267" s="2" t="s">
        <v>12653</v>
      </c>
      <c r="G267" s="2" t="s">
        <v>12654</v>
      </c>
      <c r="H267" s="4"/>
      <c r="I267" s="6">
        <v>18999</v>
      </c>
      <c r="J267" s="6" t="str">
        <f t="shared" si="9"/>
        <v>&gt;₹500</v>
      </c>
      <c r="K267" s="6">
        <v>24990</v>
      </c>
      <c r="L267" s="6">
        <f>(Table1[[#This Row],[Actual Price]]-Table1[[#This Row],[discounted_price]])*100</f>
        <v>599100</v>
      </c>
      <c r="M267" s="9">
        <v>0.24</v>
      </c>
      <c r="N2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67" s="9" t="str">
        <f>IF(M267&gt;=50%,"YES","NO")</f>
        <v>NO</v>
      </c>
      <c r="P267" s="44">
        <f>AVERAGE(Table1[[#This Row],[rating]]+Table1[[#This Row],[rating_count]]/1000)</f>
        <v>9.0019999999999989</v>
      </c>
      <c r="Q267" s="2">
        <v>4.3</v>
      </c>
      <c r="R267" s="7">
        <v>4702</v>
      </c>
      <c r="S267" s="8">
        <f t="shared" si="8"/>
        <v>117502980</v>
      </c>
      <c r="T267" s="2" t="s">
        <v>2328</v>
      </c>
      <c r="U267" s="2" t="s">
        <v>243</v>
      </c>
      <c r="V267" s="2" t="s">
        <v>244</v>
      </c>
      <c r="W267" s="2" t="s">
        <v>245</v>
      </c>
      <c r="X267" s="2" t="s">
        <v>246</v>
      </c>
      <c r="Y267" s="3" t="s">
        <v>12592</v>
      </c>
      <c r="Z267" s="3" t="s">
        <v>2329</v>
      </c>
      <c r="AA267" s="3" t="s">
        <v>2330</v>
      </c>
    </row>
    <row r="268" spans="1:27">
      <c r="A268" s="2" t="s">
        <v>2331</v>
      </c>
      <c r="B268" s="2" t="s">
        <v>2332</v>
      </c>
      <c r="C268" s="2" t="s">
        <v>12994</v>
      </c>
      <c r="D268" s="2" t="s">
        <v>12995</v>
      </c>
      <c r="E268" s="2" t="s">
        <v>12642</v>
      </c>
      <c r="F268" s="2" t="s">
        <v>12643</v>
      </c>
      <c r="G268" s="2" t="s">
        <v>12644</v>
      </c>
      <c r="H268" s="2" t="s">
        <v>12645</v>
      </c>
      <c r="I268" s="6">
        <v>199</v>
      </c>
      <c r="J268" s="6" t="str">
        <f t="shared" si="9"/>
        <v>&lt;₹200</v>
      </c>
      <c r="K268" s="6">
        <v>999</v>
      </c>
      <c r="L268" s="6">
        <f>(Table1[[#This Row],[Actual Price]]-Table1[[#This Row],[discounted_price]])*100</f>
        <v>80000</v>
      </c>
      <c r="M268" s="9">
        <v>0.8</v>
      </c>
      <c r="N2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68" s="9" t="str">
        <f>IF(M268&gt;=50%,"YES","""NO")</f>
        <v>YES</v>
      </c>
      <c r="P268" s="44">
        <f>AVERAGE(Table1[[#This Row],[rating]]+Table1[[#This Row],[rating_count]]/1000)</f>
        <v>4.2850000000000001</v>
      </c>
      <c r="Q268" s="2">
        <v>4.2</v>
      </c>
      <c r="R268" s="7">
        <v>85</v>
      </c>
      <c r="S268" s="8">
        <f t="shared" si="8"/>
        <v>84915</v>
      </c>
      <c r="T268" s="2" t="s">
        <v>2333</v>
      </c>
      <c r="U268" s="2" t="s">
        <v>2334</v>
      </c>
      <c r="V268" s="2" t="s">
        <v>2335</v>
      </c>
      <c r="W268" s="2" t="s">
        <v>2336</v>
      </c>
      <c r="X268" s="2" t="s">
        <v>2337</v>
      </c>
      <c r="Y268" s="3" t="s">
        <v>2338</v>
      </c>
      <c r="Z268" s="3" t="s">
        <v>2339</v>
      </c>
      <c r="AA268" s="3" t="s">
        <v>2340</v>
      </c>
    </row>
    <row r="269" spans="1:27">
      <c r="A269" s="2" t="s">
        <v>2341</v>
      </c>
      <c r="B269" s="2" t="s">
        <v>2342</v>
      </c>
      <c r="C269" s="2" t="s">
        <v>126</v>
      </c>
      <c r="D269" s="2" t="s">
        <v>12649</v>
      </c>
      <c r="E269" s="2" t="s">
        <v>12650</v>
      </c>
      <c r="F269" s="2" t="s">
        <v>12651</v>
      </c>
      <c r="G269" s="2" t="s">
        <v>12644</v>
      </c>
      <c r="H269" s="2" t="s">
        <v>12652</v>
      </c>
      <c r="I269" s="6">
        <v>269</v>
      </c>
      <c r="J269" s="6" t="str">
        <f t="shared" si="9"/>
        <v>₹200 - ₹500</v>
      </c>
      <c r="K269" s="6">
        <v>650</v>
      </c>
      <c r="L269" s="6">
        <f>(Table1[[#This Row],[Actual Price]]-Table1[[#This Row],[discounted_price]])*100</f>
        <v>38100</v>
      </c>
      <c r="M269" s="9">
        <v>0.59</v>
      </c>
      <c r="N2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69" s="9" t="str">
        <f>IF(M269&gt;=50%,"YES","NO")</f>
        <v>YES</v>
      </c>
      <c r="P269" s="44">
        <f>AVERAGE(Table1[[#This Row],[rating]]+Table1[[#This Row],[rating_count]]/1000)</f>
        <v>40.277000000000001</v>
      </c>
      <c r="Q269" s="2">
        <v>4.4000000000000004</v>
      </c>
      <c r="R269" s="7">
        <v>35877</v>
      </c>
      <c r="S269" s="8">
        <f t="shared" si="8"/>
        <v>23320050</v>
      </c>
      <c r="T269" s="2" t="s">
        <v>2343</v>
      </c>
      <c r="U269" s="2" t="s">
        <v>2344</v>
      </c>
      <c r="V269" s="2" t="s">
        <v>2345</v>
      </c>
      <c r="W269" s="2" t="s">
        <v>2346</v>
      </c>
      <c r="X269" s="2" t="s">
        <v>2347</v>
      </c>
      <c r="Y269" s="3" t="s">
        <v>2348</v>
      </c>
      <c r="Z269" s="3" t="s">
        <v>2349</v>
      </c>
      <c r="AA269" s="3" t="s">
        <v>2350</v>
      </c>
    </row>
    <row r="270" spans="1:27">
      <c r="A270" s="2" t="s">
        <v>2351</v>
      </c>
      <c r="B270" s="2" t="s">
        <v>2352</v>
      </c>
      <c r="C270" s="2" t="s">
        <v>2353</v>
      </c>
      <c r="D270" s="2" t="s">
        <v>12649</v>
      </c>
      <c r="E270" s="2" t="s">
        <v>12650</v>
      </c>
      <c r="F270" s="2" t="s">
        <v>12672</v>
      </c>
      <c r="G270" s="2"/>
      <c r="H270" s="4"/>
      <c r="I270" s="6">
        <v>1990</v>
      </c>
      <c r="J270" s="6" t="str">
        <f t="shared" si="9"/>
        <v>&gt;₹500</v>
      </c>
      <c r="K270" s="6">
        <v>3100</v>
      </c>
      <c r="L270" s="6">
        <f>(Table1[[#This Row],[Actual Price]]-Table1[[#This Row],[discounted_price]])*100</f>
        <v>111000</v>
      </c>
      <c r="M270" s="9">
        <v>0.36</v>
      </c>
      <c r="N2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70" s="9" t="str">
        <f>IF(M270&gt;=50%,"YES","""NO")</f>
        <v>"NO</v>
      </c>
      <c r="P270" s="44">
        <f>AVERAGE(Table1[[#This Row],[rating]]+Table1[[#This Row],[rating_count]]/1000)</f>
        <v>4.8970000000000002</v>
      </c>
      <c r="Q270" s="2">
        <v>4</v>
      </c>
      <c r="R270" s="7">
        <v>897</v>
      </c>
      <c r="S270" s="8">
        <f t="shared" si="8"/>
        <v>2780700</v>
      </c>
      <c r="T270" s="2" t="s">
        <v>2354</v>
      </c>
      <c r="U270" s="2" t="s">
        <v>2355</v>
      </c>
      <c r="V270" s="2" t="s">
        <v>2356</v>
      </c>
      <c r="W270" s="2" t="s">
        <v>2357</v>
      </c>
      <c r="X270" s="2" t="s">
        <v>2358</v>
      </c>
      <c r="Y270" s="3" t="s">
        <v>2359</v>
      </c>
      <c r="Z270" s="3" t="s">
        <v>2360</v>
      </c>
      <c r="AA270" s="3" t="s">
        <v>2361</v>
      </c>
    </row>
    <row r="271" spans="1:27">
      <c r="A271" s="2" t="s">
        <v>2362</v>
      </c>
      <c r="B271" s="2" t="s">
        <v>2363</v>
      </c>
      <c r="C271" s="2" t="s">
        <v>2364</v>
      </c>
      <c r="D271" s="2" t="s">
        <v>12649</v>
      </c>
      <c r="E271" s="2" t="s">
        <v>12660</v>
      </c>
      <c r="F271" s="2" t="s">
        <v>12673</v>
      </c>
      <c r="G271" s="2" t="s">
        <v>12674</v>
      </c>
      <c r="H271" s="4"/>
      <c r="I271" s="6">
        <v>2299</v>
      </c>
      <c r="J271" s="6" t="str">
        <f t="shared" si="9"/>
        <v>&gt;₹500</v>
      </c>
      <c r="K271" s="6">
        <v>3999</v>
      </c>
      <c r="L271" s="6">
        <f>(Table1[[#This Row],[Actual Price]]-Table1[[#This Row],[discounted_price]])*100</f>
        <v>170000</v>
      </c>
      <c r="M271" s="9">
        <v>0.43</v>
      </c>
      <c r="N2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71" s="9" t="str">
        <f>IF(M271&gt;=50%,"YES","NO")</f>
        <v>NO</v>
      </c>
      <c r="P271" s="44">
        <f>AVERAGE(Table1[[#This Row],[rating]]+Table1[[#This Row],[rating_count]]/1000)</f>
        <v>4.0819999999999999</v>
      </c>
      <c r="Q271" s="2">
        <v>3.8</v>
      </c>
      <c r="R271" s="7">
        <v>282</v>
      </c>
      <c r="S271" s="8">
        <f t="shared" si="8"/>
        <v>1127718</v>
      </c>
      <c r="T271" s="2" t="s">
        <v>2365</v>
      </c>
      <c r="U271" s="2" t="s">
        <v>2366</v>
      </c>
      <c r="V271" s="2" t="s">
        <v>2367</v>
      </c>
      <c r="W271" s="2" t="s">
        <v>2368</v>
      </c>
      <c r="X271" s="2" t="s">
        <v>2369</v>
      </c>
      <c r="Y271" s="3" t="s">
        <v>2370</v>
      </c>
      <c r="Z271" s="3" t="s">
        <v>2371</v>
      </c>
      <c r="AA271" s="3" t="s">
        <v>2372</v>
      </c>
    </row>
    <row r="272" spans="1:27">
      <c r="A272" s="2" t="s">
        <v>2373</v>
      </c>
      <c r="B272" s="2" t="s">
        <v>2374</v>
      </c>
      <c r="C272" s="2" t="s">
        <v>166</v>
      </c>
      <c r="D272" s="2" t="s">
        <v>12649</v>
      </c>
      <c r="E272" s="2" t="s">
        <v>12650</v>
      </c>
      <c r="F272" s="2" t="s">
        <v>12653</v>
      </c>
      <c r="G272" s="2" t="s">
        <v>12654</v>
      </c>
      <c r="H272" s="4"/>
      <c r="I272" s="6">
        <v>35999</v>
      </c>
      <c r="J272" s="6" t="str">
        <f t="shared" si="9"/>
        <v>&gt;₹500</v>
      </c>
      <c r="K272" s="6">
        <v>49990</v>
      </c>
      <c r="L272" s="6">
        <f>(Table1[[#This Row],[Actual Price]]-Table1[[#This Row],[discounted_price]])*100</f>
        <v>1399100</v>
      </c>
      <c r="M272" s="9">
        <v>0.28000000000000003</v>
      </c>
      <c r="N2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72" s="9" t="str">
        <f>IF(M272&gt;=50%,"YES","""NO")</f>
        <v>"NO</v>
      </c>
      <c r="P272" s="44">
        <f>AVERAGE(Table1[[#This Row],[rating]]+Table1[[#This Row],[rating_count]]/1000)</f>
        <v>5.9109999999999996</v>
      </c>
      <c r="Q272" s="2">
        <v>4.3</v>
      </c>
      <c r="R272" s="7">
        <v>1611</v>
      </c>
      <c r="S272" s="8">
        <f t="shared" si="8"/>
        <v>80533890</v>
      </c>
      <c r="T272" s="2" t="s">
        <v>2375</v>
      </c>
      <c r="U272" s="2" t="s">
        <v>1501</v>
      </c>
      <c r="V272" s="2" t="s">
        <v>1502</v>
      </c>
      <c r="W272" s="2" t="s">
        <v>1503</v>
      </c>
      <c r="X272" s="2" t="s">
        <v>1504</v>
      </c>
      <c r="Y272" s="3" t="s">
        <v>1505</v>
      </c>
      <c r="Z272" s="3" t="s">
        <v>2376</v>
      </c>
      <c r="AA272" s="3" t="s">
        <v>2377</v>
      </c>
    </row>
    <row r="273" spans="1:27">
      <c r="A273" s="2" t="s">
        <v>2378</v>
      </c>
      <c r="B273" s="2" t="s">
        <v>2379</v>
      </c>
      <c r="C273" s="2" t="s">
        <v>459</v>
      </c>
      <c r="D273" s="2" t="s">
        <v>12649</v>
      </c>
      <c r="E273" s="2" t="s">
        <v>12650</v>
      </c>
      <c r="F273" s="2" t="s">
        <v>12651</v>
      </c>
      <c r="G273" s="2" t="s">
        <v>12655</v>
      </c>
      <c r="H273" s="2"/>
      <c r="I273" s="6">
        <v>349</v>
      </c>
      <c r="J273" s="6" t="str">
        <f t="shared" si="9"/>
        <v>₹200 - ₹500</v>
      </c>
      <c r="K273" s="6">
        <v>999</v>
      </c>
      <c r="L273" s="6">
        <f>(Table1[[#This Row],[Actual Price]]-Table1[[#This Row],[discounted_price]])*100</f>
        <v>65000</v>
      </c>
      <c r="M273" s="9">
        <v>0.65</v>
      </c>
      <c r="N2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73" s="9" t="str">
        <f>IF(M273&gt;=50%,"YES","NO")</f>
        <v>YES</v>
      </c>
      <c r="P273" s="44">
        <f>AVERAGE(Table1[[#This Row],[rating]]+Table1[[#This Row],[rating_count]]/1000)</f>
        <v>4.7130000000000001</v>
      </c>
      <c r="Q273" s="2">
        <v>4.2</v>
      </c>
      <c r="R273" s="7">
        <v>513</v>
      </c>
      <c r="S273" s="8">
        <f t="shared" si="8"/>
        <v>512487</v>
      </c>
      <c r="T273" s="2" t="s">
        <v>2380</v>
      </c>
      <c r="U273" s="2" t="s">
        <v>2381</v>
      </c>
      <c r="V273" s="2" t="s">
        <v>2382</v>
      </c>
      <c r="W273" s="2" t="s">
        <v>2383</v>
      </c>
      <c r="X273" s="2" t="s">
        <v>2384</v>
      </c>
      <c r="Y273" s="3" t="s">
        <v>2385</v>
      </c>
      <c r="Z273" s="3" t="s">
        <v>2386</v>
      </c>
      <c r="AA273" s="3" t="s">
        <v>2387</v>
      </c>
    </row>
    <row r="274" spans="1:27">
      <c r="A274" s="2" t="s">
        <v>2388</v>
      </c>
      <c r="B274" s="2" t="s">
        <v>2389</v>
      </c>
      <c r="C274" s="2" t="s">
        <v>12994</v>
      </c>
      <c r="D274" s="2" t="s">
        <v>12995</v>
      </c>
      <c r="E274" s="2" t="s">
        <v>12642</v>
      </c>
      <c r="F274" s="2" t="s">
        <v>12643</v>
      </c>
      <c r="G274" s="2" t="s">
        <v>12644</v>
      </c>
      <c r="H274" s="2" t="s">
        <v>12645</v>
      </c>
      <c r="I274" s="6">
        <v>719</v>
      </c>
      <c r="J274" s="6" t="str">
        <f t="shared" si="9"/>
        <v>&gt;₹500</v>
      </c>
      <c r="K274" s="6">
        <v>1499</v>
      </c>
      <c r="L274" s="6">
        <f>(Table1[[#This Row],[Actual Price]]-Table1[[#This Row],[discounted_price]])*100</f>
        <v>78000</v>
      </c>
      <c r="M274" s="9">
        <v>0.52</v>
      </c>
      <c r="N2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4" s="9" t="str">
        <f>IF(M274&gt;=50%,"YES","""NO")</f>
        <v>YES</v>
      </c>
      <c r="P274" s="44">
        <f>AVERAGE(Table1[[#This Row],[rating]]+Table1[[#This Row],[rating_count]]/1000)</f>
        <v>5.1449999999999996</v>
      </c>
      <c r="Q274" s="2">
        <v>4.0999999999999996</v>
      </c>
      <c r="R274" s="7">
        <v>1045</v>
      </c>
      <c r="S274" s="8">
        <f t="shared" si="8"/>
        <v>1566455</v>
      </c>
      <c r="T274" s="2" t="s">
        <v>2390</v>
      </c>
      <c r="U274" s="2" t="s">
        <v>907</v>
      </c>
      <c r="V274" s="2" t="s">
        <v>908</v>
      </c>
      <c r="W274" s="2" t="s">
        <v>909</v>
      </c>
      <c r="X274" s="2" t="s">
        <v>910</v>
      </c>
      <c r="Y274" s="3" t="s">
        <v>911</v>
      </c>
      <c r="Z274" s="3" t="s">
        <v>2391</v>
      </c>
      <c r="AA274" s="3" t="s">
        <v>2392</v>
      </c>
    </row>
    <row r="275" spans="1:27">
      <c r="A275" s="2" t="s">
        <v>2393</v>
      </c>
      <c r="B275" s="2" t="s">
        <v>2394</v>
      </c>
      <c r="C275" s="2" t="s">
        <v>166</v>
      </c>
      <c r="D275" s="2" t="s">
        <v>12649</v>
      </c>
      <c r="E275" s="2" t="s">
        <v>12650</v>
      </c>
      <c r="F275" s="2" t="s">
        <v>12653</v>
      </c>
      <c r="G275" s="2" t="s">
        <v>12654</v>
      </c>
      <c r="H275" s="4"/>
      <c r="I275" s="6">
        <v>8999</v>
      </c>
      <c r="J275" s="6" t="str">
        <f t="shared" si="9"/>
        <v>&gt;₹500</v>
      </c>
      <c r="K275" s="6">
        <v>18999</v>
      </c>
      <c r="L275" s="6">
        <f>(Table1[[#This Row],[Actual Price]]-Table1[[#This Row],[discounted_price]])*100</f>
        <v>1000000</v>
      </c>
      <c r="M275" s="9">
        <v>0.53</v>
      </c>
      <c r="N2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5" s="9" t="str">
        <f>IF(M275&gt;=50%,"YES","NO")</f>
        <v>YES</v>
      </c>
      <c r="P275" s="44">
        <f>AVERAGE(Table1[[#This Row],[rating]]+Table1[[#This Row],[rating_count]]/1000)</f>
        <v>10.347000000000001</v>
      </c>
      <c r="Q275" s="2">
        <v>4</v>
      </c>
      <c r="R275" s="7">
        <v>6347</v>
      </c>
      <c r="S275" s="8">
        <f t="shared" si="8"/>
        <v>120586653</v>
      </c>
      <c r="T275" s="2" t="s">
        <v>2395</v>
      </c>
      <c r="U275" s="2" t="s">
        <v>2396</v>
      </c>
      <c r="V275" s="2" t="s">
        <v>2397</v>
      </c>
      <c r="W275" s="2" t="s">
        <v>2398</v>
      </c>
      <c r="X275" s="2" t="s">
        <v>2399</v>
      </c>
      <c r="Y275" s="3" t="s">
        <v>2400</v>
      </c>
      <c r="Z275" s="3" t="s">
        <v>2401</v>
      </c>
      <c r="AA275" s="3" t="s">
        <v>2402</v>
      </c>
    </row>
    <row r="276" spans="1:27">
      <c r="A276" s="2" t="s">
        <v>2403</v>
      </c>
      <c r="B276" s="2" t="s">
        <v>2404</v>
      </c>
      <c r="C276" s="2" t="s">
        <v>1982</v>
      </c>
      <c r="D276" s="2" t="s">
        <v>12649</v>
      </c>
      <c r="E276" s="2" t="s">
        <v>12650</v>
      </c>
      <c r="F276" s="2" t="s">
        <v>12666</v>
      </c>
      <c r="G276" s="2" t="s">
        <v>12667</v>
      </c>
      <c r="H276" s="2"/>
      <c r="I276" s="6">
        <v>917</v>
      </c>
      <c r="J276" s="6" t="str">
        <f t="shared" si="9"/>
        <v>&gt;₹500</v>
      </c>
      <c r="K276" s="6">
        <v>2299</v>
      </c>
      <c r="L276" s="6">
        <f>(Table1[[#This Row],[Actual Price]]-Table1[[#This Row],[discounted_price]])*100</f>
        <v>138200</v>
      </c>
      <c r="M276" s="9">
        <v>0.6</v>
      </c>
      <c r="N2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6" s="9" t="str">
        <f>IF(M276&gt;=50%,"YES","""NO")</f>
        <v>YES</v>
      </c>
      <c r="P276" s="44">
        <f>AVERAGE(Table1[[#This Row],[rating]]+Table1[[#This Row],[rating_count]]/1000)</f>
        <v>7.5</v>
      </c>
      <c r="Q276" s="2">
        <v>4.2</v>
      </c>
      <c r="R276" s="7">
        <v>3300</v>
      </c>
      <c r="S276" s="8">
        <f t="shared" si="8"/>
        <v>7586700</v>
      </c>
      <c r="T276" s="2" t="s">
        <v>2405</v>
      </c>
      <c r="U276" s="2" t="s">
        <v>2406</v>
      </c>
      <c r="V276" s="2" t="s">
        <v>2407</v>
      </c>
      <c r="W276" s="2" t="s">
        <v>2408</v>
      </c>
      <c r="X276" s="2" t="s">
        <v>2409</v>
      </c>
      <c r="Y276" s="3" t="s">
        <v>2410</v>
      </c>
      <c r="Z276" s="3" t="s">
        <v>2411</v>
      </c>
      <c r="AA276" s="3" t="s">
        <v>2412</v>
      </c>
    </row>
    <row r="277" spans="1:27">
      <c r="A277" s="2" t="s">
        <v>2413</v>
      </c>
      <c r="B277" s="2" t="s">
        <v>2414</v>
      </c>
      <c r="C277" s="2" t="s">
        <v>459</v>
      </c>
      <c r="D277" s="2" t="s">
        <v>12649</v>
      </c>
      <c r="E277" s="2" t="s">
        <v>12650</v>
      </c>
      <c r="F277" s="2" t="s">
        <v>12651</v>
      </c>
      <c r="G277" s="2" t="s">
        <v>12655</v>
      </c>
      <c r="H277" s="2"/>
      <c r="I277" s="6">
        <v>399</v>
      </c>
      <c r="J277" s="6" t="str">
        <f t="shared" si="9"/>
        <v>₹200 - ₹500</v>
      </c>
      <c r="K277" s="6">
        <v>999</v>
      </c>
      <c r="L277" s="6">
        <f>(Table1[[#This Row],[Actual Price]]-Table1[[#This Row],[discounted_price]])*100</f>
        <v>60000</v>
      </c>
      <c r="M277" s="9">
        <v>0.6</v>
      </c>
      <c r="N2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7" s="9" t="str">
        <f>IF(M277&gt;=50%,"YES","NO")</f>
        <v>YES</v>
      </c>
      <c r="P277" s="44">
        <f>AVERAGE(Table1[[#This Row],[rating]]+Table1[[#This Row],[rating_count]]/1000)</f>
        <v>3.323</v>
      </c>
      <c r="Q277" s="2">
        <v>3.3</v>
      </c>
      <c r="R277" s="7">
        <v>23</v>
      </c>
      <c r="S277" s="8">
        <f t="shared" si="8"/>
        <v>22977</v>
      </c>
      <c r="T277" s="2" t="s">
        <v>2415</v>
      </c>
      <c r="U277" s="2" t="s">
        <v>2416</v>
      </c>
      <c r="V277" s="2" t="s">
        <v>2417</v>
      </c>
      <c r="W277" s="2" t="s">
        <v>2418</v>
      </c>
      <c r="X277" s="2" t="s">
        <v>2419</v>
      </c>
      <c r="Y277" s="3" t="s">
        <v>2420</v>
      </c>
      <c r="Z277" s="3" t="s">
        <v>2421</v>
      </c>
      <c r="AA277" s="3" t="s">
        <v>2422</v>
      </c>
    </row>
    <row r="278" spans="1:27">
      <c r="A278" s="2" t="s">
        <v>2423</v>
      </c>
      <c r="B278" s="2" t="s">
        <v>2424</v>
      </c>
      <c r="C278" s="2" t="s">
        <v>166</v>
      </c>
      <c r="D278" s="2" t="s">
        <v>12649</v>
      </c>
      <c r="E278" s="2" t="s">
        <v>12650</v>
      </c>
      <c r="F278" s="2" t="s">
        <v>12653</v>
      </c>
      <c r="G278" s="2" t="s">
        <v>12654</v>
      </c>
      <c r="H278" s="4"/>
      <c r="I278" s="6">
        <v>45999</v>
      </c>
      <c r="J278" s="6" t="str">
        <f t="shared" si="9"/>
        <v>&gt;₹500</v>
      </c>
      <c r="K278" s="6">
        <v>69900</v>
      </c>
      <c r="L278" s="6">
        <f>(Table1[[#This Row],[Actual Price]]-Table1[[#This Row],[discounted_price]])*100</f>
        <v>2390100</v>
      </c>
      <c r="M278" s="9">
        <v>0.34</v>
      </c>
      <c r="N2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78" s="9" t="str">
        <f>IF(M278&gt;=50%,"YES","""NO")</f>
        <v>"NO</v>
      </c>
      <c r="P278" s="44">
        <f>AVERAGE(Table1[[#This Row],[rating]]+Table1[[#This Row],[rating_count]]/1000)</f>
        <v>11.408999999999999</v>
      </c>
      <c r="Q278" s="2">
        <v>4.3</v>
      </c>
      <c r="R278" s="7">
        <v>7109</v>
      </c>
      <c r="S278" s="8">
        <f t="shared" si="8"/>
        <v>496919100</v>
      </c>
      <c r="T278" s="2" t="s">
        <v>2425</v>
      </c>
      <c r="U278" s="2" t="s">
        <v>576</v>
      </c>
      <c r="V278" s="2" t="s">
        <v>577</v>
      </c>
      <c r="W278" s="2" t="s">
        <v>578</v>
      </c>
      <c r="X278" s="2" t="s">
        <v>579</v>
      </c>
      <c r="Y278" s="3" t="s">
        <v>580</v>
      </c>
      <c r="Z278" s="3" t="s">
        <v>2426</v>
      </c>
      <c r="AA278" s="3" t="s">
        <v>2427</v>
      </c>
    </row>
    <row r="279" spans="1:27">
      <c r="A279" s="2" t="s">
        <v>2428</v>
      </c>
      <c r="B279" s="2" t="s">
        <v>2429</v>
      </c>
      <c r="C279" s="2" t="s">
        <v>12994</v>
      </c>
      <c r="D279" s="2" t="s">
        <v>12995</v>
      </c>
      <c r="E279" s="2" t="s">
        <v>12642</v>
      </c>
      <c r="F279" s="2" t="s">
        <v>12643</v>
      </c>
      <c r="G279" s="2" t="s">
        <v>12644</v>
      </c>
      <c r="H279" s="2" t="s">
        <v>12645</v>
      </c>
      <c r="I279" s="6">
        <v>119</v>
      </c>
      <c r="J279" s="6" t="str">
        <f t="shared" si="9"/>
        <v>&lt;₹200</v>
      </c>
      <c r="K279" s="6">
        <v>299</v>
      </c>
      <c r="L279" s="6">
        <f>(Table1[[#This Row],[Actual Price]]-Table1[[#This Row],[discounted_price]])*100</f>
        <v>18000</v>
      </c>
      <c r="M279" s="9">
        <v>0.6</v>
      </c>
      <c r="N2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9" s="9" t="str">
        <f>IF(M279&gt;=50%,"YES","NO")</f>
        <v>YES</v>
      </c>
      <c r="P279" s="44">
        <f>AVERAGE(Table1[[#This Row],[rating]]+Table1[[#This Row],[rating_count]]/1000)</f>
        <v>3.851</v>
      </c>
      <c r="Q279" s="2">
        <v>3.8</v>
      </c>
      <c r="R279" s="7">
        <v>51</v>
      </c>
      <c r="S279" s="8">
        <f t="shared" si="8"/>
        <v>15249</v>
      </c>
      <c r="T279" s="2" t="s">
        <v>2430</v>
      </c>
      <c r="U279" s="2" t="s">
        <v>2431</v>
      </c>
      <c r="V279" s="2" t="s">
        <v>2432</v>
      </c>
      <c r="W279" s="2" t="s">
        <v>2433</v>
      </c>
      <c r="X279" s="2" t="s">
        <v>2434</v>
      </c>
      <c r="Y279" s="3" t="s">
        <v>2435</v>
      </c>
      <c r="Z279" s="3" t="s">
        <v>2436</v>
      </c>
      <c r="AA279" s="3" t="s">
        <v>2437</v>
      </c>
    </row>
    <row r="280" spans="1:27">
      <c r="A280" s="2" t="s">
        <v>2438</v>
      </c>
      <c r="B280" s="2" t="s">
        <v>2439</v>
      </c>
      <c r="C280" s="2" t="s">
        <v>166</v>
      </c>
      <c r="D280" s="2" t="s">
        <v>12649</v>
      </c>
      <c r="E280" s="2" t="s">
        <v>12650</v>
      </c>
      <c r="F280" s="2" t="s">
        <v>12653</v>
      </c>
      <c r="G280" s="2" t="s">
        <v>12654</v>
      </c>
      <c r="H280" s="4"/>
      <c r="I280" s="6">
        <v>21999</v>
      </c>
      <c r="J280" s="6" t="str">
        <f t="shared" si="9"/>
        <v>&gt;₹500</v>
      </c>
      <c r="K280" s="6">
        <v>29999</v>
      </c>
      <c r="L280" s="6">
        <f>(Table1[[#This Row],[Actual Price]]-Table1[[#This Row],[discounted_price]])*100</f>
        <v>800000</v>
      </c>
      <c r="M280" s="9">
        <v>0.27</v>
      </c>
      <c r="N2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80" s="9" t="str">
        <f>IF(M280&gt;=50%,"YES","""NO")</f>
        <v>"NO</v>
      </c>
      <c r="P280" s="44">
        <f>AVERAGE(Table1[[#This Row],[rating]]+Table1[[#This Row],[rating_count]]/1000)</f>
        <v>37.040000000000006</v>
      </c>
      <c r="Q280" s="2">
        <v>4.2</v>
      </c>
      <c r="R280" s="7">
        <v>32840</v>
      </c>
      <c r="S280" s="8">
        <f t="shared" si="8"/>
        <v>985167160</v>
      </c>
      <c r="T280" s="2" t="s">
        <v>2440</v>
      </c>
      <c r="U280" s="2" t="s">
        <v>168</v>
      </c>
      <c r="V280" s="2" t="s">
        <v>169</v>
      </c>
      <c r="W280" s="2" t="s">
        <v>170</v>
      </c>
      <c r="X280" s="2" t="s">
        <v>171</v>
      </c>
      <c r="Y280" s="3" t="s">
        <v>945</v>
      </c>
      <c r="Z280" s="3" t="s">
        <v>2441</v>
      </c>
      <c r="AA280" s="3" t="s">
        <v>2442</v>
      </c>
    </row>
    <row r="281" spans="1:27">
      <c r="A281" s="2" t="s">
        <v>2443</v>
      </c>
      <c r="B281" s="2" t="s">
        <v>2444</v>
      </c>
      <c r="C281" s="2" t="s">
        <v>459</v>
      </c>
      <c r="D281" s="2" t="s">
        <v>12649</v>
      </c>
      <c r="E281" s="2" t="s">
        <v>12650</v>
      </c>
      <c r="F281" s="2" t="s">
        <v>12651</v>
      </c>
      <c r="G281" s="2" t="s">
        <v>12655</v>
      </c>
      <c r="H281" s="2"/>
      <c r="I281" s="6">
        <v>299</v>
      </c>
      <c r="J281" s="6" t="str">
        <f t="shared" si="9"/>
        <v>₹200 - ₹500</v>
      </c>
      <c r="K281" s="6">
        <v>599</v>
      </c>
      <c r="L281" s="6">
        <f>(Table1[[#This Row],[Actual Price]]-Table1[[#This Row],[discounted_price]])*100</f>
        <v>30000</v>
      </c>
      <c r="M281" s="9">
        <v>0.5</v>
      </c>
      <c r="N2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81" s="9" t="str">
        <f>IF(M281&gt;=50%,"YES","NO")</f>
        <v>YES</v>
      </c>
      <c r="P281" s="44">
        <f>AVERAGE(Table1[[#This Row],[rating]]+Table1[[#This Row],[rating_count]]/1000)</f>
        <v>4.4080000000000004</v>
      </c>
      <c r="Q281" s="2">
        <v>3.7</v>
      </c>
      <c r="R281" s="7">
        <v>708</v>
      </c>
      <c r="S281" s="8">
        <f t="shared" si="8"/>
        <v>424092</v>
      </c>
      <c r="T281" s="2" t="s">
        <v>2445</v>
      </c>
      <c r="U281" s="2" t="s">
        <v>2446</v>
      </c>
      <c r="V281" s="2" t="s">
        <v>2447</v>
      </c>
      <c r="W281" s="2" t="s">
        <v>2448</v>
      </c>
      <c r="X281" s="2" t="s">
        <v>2449</v>
      </c>
      <c r="Y281" s="3" t="s">
        <v>2450</v>
      </c>
      <c r="Z281" s="3" t="s">
        <v>2451</v>
      </c>
      <c r="AA281" s="3" t="s">
        <v>2452</v>
      </c>
    </row>
    <row r="282" spans="1:27">
      <c r="A282" s="2" t="s">
        <v>2453</v>
      </c>
      <c r="B282" s="2" t="s">
        <v>2454</v>
      </c>
      <c r="C282" s="2" t="s">
        <v>166</v>
      </c>
      <c r="D282" s="2" t="s">
        <v>12649</v>
      </c>
      <c r="E282" s="2" t="s">
        <v>12650</v>
      </c>
      <c r="F282" s="2" t="s">
        <v>12653</v>
      </c>
      <c r="G282" s="2" t="s">
        <v>12654</v>
      </c>
      <c r="H282" s="4"/>
      <c r="I282" s="6">
        <v>21990</v>
      </c>
      <c r="J282" s="6" t="str">
        <f t="shared" si="9"/>
        <v>&gt;₹500</v>
      </c>
      <c r="K282" s="6">
        <v>34990</v>
      </c>
      <c r="L282" s="6">
        <f>(Table1[[#This Row],[Actual Price]]-Table1[[#This Row],[discounted_price]])*100</f>
        <v>1300000</v>
      </c>
      <c r="M282" s="9">
        <v>0.37</v>
      </c>
      <c r="N2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82" s="9" t="str">
        <f>IF(M282&gt;=50%,"YES","""NO")</f>
        <v>"NO</v>
      </c>
      <c r="P282" s="44">
        <f>AVERAGE(Table1[[#This Row],[rating]]+Table1[[#This Row],[rating_count]]/1000)</f>
        <v>5.9569999999999999</v>
      </c>
      <c r="Q282" s="2">
        <v>4.3</v>
      </c>
      <c r="R282" s="7">
        <v>1657</v>
      </c>
      <c r="S282" s="8">
        <f t="shared" si="8"/>
        <v>57978430</v>
      </c>
      <c r="T282" s="2" t="s">
        <v>2455</v>
      </c>
      <c r="U282" s="2" t="s">
        <v>2456</v>
      </c>
      <c r="V282" s="2" t="s">
        <v>2457</v>
      </c>
      <c r="W282" s="2" t="s">
        <v>2458</v>
      </c>
      <c r="X282" s="2" t="s">
        <v>2459</v>
      </c>
      <c r="Y282" s="3" t="s">
        <v>2460</v>
      </c>
      <c r="Z282" s="3" t="s">
        <v>2461</v>
      </c>
      <c r="AA282" s="3" t="s">
        <v>2462</v>
      </c>
    </row>
    <row r="283" spans="1:27">
      <c r="A283" s="2" t="s">
        <v>2463</v>
      </c>
      <c r="B283" s="2" t="s">
        <v>2464</v>
      </c>
      <c r="C283" s="2" t="s">
        <v>12994</v>
      </c>
      <c r="D283" s="2" t="s">
        <v>12995</v>
      </c>
      <c r="E283" s="2" t="s">
        <v>12642</v>
      </c>
      <c r="F283" s="2" t="s">
        <v>12643</v>
      </c>
      <c r="G283" s="2" t="s">
        <v>12644</v>
      </c>
      <c r="H283" s="2" t="s">
        <v>12645</v>
      </c>
      <c r="I283" s="6">
        <v>417.44</v>
      </c>
      <c r="J283" s="6" t="str">
        <f t="shared" si="9"/>
        <v>₹200 - ₹500</v>
      </c>
      <c r="K283" s="6">
        <v>670</v>
      </c>
      <c r="L283" s="6">
        <f>(Table1[[#This Row],[Actual Price]]-Table1[[#This Row],[discounted_price]])*100</f>
        <v>25256</v>
      </c>
      <c r="M283" s="9">
        <v>0.38</v>
      </c>
      <c r="N2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83" s="9" t="str">
        <f>IF(M283&gt;=50%,"YES","NO")</f>
        <v>NO</v>
      </c>
      <c r="P283" s="44">
        <f>AVERAGE(Table1[[#This Row],[rating]]+Table1[[#This Row],[rating_count]]/1000)</f>
        <v>4.423</v>
      </c>
      <c r="Q283" s="2">
        <v>3.9</v>
      </c>
      <c r="R283" s="7">
        <v>523</v>
      </c>
      <c r="S283" s="8">
        <f t="shared" si="8"/>
        <v>350410</v>
      </c>
      <c r="T283" s="2" t="s">
        <v>2465</v>
      </c>
      <c r="U283" s="2" t="s">
        <v>2466</v>
      </c>
      <c r="V283" s="2" t="s">
        <v>2467</v>
      </c>
      <c r="W283" s="2" t="s">
        <v>2468</v>
      </c>
      <c r="X283" s="2" t="s">
        <v>2469</v>
      </c>
      <c r="Y283" s="3" t="s">
        <v>2470</v>
      </c>
      <c r="Z283" s="3" t="s">
        <v>2471</v>
      </c>
      <c r="AA283" s="3" t="s">
        <v>2472</v>
      </c>
    </row>
    <row r="284" spans="1:27">
      <c r="A284" s="2" t="s">
        <v>2473</v>
      </c>
      <c r="B284" s="2" t="s">
        <v>2474</v>
      </c>
      <c r="C284" s="2" t="s">
        <v>166</v>
      </c>
      <c r="D284" s="2" t="s">
        <v>12649</v>
      </c>
      <c r="E284" s="2" t="s">
        <v>12650</v>
      </c>
      <c r="F284" s="2" t="s">
        <v>12653</v>
      </c>
      <c r="G284" s="2" t="s">
        <v>12654</v>
      </c>
      <c r="H284" s="4"/>
      <c r="I284" s="6">
        <v>199</v>
      </c>
      <c r="J284" s="6" t="str">
        <f t="shared" si="9"/>
        <v>&lt;₹200</v>
      </c>
      <c r="K284" s="6">
        <v>79990</v>
      </c>
      <c r="L284" s="6">
        <f>(Table1[[#This Row],[Actual Price]]-Table1[[#This Row],[discounted_price]])*100</f>
        <v>7979100</v>
      </c>
      <c r="M284" s="9">
        <v>0.4</v>
      </c>
      <c r="N2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84" s="9" t="str">
        <f>IF(M284&gt;=50%,"YES","""NO")</f>
        <v>"NO</v>
      </c>
      <c r="P284" s="44">
        <f>AVERAGE(Table1[[#This Row],[rating]]+Table1[[#This Row],[rating_count]]/1000)</f>
        <v>5.6760000000000002</v>
      </c>
      <c r="Q284" s="2">
        <v>4.3</v>
      </c>
      <c r="R284" s="7">
        <v>1376</v>
      </c>
      <c r="S284" s="8">
        <f t="shared" si="8"/>
        <v>110066240</v>
      </c>
      <c r="T284" s="2" t="s">
        <v>1221</v>
      </c>
      <c r="U284" s="2" t="s">
        <v>1222</v>
      </c>
      <c r="V284" s="2" t="s">
        <v>1223</v>
      </c>
      <c r="W284" s="2" t="s">
        <v>1224</v>
      </c>
      <c r="X284" s="2" t="s">
        <v>1225</v>
      </c>
      <c r="Y284" s="3" t="s">
        <v>1226</v>
      </c>
      <c r="Z284" s="3" t="s">
        <v>2475</v>
      </c>
      <c r="AA284" s="3" t="s">
        <v>2476</v>
      </c>
    </row>
    <row r="285" spans="1:27">
      <c r="A285" s="2" t="s">
        <v>2477</v>
      </c>
      <c r="B285" s="2" t="s">
        <v>2478</v>
      </c>
      <c r="C285" s="2" t="s">
        <v>459</v>
      </c>
      <c r="D285" s="2" t="s">
        <v>12649</v>
      </c>
      <c r="E285" s="2" t="s">
        <v>12650</v>
      </c>
      <c r="F285" s="2" t="s">
        <v>12651</v>
      </c>
      <c r="G285" s="2" t="s">
        <v>12655</v>
      </c>
      <c r="H285" s="2"/>
      <c r="I285" s="6">
        <v>47990</v>
      </c>
      <c r="J285" s="6" t="str">
        <f t="shared" si="9"/>
        <v>&gt;₹500</v>
      </c>
      <c r="K285" s="6">
        <v>499</v>
      </c>
      <c r="L285" s="6">
        <f>(Table1[[#This Row],[Actual Price]]-Table1[[#This Row],[discounted_price]])*100</f>
        <v>-4749100</v>
      </c>
      <c r="M285" s="9">
        <v>0.56999999999999995</v>
      </c>
      <c r="N2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85" s="9" t="str">
        <f>IF(M285&gt;=50%,"YES","NO")</f>
        <v>YES</v>
      </c>
      <c r="P285" s="44">
        <f>AVERAGE(Table1[[#This Row],[rating]]+Table1[[#This Row],[rating_count]]/1000)</f>
        <v>3.621</v>
      </c>
      <c r="Q285" s="2">
        <v>3.5</v>
      </c>
      <c r="R285" s="7">
        <v>121</v>
      </c>
      <c r="S285" s="8">
        <f t="shared" si="8"/>
        <v>60379</v>
      </c>
      <c r="T285" s="2" t="s">
        <v>2479</v>
      </c>
      <c r="U285" s="2" t="s">
        <v>2480</v>
      </c>
      <c r="V285" s="2" t="s">
        <v>2481</v>
      </c>
      <c r="W285" s="2" t="s">
        <v>2482</v>
      </c>
      <c r="X285" s="2" t="s">
        <v>2483</v>
      </c>
      <c r="Y285" s="3" t="s">
        <v>2484</v>
      </c>
      <c r="Z285" s="3" t="s">
        <v>2485</v>
      </c>
      <c r="AA285" s="3" t="s">
        <v>2486</v>
      </c>
    </row>
    <row r="286" spans="1:27">
      <c r="A286" s="2" t="s">
        <v>2487</v>
      </c>
      <c r="B286" s="2" t="s">
        <v>2488</v>
      </c>
      <c r="C286" s="2" t="s">
        <v>12994</v>
      </c>
      <c r="D286" s="2" t="s">
        <v>12995</v>
      </c>
      <c r="E286" s="2" t="s">
        <v>12642</v>
      </c>
      <c r="F286" s="2" t="s">
        <v>12643</v>
      </c>
      <c r="G286" s="2" t="s">
        <v>12644</v>
      </c>
      <c r="H286" s="2" t="s">
        <v>12645</v>
      </c>
      <c r="I286" s="6">
        <v>215</v>
      </c>
      <c r="J286" s="6" t="str">
        <f t="shared" si="9"/>
        <v>₹200 - ₹500</v>
      </c>
      <c r="K286" s="6">
        <v>800</v>
      </c>
      <c r="L286" s="6">
        <f>(Table1[[#This Row],[Actual Price]]-Table1[[#This Row],[discounted_price]])*100</f>
        <v>58500</v>
      </c>
      <c r="M286" s="9">
        <v>0.88</v>
      </c>
      <c r="N2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86" s="9" t="str">
        <f>IF(M286&gt;=50%,"YES","""NO")</f>
        <v>YES</v>
      </c>
      <c r="P286" s="44">
        <f>AVERAGE(Table1[[#This Row],[rating]]+Table1[[#This Row],[rating_count]]/1000)</f>
        <v>4.9749999999999996</v>
      </c>
      <c r="Q286" s="2">
        <v>3.9</v>
      </c>
      <c r="R286" s="7">
        <v>1075</v>
      </c>
      <c r="S286" s="8">
        <f t="shared" si="8"/>
        <v>860000</v>
      </c>
      <c r="T286" s="2" t="s">
        <v>994</v>
      </c>
      <c r="U286" s="2" t="s">
        <v>340</v>
      </c>
      <c r="V286" s="2" t="s">
        <v>341</v>
      </c>
      <c r="W286" s="2" t="s">
        <v>342</v>
      </c>
      <c r="X286" s="2" t="s">
        <v>343</v>
      </c>
      <c r="Y286" s="3" t="s">
        <v>2489</v>
      </c>
      <c r="Z286" s="3" t="s">
        <v>2490</v>
      </c>
      <c r="AA286" s="3" t="s">
        <v>2491</v>
      </c>
    </row>
    <row r="287" spans="1:27">
      <c r="A287" s="2" t="s">
        <v>2492</v>
      </c>
      <c r="B287" s="2" t="s">
        <v>2493</v>
      </c>
      <c r="C287" s="2" t="s">
        <v>166</v>
      </c>
      <c r="D287" s="2" t="s">
        <v>12649</v>
      </c>
      <c r="E287" s="2" t="s">
        <v>12650</v>
      </c>
      <c r="F287" s="2" t="s">
        <v>12653</v>
      </c>
      <c r="G287" s="2" t="s">
        <v>12654</v>
      </c>
      <c r="H287" s="4"/>
      <c r="I287" s="6">
        <v>99</v>
      </c>
      <c r="J287" s="6" t="str">
        <f t="shared" si="9"/>
        <v>&lt;₹200</v>
      </c>
      <c r="K287" s="6">
        <v>35000</v>
      </c>
      <c r="L287" s="6">
        <f>(Table1[[#This Row],[Actual Price]]-Table1[[#This Row],[discounted_price]])*100</f>
        <v>3490100</v>
      </c>
      <c r="M287" s="9">
        <v>0.46</v>
      </c>
      <c r="N2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87" s="9" t="str">
        <f>IF(M287&gt;=50%,"YES","NO")</f>
        <v>NO</v>
      </c>
      <c r="P287" s="44">
        <f>AVERAGE(Table1[[#This Row],[rating]]+Table1[[#This Row],[rating_count]]/1000)</f>
        <v>5.0009999999999994</v>
      </c>
      <c r="Q287" s="2">
        <v>4</v>
      </c>
      <c r="R287" s="7">
        <v>1001</v>
      </c>
      <c r="S287" s="8">
        <f t="shared" si="8"/>
        <v>35035000</v>
      </c>
      <c r="T287" s="2" t="s">
        <v>2494</v>
      </c>
      <c r="U287" s="2" t="s">
        <v>2495</v>
      </c>
      <c r="V287" s="2" t="s">
        <v>2496</v>
      </c>
      <c r="W287" s="2" t="s">
        <v>2497</v>
      </c>
      <c r="X287" s="2" t="s">
        <v>2498</v>
      </c>
      <c r="Y287" s="3" t="s">
        <v>2499</v>
      </c>
      <c r="Z287" s="3" t="s">
        <v>2500</v>
      </c>
      <c r="AA287" s="3" t="s">
        <v>2501</v>
      </c>
    </row>
    <row r="288" spans="1:27">
      <c r="A288" s="2" t="s">
        <v>2502</v>
      </c>
      <c r="B288" s="2" t="s">
        <v>2503</v>
      </c>
      <c r="C288" s="2" t="s">
        <v>12994</v>
      </c>
      <c r="D288" s="2" t="s">
        <v>12995</v>
      </c>
      <c r="E288" s="2" t="s">
        <v>12642</v>
      </c>
      <c r="F288" s="2" t="s">
        <v>12643</v>
      </c>
      <c r="G288" s="2" t="s">
        <v>12644</v>
      </c>
      <c r="H288" s="2" t="s">
        <v>12645</v>
      </c>
      <c r="I288" s="6">
        <v>18999</v>
      </c>
      <c r="J288" s="6" t="str">
        <f t="shared" si="9"/>
        <v>&gt;₹500</v>
      </c>
      <c r="K288" s="6">
        <v>999</v>
      </c>
      <c r="L288" s="6">
        <f>(Table1[[#This Row],[Actual Price]]-Table1[[#This Row],[discounted_price]])*100</f>
        <v>-1800000</v>
      </c>
      <c r="M288" s="9">
        <v>0.75</v>
      </c>
      <c r="N2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88" s="9" t="str">
        <f>IF(M288&gt;=50%,"YES","""NO")</f>
        <v>YES</v>
      </c>
      <c r="P288" s="44">
        <f>AVERAGE(Table1[[#This Row],[rating]]+Table1[[#This Row],[rating_count]]/1000)</f>
        <v>4.4119999999999999</v>
      </c>
      <c r="Q288" s="2">
        <v>4.3</v>
      </c>
      <c r="R288" s="7">
        <v>112</v>
      </c>
      <c r="S288" s="8">
        <f t="shared" si="8"/>
        <v>111888</v>
      </c>
      <c r="T288" s="2" t="s">
        <v>2504</v>
      </c>
      <c r="U288" s="2" t="s">
        <v>2505</v>
      </c>
      <c r="V288" s="2" t="s">
        <v>2506</v>
      </c>
      <c r="W288" s="2" t="s">
        <v>2507</v>
      </c>
      <c r="X288" s="2" t="s">
        <v>2508</v>
      </c>
      <c r="Y288" s="3" t="s">
        <v>2509</v>
      </c>
      <c r="Z288" s="3" t="s">
        <v>2510</v>
      </c>
      <c r="AA288" s="3" t="s">
        <v>2511</v>
      </c>
    </row>
    <row r="289" spans="1:27">
      <c r="A289" s="2" t="s">
        <v>2512</v>
      </c>
      <c r="B289" s="2" t="s">
        <v>2513</v>
      </c>
      <c r="C289" s="2" t="s">
        <v>505</v>
      </c>
      <c r="D289" s="2" t="s">
        <v>12649</v>
      </c>
      <c r="E289" s="2" t="s">
        <v>12650</v>
      </c>
      <c r="F289" s="2" t="s">
        <v>12653</v>
      </c>
      <c r="G289" s="2" t="s">
        <v>12656</v>
      </c>
      <c r="H289" s="4"/>
      <c r="I289" s="6">
        <v>249</v>
      </c>
      <c r="J289" s="6" t="str">
        <f t="shared" si="9"/>
        <v>₹200 - ₹500</v>
      </c>
      <c r="K289" s="6">
        <v>15999</v>
      </c>
      <c r="L289" s="6">
        <f>(Table1[[#This Row],[Actual Price]]-Table1[[#This Row],[discounted_price]])*100</f>
        <v>1575000</v>
      </c>
      <c r="M289" s="9">
        <v>0.5</v>
      </c>
      <c r="N2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89" s="9" t="str">
        <f>IF(M289&gt;=50%,"YES","NO")</f>
        <v>YES</v>
      </c>
      <c r="P289" s="44">
        <f>AVERAGE(Table1[[#This Row],[rating]]+Table1[[#This Row],[rating_count]]/1000)</f>
        <v>6.8219999999999992</v>
      </c>
      <c r="Q289" s="2">
        <v>3.8</v>
      </c>
      <c r="R289" s="7">
        <v>3022</v>
      </c>
      <c r="S289" s="8">
        <f t="shared" si="8"/>
        <v>48348978</v>
      </c>
      <c r="T289" s="2" t="s">
        <v>2514</v>
      </c>
      <c r="U289" s="2" t="s">
        <v>2515</v>
      </c>
      <c r="V289" s="2" t="s">
        <v>2516</v>
      </c>
      <c r="W289" s="2" t="s">
        <v>2517</v>
      </c>
      <c r="X289" s="2" t="s">
        <v>2518</v>
      </c>
      <c r="Y289" s="3" t="s">
        <v>2519</v>
      </c>
      <c r="Z289" s="3" t="s">
        <v>2520</v>
      </c>
      <c r="AA289" s="3" t="s">
        <v>2521</v>
      </c>
    </row>
    <row r="290" spans="1:27">
      <c r="A290" s="2" t="s">
        <v>2522</v>
      </c>
      <c r="B290" s="2" t="s">
        <v>2523</v>
      </c>
      <c r="C290" s="2" t="s">
        <v>12994</v>
      </c>
      <c r="D290" s="2" t="s">
        <v>12995</v>
      </c>
      <c r="E290" s="2" t="s">
        <v>12642</v>
      </c>
      <c r="F290" s="2" t="s">
        <v>12643</v>
      </c>
      <c r="G290" s="2" t="s">
        <v>12644</v>
      </c>
      <c r="H290" s="2" t="s">
        <v>12645</v>
      </c>
      <c r="I290" s="6">
        <v>7999</v>
      </c>
      <c r="J290" s="6" t="str">
        <f t="shared" si="9"/>
        <v>&gt;₹500</v>
      </c>
      <c r="K290" s="6">
        <v>1600</v>
      </c>
      <c r="L290" s="6">
        <f>(Table1[[#This Row],[Actual Price]]-Table1[[#This Row],[discounted_price]])*100</f>
        <v>-639900</v>
      </c>
      <c r="M290" s="9">
        <v>0.59</v>
      </c>
      <c r="N2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90" s="9" t="str">
        <f>IF(M290&gt;=50%,"YES","""NO")</f>
        <v>YES</v>
      </c>
      <c r="P290" s="44">
        <f>AVERAGE(Table1[[#This Row],[rating]]+Table1[[#This Row],[rating_count]]/1000)</f>
        <v>9.7509999999999994</v>
      </c>
      <c r="Q290" s="2">
        <v>4.3</v>
      </c>
      <c r="R290" s="7">
        <v>5451</v>
      </c>
      <c r="S290" s="8">
        <f t="shared" si="8"/>
        <v>8721600</v>
      </c>
      <c r="T290" s="2" t="s">
        <v>2524</v>
      </c>
      <c r="U290" s="2" t="s">
        <v>1631</v>
      </c>
      <c r="V290" s="2" t="s">
        <v>1632</v>
      </c>
      <c r="W290" s="2" t="s">
        <v>1633</v>
      </c>
      <c r="X290" s="2" t="s">
        <v>1634</v>
      </c>
      <c r="Y290" s="3" t="s">
        <v>1635</v>
      </c>
      <c r="Z290" s="3" t="s">
        <v>2525</v>
      </c>
      <c r="AA290" s="3" t="s">
        <v>2526</v>
      </c>
    </row>
    <row r="291" spans="1:27">
      <c r="A291" s="2" t="s">
        <v>2527</v>
      </c>
      <c r="B291" s="2" t="s">
        <v>744</v>
      </c>
      <c r="C291" s="2" t="s">
        <v>459</v>
      </c>
      <c r="D291" s="2" t="s">
        <v>12649</v>
      </c>
      <c r="E291" s="2" t="s">
        <v>12650</v>
      </c>
      <c r="F291" s="2" t="s">
        <v>12651</v>
      </c>
      <c r="G291" s="2" t="s">
        <v>12655</v>
      </c>
      <c r="H291" s="4"/>
      <c r="I291" s="6">
        <v>649</v>
      </c>
      <c r="J291" s="6" t="str">
        <f t="shared" si="9"/>
        <v>&gt;₹500</v>
      </c>
      <c r="K291" s="6">
        <v>2499</v>
      </c>
      <c r="L291" s="6">
        <f>(Table1[[#This Row],[Actual Price]]-Table1[[#This Row],[discounted_price]])*100</f>
        <v>185000</v>
      </c>
      <c r="M291" s="9">
        <v>0.48</v>
      </c>
      <c r="N2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91" s="9" t="str">
        <f>IF(M291&gt;=50%,"YES","NO")</f>
        <v>NO</v>
      </c>
      <c r="P291" s="44">
        <f>AVERAGE(Table1[[#This Row],[rating]]+Table1[[#This Row],[rating_count]]/1000)</f>
        <v>3.3729999999999998</v>
      </c>
      <c r="Q291" s="2">
        <v>3.3</v>
      </c>
      <c r="R291" s="7">
        <v>73</v>
      </c>
      <c r="S291" s="8">
        <f t="shared" si="8"/>
        <v>182427</v>
      </c>
      <c r="T291" s="2" t="s">
        <v>2528</v>
      </c>
      <c r="U291" s="2" t="s">
        <v>2529</v>
      </c>
      <c r="V291" s="2" t="s">
        <v>2530</v>
      </c>
      <c r="W291" s="2" t="s">
        <v>2531</v>
      </c>
      <c r="X291" s="2" t="s">
        <v>2532</v>
      </c>
      <c r="Y291" s="3" t="s">
        <v>2533</v>
      </c>
      <c r="Z291" s="3" t="s">
        <v>2534</v>
      </c>
      <c r="AA291" s="3" t="s">
        <v>2535</v>
      </c>
    </row>
    <row r="292" spans="1:27">
      <c r="A292" s="2" t="s">
        <v>2536</v>
      </c>
      <c r="B292" s="2" t="s">
        <v>2537</v>
      </c>
      <c r="C292" s="2" t="s">
        <v>126</v>
      </c>
      <c r="D292" s="2" t="s">
        <v>12649</v>
      </c>
      <c r="E292" s="2" t="s">
        <v>12650</v>
      </c>
      <c r="F292" s="2" t="s">
        <v>12651</v>
      </c>
      <c r="G292" s="2" t="s">
        <v>12644</v>
      </c>
      <c r="H292" s="2" t="s">
        <v>12652</v>
      </c>
      <c r="I292" s="6">
        <v>1289</v>
      </c>
      <c r="J292" s="6" t="str">
        <f t="shared" si="9"/>
        <v>&gt;₹500</v>
      </c>
      <c r="K292" s="6">
        <v>1500</v>
      </c>
      <c r="L292" s="6">
        <f>(Table1[[#This Row],[Actual Price]]-Table1[[#This Row],[discounted_price]])*100</f>
        <v>21100</v>
      </c>
      <c r="M292" s="9">
        <v>0.59</v>
      </c>
      <c r="N2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92" s="9" t="str">
        <f>IF(M292&gt;=50%,"YES","""NO")</f>
        <v>YES</v>
      </c>
      <c r="P292" s="44">
        <f>AVERAGE(Table1[[#This Row],[rating]]+Table1[[#This Row],[rating_count]]/1000)</f>
        <v>5.5289999999999999</v>
      </c>
      <c r="Q292" s="2">
        <v>4.5</v>
      </c>
      <c r="R292" s="7">
        <v>1029</v>
      </c>
      <c r="S292" s="8">
        <f t="shared" si="8"/>
        <v>1543500</v>
      </c>
      <c r="T292" s="2" t="s">
        <v>2538</v>
      </c>
      <c r="U292" s="2" t="s">
        <v>2539</v>
      </c>
      <c r="V292" s="2" t="s">
        <v>2540</v>
      </c>
      <c r="W292" s="2" t="s">
        <v>2541</v>
      </c>
      <c r="X292" s="2" t="s">
        <v>2542</v>
      </c>
      <c r="Y292" s="3" t="s">
        <v>2543</v>
      </c>
      <c r="Z292" s="3" t="s">
        <v>2544</v>
      </c>
      <c r="AA292" s="3" t="s">
        <v>2545</v>
      </c>
    </row>
    <row r="293" spans="1:27">
      <c r="A293" s="2" t="s">
        <v>2546</v>
      </c>
      <c r="B293" s="2" t="s">
        <v>2547</v>
      </c>
      <c r="C293" s="2" t="s">
        <v>166</v>
      </c>
      <c r="D293" s="2" t="s">
        <v>12649</v>
      </c>
      <c r="E293" s="2" t="s">
        <v>12650</v>
      </c>
      <c r="F293" s="2" t="s">
        <v>12653</v>
      </c>
      <c r="G293" s="2" t="s">
        <v>12654</v>
      </c>
      <c r="H293" s="4"/>
      <c r="I293" s="6">
        <v>609</v>
      </c>
      <c r="J293" s="6" t="str">
        <f t="shared" si="9"/>
        <v>&gt;₹500</v>
      </c>
      <c r="K293" s="6">
        <v>54990</v>
      </c>
      <c r="L293" s="6">
        <f>(Table1[[#This Row],[Actual Price]]-Table1[[#This Row],[discounted_price]])*100</f>
        <v>5438100</v>
      </c>
      <c r="M293" s="9">
        <v>0.4</v>
      </c>
      <c r="N2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93" s="9" t="str">
        <f>IF(M293&gt;=50%,"YES","NO")</f>
        <v>NO</v>
      </c>
      <c r="P293" s="44">
        <f>AVERAGE(Table1[[#This Row],[rating]]+Table1[[#This Row],[rating_count]]/1000)</f>
        <v>5.6549999999999994</v>
      </c>
      <c r="Q293" s="2">
        <v>4.0999999999999996</v>
      </c>
      <c r="R293" s="7">
        <v>1555</v>
      </c>
      <c r="S293" s="8">
        <f t="shared" si="8"/>
        <v>85509450</v>
      </c>
      <c r="T293" s="2" t="s">
        <v>2548</v>
      </c>
      <c r="U293" s="2" t="s">
        <v>2549</v>
      </c>
      <c r="V293" s="2" t="s">
        <v>2550</v>
      </c>
      <c r="W293" s="2" t="s">
        <v>2551</v>
      </c>
      <c r="X293" s="2" t="s">
        <v>2552</v>
      </c>
      <c r="Y293" s="3" t="s">
        <v>2553</v>
      </c>
      <c r="Z293" s="3" t="s">
        <v>2554</v>
      </c>
      <c r="AA293" s="3" t="s">
        <v>2555</v>
      </c>
    </row>
    <row r="294" spans="1:27">
      <c r="A294" s="2" t="s">
        <v>2556</v>
      </c>
      <c r="B294" s="2" t="s">
        <v>2557</v>
      </c>
      <c r="C294" s="2" t="s">
        <v>126</v>
      </c>
      <c r="D294" s="2" t="s">
        <v>12649</v>
      </c>
      <c r="E294" s="2" t="s">
        <v>12650</v>
      </c>
      <c r="F294" s="2" t="s">
        <v>12651</v>
      </c>
      <c r="G294" s="2" t="s">
        <v>12644</v>
      </c>
      <c r="H294" s="2" t="s">
        <v>12652</v>
      </c>
      <c r="I294" s="6">
        <v>32990</v>
      </c>
      <c r="J294" s="6" t="str">
        <f t="shared" si="9"/>
        <v>&gt;₹500</v>
      </c>
      <c r="K294" s="6">
        <v>1999</v>
      </c>
      <c r="L294" s="6">
        <f>(Table1[[#This Row],[Actual Price]]-Table1[[#This Row],[discounted_price]])*100</f>
        <v>-3099100</v>
      </c>
      <c r="M294" s="9">
        <v>0.7</v>
      </c>
      <c r="N2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94" s="9" t="str">
        <f>IF(M294&gt;=50%,"YES","""NO")</f>
        <v>YES</v>
      </c>
      <c r="P294" s="44">
        <f>AVERAGE(Table1[[#This Row],[rating]]+Table1[[#This Row],[rating_count]]/1000)</f>
        <v>4.2469999999999999</v>
      </c>
      <c r="Q294" s="2">
        <v>4.2</v>
      </c>
      <c r="R294" s="7">
        <v>47</v>
      </c>
      <c r="S294" s="8">
        <f t="shared" si="8"/>
        <v>93953</v>
      </c>
      <c r="T294" s="2" t="s">
        <v>2558</v>
      </c>
      <c r="U294" s="2" t="s">
        <v>2559</v>
      </c>
      <c r="V294" s="2" t="s">
        <v>2560</v>
      </c>
      <c r="W294" s="2" t="s">
        <v>2561</v>
      </c>
      <c r="X294" s="2" t="s">
        <v>2562</v>
      </c>
      <c r="Y294" s="3" t="s">
        <v>2563</v>
      </c>
      <c r="Z294" s="3" t="s">
        <v>2564</v>
      </c>
      <c r="AA294" s="3" t="s">
        <v>2565</v>
      </c>
    </row>
    <row r="295" spans="1:27">
      <c r="A295" s="2" t="s">
        <v>2566</v>
      </c>
      <c r="B295" s="2" t="s">
        <v>2567</v>
      </c>
      <c r="C295" s="2" t="s">
        <v>12994</v>
      </c>
      <c r="D295" s="2" t="s">
        <v>12995</v>
      </c>
      <c r="E295" s="2" t="s">
        <v>12642</v>
      </c>
      <c r="F295" s="2" t="s">
        <v>12643</v>
      </c>
      <c r="G295" s="2" t="s">
        <v>12644</v>
      </c>
      <c r="H295" s="2" t="s">
        <v>12645</v>
      </c>
      <c r="I295" s="6">
        <v>599</v>
      </c>
      <c r="J295" s="6" t="str">
        <f t="shared" si="9"/>
        <v>&gt;₹500</v>
      </c>
      <c r="K295" s="6">
        <v>899</v>
      </c>
      <c r="L295" s="6">
        <f>(Table1[[#This Row],[Actual Price]]-Table1[[#This Row],[discounted_price]])*100</f>
        <v>30000</v>
      </c>
      <c r="M295" s="9">
        <v>0.61</v>
      </c>
      <c r="N2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95" s="9" t="str">
        <f>IF(M295&gt;=50%,"YES","NO")</f>
        <v>YES</v>
      </c>
      <c r="P295" s="44">
        <f>AVERAGE(Table1[[#This Row],[rating]]+Table1[[#This Row],[rating_count]]/1000)</f>
        <v>18.996000000000002</v>
      </c>
      <c r="Q295" s="2">
        <v>4.0999999999999996</v>
      </c>
      <c r="R295" s="7">
        <v>14896</v>
      </c>
      <c r="S295" s="8">
        <f t="shared" si="8"/>
        <v>13391504</v>
      </c>
      <c r="T295" s="2" t="s">
        <v>2568</v>
      </c>
      <c r="U295" s="2" t="s">
        <v>2569</v>
      </c>
      <c r="V295" s="2" t="s">
        <v>2570</v>
      </c>
      <c r="W295" s="2" t="s">
        <v>2571</v>
      </c>
      <c r="X295" s="2" t="s">
        <v>2572</v>
      </c>
      <c r="Y295" s="3" t="s">
        <v>2573</v>
      </c>
      <c r="Z295" s="3" t="s">
        <v>2574</v>
      </c>
      <c r="AA295" s="3" t="s">
        <v>2575</v>
      </c>
    </row>
    <row r="296" spans="1:27">
      <c r="A296" s="2" t="s">
        <v>2576</v>
      </c>
      <c r="B296" s="2" t="s">
        <v>2577</v>
      </c>
      <c r="C296" s="2" t="s">
        <v>166</v>
      </c>
      <c r="D296" s="2" t="s">
        <v>12649</v>
      </c>
      <c r="E296" s="2" t="s">
        <v>12650</v>
      </c>
      <c r="F296" s="2" t="s">
        <v>12653</v>
      </c>
      <c r="G296" s="2" t="s">
        <v>12654</v>
      </c>
      <c r="H296" s="4"/>
      <c r="I296" s="6">
        <v>349</v>
      </c>
      <c r="J296" s="6" t="str">
        <f t="shared" si="9"/>
        <v>₹200 - ₹500</v>
      </c>
      <c r="K296" s="6">
        <v>50999</v>
      </c>
      <c r="L296" s="6">
        <f>(Table1[[#This Row],[Actual Price]]-Table1[[#This Row],[discounted_price]])*100</f>
        <v>5065000</v>
      </c>
      <c r="M296" s="9">
        <v>0.41</v>
      </c>
      <c r="N2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96" s="9" t="str">
        <f>IF(M296&gt;=50%,"YES","""NO")</f>
        <v>"NO</v>
      </c>
      <c r="P296" s="44">
        <f>AVERAGE(Table1[[#This Row],[rating]]+Table1[[#This Row],[rating_count]]/1000)</f>
        <v>6.1120000000000001</v>
      </c>
      <c r="Q296" s="2">
        <v>4.4000000000000004</v>
      </c>
      <c r="R296" s="7">
        <v>1712</v>
      </c>
      <c r="S296" s="8">
        <f t="shared" si="8"/>
        <v>87310288</v>
      </c>
      <c r="T296" s="2" t="s">
        <v>2578</v>
      </c>
      <c r="U296" s="2" t="s">
        <v>2579</v>
      </c>
      <c r="V296" s="2" t="s">
        <v>2580</v>
      </c>
      <c r="W296" s="2" t="s">
        <v>2581</v>
      </c>
      <c r="X296" s="2" t="s">
        <v>2582</v>
      </c>
      <c r="Y296" s="3" t="s">
        <v>2583</v>
      </c>
      <c r="Z296" s="3" t="s">
        <v>2584</v>
      </c>
      <c r="AA296" s="3" t="s">
        <v>2585</v>
      </c>
    </row>
    <row r="297" spans="1:27">
      <c r="A297" s="2" t="s">
        <v>2586</v>
      </c>
      <c r="B297" s="2" t="s">
        <v>2154</v>
      </c>
      <c r="C297" s="2" t="s">
        <v>459</v>
      </c>
      <c r="D297" s="2" t="s">
        <v>12649</v>
      </c>
      <c r="E297" s="2" t="s">
        <v>12650</v>
      </c>
      <c r="F297" s="2" t="s">
        <v>12651</v>
      </c>
      <c r="G297" s="2" t="s">
        <v>12655</v>
      </c>
      <c r="H297" s="2"/>
      <c r="I297" s="6">
        <v>29999</v>
      </c>
      <c r="J297" s="6" t="str">
        <f t="shared" si="9"/>
        <v>&gt;₹500</v>
      </c>
      <c r="K297" s="6">
        <v>399</v>
      </c>
      <c r="L297" s="6">
        <f>(Table1[[#This Row],[Actual Price]]-Table1[[#This Row],[discounted_price]])*100</f>
        <v>-2960000</v>
      </c>
      <c r="M297" s="9">
        <v>0.5</v>
      </c>
      <c r="N2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97" s="9" t="str">
        <f>IF(M297&gt;=50%,"YES","NO")</f>
        <v>YES</v>
      </c>
      <c r="P297" s="44">
        <f>AVERAGE(Table1[[#This Row],[rating]]+Table1[[#This Row],[rating_count]]/1000)</f>
        <v>5.5350000000000001</v>
      </c>
      <c r="Q297" s="2">
        <v>4.2</v>
      </c>
      <c r="R297" s="7">
        <v>1335</v>
      </c>
      <c r="S297" s="8">
        <f t="shared" si="8"/>
        <v>532665</v>
      </c>
      <c r="T297" s="2" t="s">
        <v>2155</v>
      </c>
      <c r="U297" s="2" t="s">
        <v>2156</v>
      </c>
      <c r="V297" s="2" t="s">
        <v>2157</v>
      </c>
      <c r="W297" s="2" t="s">
        <v>2158</v>
      </c>
      <c r="X297" s="2" t="s">
        <v>2159</v>
      </c>
      <c r="Y297" s="3" t="s">
        <v>2160</v>
      </c>
      <c r="Z297" s="3" t="s">
        <v>2161</v>
      </c>
      <c r="AA297" s="3" t="s">
        <v>2587</v>
      </c>
    </row>
    <row r="298" spans="1:27">
      <c r="A298" s="2" t="s">
        <v>2588</v>
      </c>
      <c r="B298" s="2" t="s">
        <v>2589</v>
      </c>
      <c r="C298" s="2" t="s">
        <v>459</v>
      </c>
      <c r="D298" s="2" t="s">
        <v>12649</v>
      </c>
      <c r="E298" s="2" t="s">
        <v>12650</v>
      </c>
      <c r="F298" s="2" t="s">
        <v>12651</v>
      </c>
      <c r="G298" s="2" t="s">
        <v>12655</v>
      </c>
      <c r="H298" s="2"/>
      <c r="I298" s="6">
        <v>199</v>
      </c>
      <c r="J298" s="6" t="str">
        <f t="shared" si="9"/>
        <v>&lt;₹200</v>
      </c>
      <c r="K298" s="6">
        <v>699</v>
      </c>
      <c r="L298" s="6">
        <f>(Table1[[#This Row],[Actual Price]]-Table1[[#This Row],[discounted_price]])*100</f>
        <v>50000</v>
      </c>
      <c r="M298" s="9">
        <v>0.5</v>
      </c>
      <c r="N2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98" s="9" t="str">
        <f>IF(M298&gt;=50%,"YES","""NO")</f>
        <v>YES</v>
      </c>
      <c r="P298" s="44">
        <f>AVERAGE(Table1[[#This Row],[rating]]+Table1[[#This Row],[rating_count]]/1000)</f>
        <v>4.1139999999999999</v>
      </c>
      <c r="Q298" s="2">
        <v>3.9</v>
      </c>
      <c r="R298" s="7">
        <v>214</v>
      </c>
      <c r="S298" s="8">
        <f t="shared" si="8"/>
        <v>149586</v>
      </c>
      <c r="T298" s="2" t="s">
        <v>2590</v>
      </c>
      <c r="U298" s="2" t="s">
        <v>2591</v>
      </c>
      <c r="V298" s="2" t="s">
        <v>2592</v>
      </c>
      <c r="W298" s="2" t="s">
        <v>2593</v>
      </c>
      <c r="X298" s="2" t="s">
        <v>2594</v>
      </c>
      <c r="Y298" s="3" t="s">
        <v>2595</v>
      </c>
      <c r="Z298" s="3" t="s">
        <v>2596</v>
      </c>
      <c r="AA298" s="3" t="s">
        <v>2597</v>
      </c>
    </row>
    <row r="299" spans="1:27">
      <c r="A299" s="2" t="s">
        <v>2598</v>
      </c>
      <c r="B299" s="2" t="s">
        <v>2599</v>
      </c>
      <c r="C299" s="2" t="s">
        <v>640</v>
      </c>
      <c r="D299" s="2" t="s">
        <v>12649</v>
      </c>
      <c r="E299" s="2" t="s">
        <v>12650</v>
      </c>
      <c r="F299" s="2" t="s">
        <v>12651</v>
      </c>
      <c r="G299" s="2" t="s">
        <v>12657</v>
      </c>
      <c r="H299" s="4" t="s">
        <v>12658</v>
      </c>
      <c r="I299" s="6">
        <v>349</v>
      </c>
      <c r="J299" s="6" t="str">
        <f t="shared" si="9"/>
        <v>₹200 - ₹500</v>
      </c>
      <c r="K299" s="6">
        <v>4500</v>
      </c>
      <c r="L299" s="6">
        <f>(Table1[[#This Row],[Actual Price]]-Table1[[#This Row],[discounted_price]])*100</f>
        <v>415100</v>
      </c>
      <c r="M299" s="9">
        <v>0.59</v>
      </c>
      <c r="N2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99" s="9" t="str">
        <f>IF(M299&gt;=50%,"YES","NO")</f>
        <v>YES</v>
      </c>
      <c r="P299" s="44">
        <f>AVERAGE(Table1[[#This Row],[rating]]+Table1[[#This Row],[rating_count]]/1000)</f>
        <v>4.1840000000000002</v>
      </c>
      <c r="Q299" s="2">
        <v>4</v>
      </c>
      <c r="R299" s="7">
        <v>184</v>
      </c>
      <c r="S299" s="8">
        <f t="shared" si="8"/>
        <v>828000</v>
      </c>
      <c r="T299" s="2" t="s">
        <v>2600</v>
      </c>
      <c r="U299" s="2" t="s">
        <v>2601</v>
      </c>
      <c r="V299" s="2" t="s">
        <v>2602</v>
      </c>
      <c r="W299" s="2" t="s">
        <v>2603</v>
      </c>
      <c r="X299" s="2" t="s">
        <v>2604</v>
      </c>
      <c r="Y299" s="3" t="s">
        <v>2605</v>
      </c>
      <c r="Z299" s="3" t="s">
        <v>2606</v>
      </c>
      <c r="AA299" s="3" t="s">
        <v>2607</v>
      </c>
    </row>
    <row r="300" spans="1:27">
      <c r="A300" s="2" t="s">
        <v>2608</v>
      </c>
      <c r="B300" s="2" t="s">
        <v>2609</v>
      </c>
      <c r="C300" s="2" t="s">
        <v>1401</v>
      </c>
      <c r="D300" s="2" t="s">
        <v>12649</v>
      </c>
      <c r="E300" s="2" t="s">
        <v>12650</v>
      </c>
      <c r="F300" s="2" t="s">
        <v>12664</v>
      </c>
      <c r="G300" s="2"/>
      <c r="H300" s="4"/>
      <c r="I300" s="6">
        <v>1850</v>
      </c>
      <c r="J300" s="6" t="str">
        <f t="shared" si="9"/>
        <v>&gt;₹500</v>
      </c>
      <c r="K300" s="6">
        <v>28900</v>
      </c>
      <c r="L300" s="6">
        <f>(Table1[[#This Row],[Actual Price]]-Table1[[#This Row],[discounted_price]])*100</f>
        <v>2705000</v>
      </c>
      <c r="M300" s="9">
        <v>0.52</v>
      </c>
      <c r="N3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00" s="9" t="str">
        <f>IF(M300&gt;=50%,"YES","""NO")</f>
        <v>YES</v>
      </c>
      <c r="P300" s="44">
        <f>AVERAGE(Table1[[#This Row],[rating]]+Table1[[#This Row],[rating_count]]/1000)</f>
        <v>4.5069999999999997</v>
      </c>
      <c r="Q300" s="2">
        <v>4.5</v>
      </c>
      <c r="R300" s="7">
        <v>7</v>
      </c>
      <c r="S300" s="8">
        <f t="shared" si="8"/>
        <v>202300</v>
      </c>
      <c r="T300" s="2" t="s">
        <v>2610</v>
      </c>
      <c r="U300" s="2" t="s">
        <v>2611</v>
      </c>
      <c r="V300" s="2" t="s">
        <v>2612</v>
      </c>
      <c r="W300" s="2" t="s">
        <v>2613</v>
      </c>
      <c r="X300" s="2" t="s">
        <v>2614</v>
      </c>
      <c r="Y300" s="3" t="s">
        <v>2615</v>
      </c>
      <c r="Z300" s="3" t="s">
        <v>2616</v>
      </c>
      <c r="AA300" s="3" t="s">
        <v>2617</v>
      </c>
    </row>
    <row r="301" spans="1:27">
      <c r="A301" s="2" t="s">
        <v>2618</v>
      </c>
      <c r="B301" s="2" t="s">
        <v>2619</v>
      </c>
      <c r="C301" s="2" t="s">
        <v>12994</v>
      </c>
      <c r="D301" s="2" t="s">
        <v>12995</v>
      </c>
      <c r="E301" s="2" t="s">
        <v>12642</v>
      </c>
      <c r="F301" s="2" t="s">
        <v>12643</v>
      </c>
      <c r="G301" s="2" t="s">
        <v>12644</v>
      </c>
      <c r="H301" s="2" t="s">
        <v>12645</v>
      </c>
      <c r="I301" s="6">
        <v>13990</v>
      </c>
      <c r="J301" s="6" t="str">
        <f t="shared" si="9"/>
        <v>&gt;₹500</v>
      </c>
      <c r="K301" s="6">
        <v>449</v>
      </c>
      <c r="L301" s="6">
        <f>(Table1[[#This Row],[Actual Price]]-Table1[[#This Row],[discounted_price]])*100</f>
        <v>-1354100</v>
      </c>
      <c r="M301" s="9">
        <v>0.71</v>
      </c>
      <c r="N3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01" s="9" t="str">
        <f>IF(M301&gt;=50%,"YES","NO")</f>
        <v>YES</v>
      </c>
      <c r="P301" s="44">
        <f>AVERAGE(Table1[[#This Row],[rating]]+Table1[[#This Row],[rating_count]]/1000)</f>
        <v>3.7410000000000001</v>
      </c>
      <c r="Q301" s="2">
        <v>3.7</v>
      </c>
      <c r="R301" s="7">
        <v>41</v>
      </c>
      <c r="S301" s="8">
        <f t="shared" si="8"/>
        <v>18409</v>
      </c>
      <c r="T301" s="2" t="s">
        <v>2620</v>
      </c>
      <c r="U301" s="2" t="s">
        <v>2621</v>
      </c>
      <c r="V301" s="2" t="s">
        <v>2622</v>
      </c>
      <c r="W301" s="2" t="s">
        <v>2623</v>
      </c>
      <c r="X301" s="2" t="s">
        <v>2624</v>
      </c>
      <c r="Y301" s="3" t="s">
        <v>2625</v>
      </c>
      <c r="Z301" s="3" t="s">
        <v>2626</v>
      </c>
      <c r="AA301" s="3" t="s">
        <v>2627</v>
      </c>
    </row>
    <row r="302" spans="1:27">
      <c r="A302" s="2" t="s">
        <v>2628</v>
      </c>
      <c r="B302" s="2" t="s">
        <v>2629</v>
      </c>
      <c r="C302" s="2" t="s">
        <v>126</v>
      </c>
      <c r="D302" s="2" t="s">
        <v>12649</v>
      </c>
      <c r="E302" s="2" t="s">
        <v>12650</v>
      </c>
      <c r="F302" s="2" t="s">
        <v>12651</v>
      </c>
      <c r="G302" s="2" t="s">
        <v>12644</v>
      </c>
      <c r="H302" s="2" t="s">
        <v>12652</v>
      </c>
      <c r="I302" s="6">
        <v>129</v>
      </c>
      <c r="J302" s="6" t="str">
        <f t="shared" si="9"/>
        <v>&lt;₹200</v>
      </c>
      <c r="K302" s="6">
        <v>999</v>
      </c>
      <c r="L302" s="6">
        <f>(Table1[[#This Row],[Actual Price]]-Table1[[#This Row],[discounted_price]])*100</f>
        <v>87000</v>
      </c>
      <c r="M302" s="9">
        <v>0.62</v>
      </c>
      <c r="N3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02" s="9" t="str">
        <f>IF(M302&gt;=50%,"YES","""NO")</f>
        <v>YES</v>
      </c>
      <c r="P302" s="44">
        <f>AVERAGE(Table1[[#This Row],[rating]]+Table1[[#This Row],[rating_count]]/1000)</f>
        <v>16.353000000000002</v>
      </c>
      <c r="Q302" s="2">
        <v>4.2</v>
      </c>
      <c r="R302" s="7">
        <v>12153</v>
      </c>
      <c r="S302" s="8">
        <f t="shared" si="8"/>
        <v>12140847</v>
      </c>
      <c r="T302" s="2" t="s">
        <v>2630</v>
      </c>
      <c r="U302" s="2" t="s">
        <v>252</v>
      </c>
      <c r="V302" s="2" t="s">
        <v>253</v>
      </c>
      <c r="W302" s="2" t="s">
        <v>254</v>
      </c>
      <c r="X302" s="2" t="s">
        <v>255</v>
      </c>
      <c r="Y302" s="3" t="s">
        <v>256</v>
      </c>
      <c r="Z302" s="3" t="s">
        <v>2631</v>
      </c>
      <c r="AA302" s="3" t="s">
        <v>2632</v>
      </c>
    </row>
    <row r="303" spans="1:27">
      <c r="A303" s="2" t="s">
        <v>2633</v>
      </c>
      <c r="B303" s="2" t="s">
        <v>2634</v>
      </c>
      <c r="C303" s="2" t="s">
        <v>126</v>
      </c>
      <c r="D303" s="2" t="s">
        <v>12649</v>
      </c>
      <c r="E303" s="2" t="s">
        <v>12650</v>
      </c>
      <c r="F303" s="2" t="s">
        <v>12651</v>
      </c>
      <c r="G303" s="2" t="s">
        <v>12644</v>
      </c>
      <c r="H303" s="2" t="s">
        <v>12652</v>
      </c>
      <c r="I303" s="6">
        <v>379</v>
      </c>
      <c r="J303" s="6" t="str">
        <f t="shared" si="9"/>
        <v>₹200 - ₹500</v>
      </c>
      <c r="K303" s="6">
        <v>499</v>
      </c>
      <c r="L303" s="6">
        <f>(Table1[[#This Row],[Actual Price]]-Table1[[#This Row],[discounted_price]])*100</f>
        <v>12000</v>
      </c>
      <c r="M303" s="9">
        <v>0.63</v>
      </c>
      <c r="N3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03" s="9" t="str">
        <f>IF(M303&gt;=50%,"YES","NO")</f>
        <v>YES</v>
      </c>
      <c r="P303" s="44">
        <f>AVERAGE(Table1[[#This Row],[rating]]+Table1[[#This Row],[rating_count]]/1000)</f>
        <v>4.2250000000000005</v>
      </c>
      <c r="Q303" s="2">
        <v>4.2</v>
      </c>
      <c r="R303" s="7">
        <v>25</v>
      </c>
      <c r="S303" s="8">
        <f t="shared" si="8"/>
        <v>12475</v>
      </c>
      <c r="T303" s="2" t="s">
        <v>2635</v>
      </c>
      <c r="U303" s="2" t="s">
        <v>2636</v>
      </c>
      <c r="V303" s="2" t="s">
        <v>2637</v>
      </c>
      <c r="W303" s="2" t="s">
        <v>2638</v>
      </c>
      <c r="X303" s="2" t="s">
        <v>2639</v>
      </c>
      <c r="Y303" s="3" t="s">
        <v>2640</v>
      </c>
      <c r="Z303" s="3" t="s">
        <v>2641</v>
      </c>
      <c r="AA303" s="3" t="s">
        <v>2642</v>
      </c>
    </row>
    <row r="304" spans="1:27">
      <c r="A304" s="2" t="s">
        <v>2643</v>
      </c>
      <c r="B304" s="2" t="s">
        <v>2644</v>
      </c>
      <c r="C304" s="2" t="s">
        <v>12996</v>
      </c>
      <c r="D304" s="2" t="s">
        <v>12995</v>
      </c>
      <c r="E304" s="2" t="s">
        <v>12646</v>
      </c>
      <c r="F304" s="2" t="s">
        <v>12647</v>
      </c>
      <c r="G304" s="2" t="s">
        <v>12648</v>
      </c>
      <c r="H304" s="2"/>
      <c r="I304" s="6">
        <v>185</v>
      </c>
      <c r="J304" s="6" t="str">
        <f t="shared" si="9"/>
        <v>&lt;₹200</v>
      </c>
      <c r="K304" s="6">
        <v>999</v>
      </c>
      <c r="L304" s="6">
        <f>(Table1[[#This Row],[Actual Price]]-Table1[[#This Row],[discounted_price]])*100</f>
        <v>81400</v>
      </c>
      <c r="M304" s="9">
        <v>0.78</v>
      </c>
      <c r="N3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04" s="9" t="str">
        <f>IF(M304&gt;=50%,"YES","""NO")</f>
        <v>YES</v>
      </c>
      <c r="P304" s="44">
        <f>AVERAGE(Table1[[#This Row],[rating]]+Table1[[#This Row],[rating_count]]/1000)</f>
        <v>4.3630000000000004</v>
      </c>
      <c r="Q304" s="2">
        <v>4.2</v>
      </c>
      <c r="R304" s="7">
        <v>163</v>
      </c>
      <c r="S304" s="8">
        <f t="shared" si="8"/>
        <v>162837</v>
      </c>
      <c r="T304" s="2" t="s">
        <v>2645</v>
      </c>
      <c r="U304" s="2" t="s">
        <v>2646</v>
      </c>
      <c r="V304" s="2" t="s">
        <v>2647</v>
      </c>
      <c r="W304" s="2" t="s">
        <v>2648</v>
      </c>
      <c r="X304" s="2" t="s">
        <v>2649</v>
      </c>
      <c r="Y304" s="3" t="s">
        <v>2650</v>
      </c>
      <c r="Z304" s="3" t="s">
        <v>2651</v>
      </c>
      <c r="AA304" s="3" t="s">
        <v>2652</v>
      </c>
    </row>
    <row r="305" spans="1:27">
      <c r="A305" s="2" t="s">
        <v>2653</v>
      </c>
      <c r="B305" s="2" t="s">
        <v>2654</v>
      </c>
      <c r="C305" s="2" t="s">
        <v>12994</v>
      </c>
      <c r="D305" s="2" t="s">
        <v>12995</v>
      </c>
      <c r="E305" s="2" t="s">
        <v>12642</v>
      </c>
      <c r="F305" s="2" t="s">
        <v>12643</v>
      </c>
      <c r="G305" s="2" t="s">
        <v>12644</v>
      </c>
      <c r="H305" s="2" t="s">
        <v>12645</v>
      </c>
      <c r="I305" s="6">
        <v>218</v>
      </c>
      <c r="J305" s="6" t="str">
        <f t="shared" si="9"/>
        <v>₹200 - ₹500</v>
      </c>
      <c r="K305" s="6">
        <v>999</v>
      </c>
      <c r="L305" s="6">
        <f>(Table1[[#This Row],[Actual Price]]-Table1[[#This Row],[discounted_price]])*100</f>
        <v>78100</v>
      </c>
      <c r="M305" s="9">
        <v>0.8</v>
      </c>
      <c r="N3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05" s="9" t="str">
        <f>IF(M305&gt;=50%,"YES","NO")</f>
        <v>YES</v>
      </c>
      <c r="P305" s="44">
        <f>AVERAGE(Table1[[#This Row],[rating]]+Table1[[#This Row],[rating_count]]/1000)</f>
        <v>4.3869999999999996</v>
      </c>
      <c r="Q305" s="2">
        <v>4.3</v>
      </c>
      <c r="R305" s="7">
        <v>87</v>
      </c>
      <c r="S305" s="8">
        <f t="shared" si="8"/>
        <v>86913</v>
      </c>
      <c r="T305" s="2" t="s">
        <v>2655</v>
      </c>
      <c r="U305" s="2" t="s">
        <v>2656</v>
      </c>
      <c r="V305" s="2" t="s">
        <v>2657</v>
      </c>
      <c r="W305" s="2" t="s">
        <v>2658</v>
      </c>
      <c r="X305" s="2" t="s">
        <v>2659</v>
      </c>
      <c r="Y305" s="3" t="s">
        <v>2660</v>
      </c>
      <c r="Z305" s="3" t="s">
        <v>2661</v>
      </c>
      <c r="AA305" s="3" t="s">
        <v>2662</v>
      </c>
    </row>
    <row r="306" spans="1:27">
      <c r="A306" s="2" t="s">
        <v>2663</v>
      </c>
      <c r="B306" s="2" t="s">
        <v>2664</v>
      </c>
      <c r="C306" s="2" t="s">
        <v>126</v>
      </c>
      <c r="D306" s="2" t="s">
        <v>12649</v>
      </c>
      <c r="E306" s="2" t="s">
        <v>12650</v>
      </c>
      <c r="F306" s="2" t="s">
        <v>12651</v>
      </c>
      <c r="G306" s="2" t="s">
        <v>12644</v>
      </c>
      <c r="H306" s="2" t="s">
        <v>12652</v>
      </c>
      <c r="I306" s="6">
        <v>199</v>
      </c>
      <c r="J306" s="6" t="str">
        <f t="shared" si="9"/>
        <v>&lt;₹200</v>
      </c>
      <c r="K306" s="6">
        <v>900</v>
      </c>
      <c r="L306" s="6">
        <f>(Table1[[#This Row],[Actual Price]]-Table1[[#This Row],[discounted_price]])*100</f>
        <v>70100</v>
      </c>
      <c r="M306" s="9">
        <v>0.45</v>
      </c>
      <c r="N3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06" s="9" t="str">
        <f>IF(M306&gt;=50%,"YES","""NO")</f>
        <v>"NO</v>
      </c>
      <c r="P306" s="44">
        <f>AVERAGE(Table1[[#This Row],[rating]]+Table1[[#This Row],[rating_count]]/1000)</f>
        <v>6.5650000000000004</v>
      </c>
      <c r="Q306" s="2">
        <v>4.4000000000000004</v>
      </c>
      <c r="R306" s="7">
        <v>2165</v>
      </c>
      <c r="S306" s="8">
        <f t="shared" si="8"/>
        <v>1948500</v>
      </c>
      <c r="T306" s="2" t="s">
        <v>2665</v>
      </c>
      <c r="U306" s="2" t="s">
        <v>2666</v>
      </c>
      <c r="V306" s="2" t="s">
        <v>2667</v>
      </c>
      <c r="W306" s="2" t="s">
        <v>2668</v>
      </c>
      <c r="X306" s="2" t="s">
        <v>2669</v>
      </c>
      <c r="Y306" s="3" t="s">
        <v>2670</v>
      </c>
      <c r="Z306" s="3" t="s">
        <v>2544</v>
      </c>
      <c r="AA306" s="3" t="s">
        <v>2671</v>
      </c>
    </row>
    <row r="307" spans="1:27">
      <c r="A307" s="2" t="s">
        <v>2672</v>
      </c>
      <c r="B307" s="2" t="s">
        <v>2673</v>
      </c>
      <c r="C307" s="2" t="s">
        <v>166</v>
      </c>
      <c r="D307" s="2" t="s">
        <v>12649</v>
      </c>
      <c r="E307" s="2" t="s">
        <v>12650</v>
      </c>
      <c r="F307" s="2" t="s">
        <v>12653</v>
      </c>
      <c r="G307" s="2" t="s">
        <v>12654</v>
      </c>
      <c r="H307" s="4"/>
      <c r="I307" s="6">
        <v>499</v>
      </c>
      <c r="J307" s="6" t="str">
        <f t="shared" si="9"/>
        <v>₹200 - ₹500</v>
      </c>
      <c r="K307" s="6">
        <v>42999</v>
      </c>
      <c r="L307" s="6">
        <f>(Table1[[#This Row],[Actual Price]]-Table1[[#This Row],[discounted_price]])*100</f>
        <v>4250000</v>
      </c>
      <c r="M307" s="9">
        <v>0.37</v>
      </c>
      <c r="N3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07" s="9" t="str">
        <f>IF(M307&gt;=50%,"YES","NO")</f>
        <v>NO</v>
      </c>
      <c r="P307" s="44">
        <f>AVERAGE(Table1[[#This Row],[rating]]+Table1[[#This Row],[rating_count]]/1000)</f>
        <v>5.71</v>
      </c>
      <c r="Q307" s="2">
        <v>4.2</v>
      </c>
      <c r="R307" s="7">
        <v>1510</v>
      </c>
      <c r="S307" s="8">
        <f t="shared" si="8"/>
        <v>64928490</v>
      </c>
      <c r="T307" s="2" t="s">
        <v>2674</v>
      </c>
      <c r="U307" s="2" t="s">
        <v>2675</v>
      </c>
      <c r="V307" s="2" t="s">
        <v>2676</v>
      </c>
      <c r="W307" s="2" t="s">
        <v>2677</v>
      </c>
      <c r="X307" s="2" t="s">
        <v>2678</v>
      </c>
      <c r="Y307" s="3" t="s">
        <v>2679</v>
      </c>
      <c r="Z307" s="3" t="s">
        <v>2680</v>
      </c>
      <c r="AA307" s="3" t="s">
        <v>2681</v>
      </c>
    </row>
    <row r="308" spans="1:27">
      <c r="A308" s="2" t="s">
        <v>2682</v>
      </c>
      <c r="B308" s="2" t="s">
        <v>2683</v>
      </c>
      <c r="C308" s="2" t="s">
        <v>640</v>
      </c>
      <c r="D308" s="2" t="s">
        <v>12649</v>
      </c>
      <c r="E308" s="2" t="s">
        <v>12650</v>
      </c>
      <c r="F308" s="2" t="s">
        <v>12651</v>
      </c>
      <c r="G308" s="2" t="s">
        <v>12657</v>
      </c>
      <c r="H308" s="2" t="s">
        <v>12658</v>
      </c>
      <c r="I308" s="6">
        <v>26999</v>
      </c>
      <c r="J308" s="6" t="str">
        <f t="shared" si="9"/>
        <v>&gt;₹500</v>
      </c>
      <c r="K308" s="6">
        <v>1052</v>
      </c>
      <c r="L308" s="6">
        <f>(Table1[[#This Row],[Actual Price]]-Table1[[#This Row],[discounted_price]])*100</f>
        <v>-2594700</v>
      </c>
      <c r="M308" s="9">
        <v>0.15</v>
      </c>
      <c r="N3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08" s="9" t="str">
        <f>IF(M308&gt;=50%,"YES","""NO")</f>
        <v>"NO</v>
      </c>
      <c r="P308" s="44">
        <f>AVERAGE(Table1[[#This Row],[rating]]+Table1[[#This Row],[rating_count]]/1000)</f>
        <v>4.4059999999999997</v>
      </c>
      <c r="Q308" s="2">
        <v>4.3</v>
      </c>
      <c r="R308" s="7">
        <v>106</v>
      </c>
      <c r="S308" s="8">
        <f t="shared" si="8"/>
        <v>111512</v>
      </c>
      <c r="T308" s="2" t="s">
        <v>2684</v>
      </c>
      <c r="U308" s="2" t="s">
        <v>2685</v>
      </c>
      <c r="V308" s="2" t="s">
        <v>2686</v>
      </c>
      <c r="W308" s="2" t="s">
        <v>2687</v>
      </c>
      <c r="X308" s="2" t="s">
        <v>2688</v>
      </c>
      <c r="Y308" s="3" t="s">
        <v>2689</v>
      </c>
      <c r="Z308" s="3" t="s">
        <v>2690</v>
      </c>
      <c r="AA308" s="3" t="s">
        <v>2691</v>
      </c>
    </row>
    <row r="309" spans="1:27">
      <c r="A309" s="2" t="s">
        <v>2692</v>
      </c>
      <c r="B309" s="2" t="s">
        <v>2693</v>
      </c>
      <c r="C309" s="2" t="s">
        <v>166</v>
      </c>
      <c r="D309" s="2" t="s">
        <v>12649</v>
      </c>
      <c r="E309" s="2" t="s">
        <v>12650</v>
      </c>
      <c r="F309" s="2" t="s">
        <v>12653</v>
      </c>
      <c r="G309" s="2" t="s">
        <v>12654</v>
      </c>
      <c r="H309" s="4"/>
      <c r="I309" s="6">
        <v>893</v>
      </c>
      <c r="J309" s="6" t="str">
        <f t="shared" si="9"/>
        <v>&gt;₹500</v>
      </c>
      <c r="K309" s="6">
        <v>19990</v>
      </c>
      <c r="L309" s="6">
        <f>(Table1[[#This Row],[Actual Price]]-Table1[[#This Row],[discounted_price]])*100</f>
        <v>1909700</v>
      </c>
      <c r="M309" s="9">
        <v>0.45</v>
      </c>
      <c r="N3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09" s="9" t="str">
        <f>IF(M309&gt;=50%,"YES","NO")</f>
        <v>NO</v>
      </c>
      <c r="P309" s="44">
        <f>AVERAGE(Table1[[#This Row],[rating]]+Table1[[#This Row],[rating_count]]/1000)</f>
        <v>3.8290000000000002</v>
      </c>
      <c r="Q309" s="2">
        <v>3.7</v>
      </c>
      <c r="R309" s="7">
        <v>129</v>
      </c>
      <c r="S309" s="8">
        <f t="shared" si="8"/>
        <v>2578710</v>
      </c>
      <c r="T309" s="2" t="s">
        <v>2694</v>
      </c>
      <c r="U309" s="2" t="s">
        <v>2695</v>
      </c>
      <c r="V309" s="2" t="s">
        <v>2696</v>
      </c>
      <c r="W309" s="2" t="s">
        <v>2697</v>
      </c>
      <c r="X309" s="2" t="s">
        <v>2698</v>
      </c>
      <c r="Y309" s="3" t="s">
        <v>2699</v>
      </c>
      <c r="Z309" s="3" t="s">
        <v>2700</v>
      </c>
      <c r="AA309" s="3" t="s">
        <v>2701</v>
      </c>
    </row>
    <row r="310" spans="1:27">
      <c r="A310" s="2" t="s">
        <v>2702</v>
      </c>
      <c r="B310" s="2" t="s">
        <v>2703</v>
      </c>
      <c r="C310" s="2" t="s">
        <v>12994</v>
      </c>
      <c r="D310" s="2" t="s">
        <v>12995</v>
      </c>
      <c r="E310" s="2" t="s">
        <v>12642</v>
      </c>
      <c r="F310" s="2" t="s">
        <v>12643</v>
      </c>
      <c r="G310" s="2" t="s">
        <v>12644</v>
      </c>
      <c r="H310" s="2" t="s">
        <v>12645</v>
      </c>
      <c r="I310" s="6">
        <v>10990</v>
      </c>
      <c r="J310" s="6" t="str">
        <f t="shared" si="9"/>
        <v>&gt;₹500</v>
      </c>
      <c r="K310" s="6">
        <v>1099</v>
      </c>
      <c r="L310" s="6">
        <f>(Table1[[#This Row],[Actual Price]]-Table1[[#This Row],[discounted_price]])*100</f>
        <v>-989100</v>
      </c>
      <c r="M310" s="9">
        <v>0.66</v>
      </c>
      <c r="N3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0" s="9" t="str">
        <f>IF(M310&gt;=50%,"YES","""NO")</f>
        <v>YES</v>
      </c>
      <c r="P310" s="44">
        <f>AVERAGE(Table1[[#This Row],[rating]]+Table1[[#This Row],[rating_count]]/1000)</f>
        <v>7.3490000000000002</v>
      </c>
      <c r="Q310" s="2">
        <v>4.3</v>
      </c>
      <c r="R310" s="7">
        <v>3049</v>
      </c>
      <c r="S310" s="8">
        <f t="shared" si="8"/>
        <v>3350851</v>
      </c>
      <c r="T310" s="2" t="s">
        <v>2704</v>
      </c>
      <c r="U310" s="2" t="s">
        <v>2705</v>
      </c>
      <c r="V310" s="2" t="s">
        <v>2706</v>
      </c>
      <c r="W310" s="2" t="s">
        <v>2707</v>
      </c>
      <c r="X310" s="2" t="s">
        <v>2708</v>
      </c>
      <c r="Y310" s="3" t="s">
        <v>2709</v>
      </c>
      <c r="Z310" s="3" t="s">
        <v>2710</v>
      </c>
      <c r="AA310" s="3" t="s">
        <v>2711</v>
      </c>
    </row>
    <row r="311" spans="1:27">
      <c r="A311" s="2" t="s">
        <v>2712</v>
      </c>
      <c r="B311" s="2" t="s">
        <v>2713</v>
      </c>
      <c r="C311" s="2" t="s">
        <v>166</v>
      </c>
      <c r="D311" s="2" t="s">
        <v>12649</v>
      </c>
      <c r="E311" s="2" t="s">
        <v>12650</v>
      </c>
      <c r="F311" s="2" t="s">
        <v>12653</v>
      </c>
      <c r="G311" s="2" t="s">
        <v>12654</v>
      </c>
      <c r="H311" s="4"/>
      <c r="I311" s="6">
        <v>379</v>
      </c>
      <c r="J311" s="6" t="str">
        <f t="shared" si="9"/>
        <v>₹200 - ₹500</v>
      </c>
      <c r="K311" s="6">
        <v>25999</v>
      </c>
      <c r="L311" s="6">
        <f>(Table1[[#This Row],[Actual Price]]-Table1[[#This Row],[discounted_price]])*100</f>
        <v>2562000</v>
      </c>
      <c r="M311" s="9">
        <v>0.35</v>
      </c>
      <c r="N3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11" s="9" t="str">
        <f>IF(M311&gt;=50%,"YES","NO")</f>
        <v>NO</v>
      </c>
      <c r="P311" s="44">
        <f>AVERAGE(Table1[[#This Row],[rating]]+Table1[[#This Row],[rating_count]]/1000)</f>
        <v>37.040000000000006</v>
      </c>
      <c r="Q311" s="2">
        <v>4.2</v>
      </c>
      <c r="R311" s="7">
        <v>32840</v>
      </c>
      <c r="S311" s="8">
        <f t="shared" si="8"/>
        <v>853807160</v>
      </c>
      <c r="T311" s="2" t="s">
        <v>2714</v>
      </c>
      <c r="U311" s="2" t="s">
        <v>168</v>
      </c>
      <c r="V311" s="2" t="s">
        <v>169</v>
      </c>
      <c r="W311" s="2" t="s">
        <v>170</v>
      </c>
      <c r="X311" s="2" t="s">
        <v>171</v>
      </c>
      <c r="Y311" s="3" t="s">
        <v>172</v>
      </c>
      <c r="Z311" s="3" t="s">
        <v>2715</v>
      </c>
      <c r="AA311" s="3" t="s">
        <v>2716</v>
      </c>
    </row>
    <row r="312" spans="1:27">
      <c r="A312" s="2" t="s">
        <v>2717</v>
      </c>
      <c r="B312" s="2" t="s">
        <v>2718</v>
      </c>
      <c r="C312" s="2" t="s">
        <v>126</v>
      </c>
      <c r="D312" s="2" t="s">
        <v>12649</v>
      </c>
      <c r="E312" s="2" t="s">
        <v>12650</v>
      </c>
      <c r="F312" s="2" t="s">
        <v>12651</v>
      </c>
      <c r="G312" s="2" t="s">
        <v>12644</v>
      </c>
      <c r="H312" s="2" t="s">
        <v>12652</v>
      </c>
      <c r="I312" s="6">
        <v>16999</v>
      </c>
      <c r="J312" s="6" t="str">
        <f t="shared" si="9"/>
        <v>&gt;₹500</v>
      </c>
      <c r="K312" s="6">
        <v>1899</v>
      </c>
      <c r="L312" s="6">
        <f>(Table1[[#This Row],[Actual Price]]-Table1[[#This Row],[discounted_price]])*100</f>
        <v>-1510000</v>
      </c>
      <c r="M312" s="9">
        <v>0.63</v>
      </c>
      <c r="N3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2" s="9" t="str">
        <f>IF(M312&gt;=50%,"YES","""NO")</f>
        <v>YES</v>
      </c>
      <c r="P312" s="44">
        <f>AVERAGE(Table1[[#This Row],[rating]]+Table1[[#This Row],[rating_count]]/1000)</f>
        <v>4.79</v>
      </c>
      <c r="Q312" s="2">
        <v>4.4000000000000004</v>
      </c>
      <c r="R312" s="7">
        <v>390</v>
      </c>
      <c r="S312" s="8">
        <f t="shared" si="8"/>
        <v>740610</v>
      </c>
      <c r="T312" s="2" t="s">
        <v>2719</v>
      </c>
      <c r="U312" s="2" t="s">
        <v>2720</v>
      </c>
      <c r="V312" s="2" t="s">
        <v>2721</v>
      </c>
      <c r="W312" s="2" t="s">
        <v>2722</v>
      </c>
      <c r="X312" s="2" t="s">
        <v>2723</v>
      </c>
      <c r="Y312" s="3" t="s">
        <v>2724</v>
      </c>
      <c r="Z312" s="3" t="s">
        <v>2725</v>
      </c>
      <c r="AA312" s="3" t="s">
        <v>2726</v>
      </c>
    </row>
    <row r="313" spans="1:27">
      <c r="A313" s="2" t="s">
        <v>2727</v>
      </c>
      <c r="B313" s="2" t="s">
        <v>2728</v>
      </c>
      <c r="C313" s="2" t="s">
        <v>2729</v>
      </c>
      <c r="D313" s="2" t="s">
        <v>12649</v>
      </c>
      <c r="E313" s="2" t="s">
        <v>12650</v>
      </c>
      <c r="F313" s="2" t="s">
        <v>12651</v>
      </c>
      <c r="G313" s="2" t="s">
        <v>12675</v>
      </c>
      <c r="H313" s="4"/>
      <c r="I313" s="6">
        <v>699</v>
      </c>
      <c r="J313" s="6" t="str">
        <f t="shared" si="9"/>
        <v>&gt;₹500</v>
      </c>
      <c r="K313" s="6">
        <v>3500</v>
      </c>
      <c r="L313" s="6">
        <f>(Table1[[#This Row],[Actual Price]]-Table1[[#This Row],[discounted_price]])*100</f>
        <v>280100</v>
      </c>
      <c r="M313" s="9">
        <v>0.23</v>
      </c>
      <c r="N3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13" s="9" t="str">
        <f>IF(M313&gt;=50%,"YES","NO")</f>
        <v>NO</v>
      </c>
      <c r="P313" s="44">
        <f>AVERAGE(Table1[[#This Row],[rating]]+Table1[[#This Row],[rating_count]]/1000)</f>
        <v>4.1210000000000004</v>
      </c>
      <c r="Q313" s="2">
        <v>3.5</v>
      </c>
      <c r="R313" s="7">
        <v>621</v>
      </c>
      <c r="S313" s="8">
        <f t="shared" si="8"/>
        <v>2173500</v>
      </c>
      <c r="T313" s="2" t="s">
        <v>2730</v>
      </c>
      <c r="U313" s="2" t="s">
        <v>2731</v>
      </c>
      <c r="V313" s="2" t="s">
        <v>2732</v>
      </c>
      <c r="W313" s="2" t="s">
        <v>2733</v>
      </c>
      <c r="X313" s="2" t="s">
        <v>2734</v>
      </c>
      <c r="Y313" s="3" t="s">
        <v>2735</v>
      </c>
      <c r="Z313" s="3" t="s">
        <v>2736</v>
      </c>
      <c r="AA313" s="3" t="s">
        <v>2737</v>
      </c>
    </row>
    <row r="314" spans="1:27">
      <c r="A314" s="2" t="s">
        <v>2738</v>
      </c>
      <c r="B314" s="2" t="s">
        <v>2739</v>
      </c>
      <c r="C314" s="2" t="s">
        <v>12994</v>
      </c>
      <c r="D314" s="2" t="s">
        <v>12995</v>
      </c>
      <c r="E314" s="2" t="s">
        <v>12642</v>
      </c>
      <c r="F314" s="2" t="s">
        <v>12643</v>
      </c>
      <c r="G314" s="2" t="s">
        <v>12644</v>
      </c>
      <c r="H314" s="2" t="s">
        <v>12645</v>
      </c>
      <c r="I314" s="6">
        <v>2699</v>
      </c>
      <c r="J314" s="6" t="str">
        <f t="shared" si="9"/>
        <v>&gt;₹500</v>
      </c>
      <c r="K314" s="6">
        <v>599</v>
      </c>
      <c r="L314" s="6">
        <f>(Table1[[#This Row],[Actual Price]]-Table1[[#This Row],[discounted_price]])*100</f>
        <v>-210000</v>
      </c>
      <c r="M314" s="9">
        <v>0.78</v>
      </c>
      <c r="N3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14" s="9" t="str">
        <f>IF(M314&gt;=50%,"YES","""NO")</f>
        <v>YES</v>
      </c>
      <c r="P314" s="44">
        <f>AVERAGE(Table1[[#This Row],[rating]]+Table1[[#This Row],[rating_count]]/1000)</f>
        <v>4.3649999999999993</v>
      </c>
      <c r="Q314" s="2">
        <v>4.0999999999999996</v>
      </c>
      <c r="R314" s="7">
        <v>265</v>
      </c>
      <c r="S314" s="8">
        <f t="shared" si="8"/>
        <v>158735</v>
      </c>
      <c r="T314" s="2" t="s">
        <v>2740</v>
      </c>
      <c r="U314" s="2" t="s">
        <v>2741</v>
      </c>
      <c r="V314" s="2" t="s">
        <v>2742</v>
      </c>
      <c r="W314" s="2" t="s">
        <v>2743</v>
      </c>
      <c r="X314" s="2" t="s">
        <v>2744</v>
      </c>
      <c r="Y314" s="3" t="s">
        <v>2745</v>
      </c>
      <c r="Z314" s="3" t="s">
        <v>2746</v>
      </c>
      <c r="AA314" s="3" t="s">
        <v>2747</v>
      </c>
    </row>
    <row r="315" spans="1:27">
      <c r="A315" s="2" t="s">
        <v>2748</v>
      </c>
      <c r="B315" s="2" t="s">
        <v>2749</v>
      </c>
      <c r="C315" s="2" t="s">
        <v>12994</v>
      </c>
      <c r="D315" s="2" t="s">
        <v>12995</v>
      </c>
      <c r="E315" s="2" t="s">
        <v>12642</v>
      </c>
      <c r="F315" s="2" t="s">
        <v>12643</v>
      </c>
      <c r="G315" s="2" t="s">
        <v>12644</v>
      </c>
      <c r="H315" s="2" t="s">
        <v>12645</v>
      </c>
      <c r="I315" s="6">
        <v>129</v>
      </c>
      <c r="J315" s="6" t="str">
        <f t="shared" si="9"/>
        <v>&lt;₹200</v>
      </c>
      <c r="K315" s="6">
        <v>999</v>
      </c>
      <c r="L315" s="6">
        <f>(Table1[[#This Row],[Actual Price]]-Table1[[#This Row],[discounted_price]])*100</f>
        <v>87000</v>
      </c>
      <c r="M315" s="9">
        <v>0.61</v>
      </c>
      <c r="N3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5" s="9" t="str">
        <f>IF(M315&gt;=50%,"YES","NO")</f>
        <v>YES</v>
      </c>
      <c r="P315" s="44">
        <f>AVERAGE(Table1[[#This Row],[rating]]+Table1[[#This Row],[rating_count]]/1000)</f>
        <v>5.1379999999999999</v>
      </c>
      <c r="Q315" s="2">
        <v>4.3</v>
      </c>
      <c r="R315" s="7">
        <v>838</v>
      </c>
      <c r="S315" s="8">
        <f t="shared" si="8"/>
        <v>837162</v>
      </c>
      <c r="T315" s="2" t="s">
        <v>2750</v>
      </c>
      <c r="U315" s="2" t="s">
        <v>2751</v>
      </c>
      <c r="V315" s="2" t="s">
        <v>2752</v>
      </c>
      <c r="W315" s="2" t="s">
        <v>2753</v>
      </c>
      <c r="X315" s="2" t="s">
        <v>2754</v>
      </c>
      <c r="Y315" s="3" t="s">
        <v>2755</v>
      </c>
      <c r="Z315" s="3" t="s">
        <v>2756</v>
      </c>
      <c r="AA315" s="3" t="s">
        <v>2757</v>
      </c>
    </row>
    <row r="316" spans="1:27">
      <c r="A316" s="2" t="s">
        <v>2758</v>
      </c>
      <c r="B316" s="2" t="s">
        <v>2759</v>
      </c>
      <c r="C316" s="2" t="s">
        <v>459</v>
      </c>
      <c r="D316" s="2" t="s">
        <v>12649</v>
      </c>
      <c r="E316" s="2" t="s">
        <v>12650</v>
      </c>
      <c r="F316" s="2" t="s">
        <v>12651</v>
      </c>
      <c r="G316" s="2" t="s">
        <v>12655</v>
      </c>
      <c r="H316" s="2"/>
      <c r="I316" s="6">
        <v>389</v>
      </c>
      <c r="J316" s="6" t="str">
        <f t="shared" si="9"/>
        <v>₹200 - ₹500</v>
      </c>
      <c r="K316" s="6">
        <v>600</v>
      </c>
      <c r="L316" s="6">
        <f>(Table1[[#This Row],[Actual Price]]-Table1[[#This Row],[discounted_price]])*100</f>
        <v>21100</v>
      </c>
      <c r="M316" s="9">
        <v>0.59</v>
      </c>
      <c r="N3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16" s="9" t="str">
        <f>IF(M316&gt;=50%,"YES","""NO")</f>
        <v>YES</v>
      </c>
      <c r="P316" s="44">
        <f>AVERAGE(Table1[[#This Row],[rating]]+Table1[[#This Row],[rating_count]]/1000)</f>
        <v>4.343</v>
      </c>
      <c r="Q316" s="2">
        <v>4.2</v>
      </c>
      <c r="R316" s="7">
        <v>143</v>
      </c>
      <c r="S316" s="8">
        <f t="shared" si="8"/>
        <v>85800</v>
      </c>
      <c r="T316" s="2" t="s">
        <v>2760</v>
      </c>
      <c r="U316" s="2" t="s">
        <v>2761</v>
      </c>
      <c r="V316" s="2" t="s">
        <v>2762</v>
      </c>
      <c r="W316" s="2" t="s">
        <v>2763</v>
      </c>
      <c r="X316" s="2" t="s">
        <v>2764</v>
      </c>
      <c r="Y316" s="3" t="s">
        <v>2765</v>
      </c>
      <c r="Z316" s="3" t="s">
        <v>2766</v>
      </c>
      <c r="AA316" s="3" t="s">
        <v>2767</v>
      </c>
    </row>
    <row r="317" spans="1:27">
      <c r="A317" s="2" t="s">
        <v>2768</v>
      </c>
      <c r="B317" s="2" t="s">
        <v>2769</v>
      </c>
      <c r="C317" s="2" t="s">
        <v>12994</v>
      </c>
      <c r="D317" s="2" t="s">
        <v>12995</v>
      </c>
      <c r="E317" s="2" t="s">
        <v>12642</v>
      </c>
      <c r="F317" s="2" t="s">
        <v>12643</v>
      </c>
      <c r="G317" s="2" t="s">
        <v>12644</v>
      </c>
      <c r="H317" s="2" t="s">
        <v>12645</v>
      </c>
      <c r="I317" s="6">
        <v>246</v>
      </c>
      <c r="J317" s="6" t="str">
        <f t="shared" si="9"/>
        <v>₹200 - ₹500</v>
      </c>
      <c r="K317" s="6">
        <v>799</v>
      </c>
      <c r="L317" s="6">
        <f>(Table1[[#This Row],[Actual Price]]-Table1[[#This Row],[discounted_price]])*100</f>
        <v>55300</v>
      </c>
      <c r="M317" s="9">
        <v>0.63</v>
      </c>
      <c r="N3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7" s="9" t="str">
        <f>IF(M317&gt;=50%,"YES","NO")</f>
        <v>YES</v>
      </c>
      <c r="P317" s="44">
        <f>AVERAGE(Table1[[#This Row],[rating]]+Table1[[#This Row],[rating_count]]/1000)</f>
        <v>4.1509999999999998</v>
      </c>
      <c r="Q317" s="2">
        <v>4</v>
      </c>
      <c r="R317" s="7">
        <v>151</v>
      </c>
      <c r="S317" s="8">
        <f t="shared" si="8"/>
        <v>120649</v>
      </c>
      <c r="T317" s="2" t="s">
        <v>2770</v>
      </c>
      <c r="U317" s="2" t="s">
        <v>2771</v>
      </c>
      <c r="V317" s="2" t="s">
        <v>2772</v>
      </c>
      <c r="W317" s="2" t="s">
        <v>2773</v>
      </c>
      <c r="X317" s="2" t="s">
        <v>2774</v>
      </c>
      <c r="Y317" s="3" t="s">
        <v>2775</v>
      </c>
      <c r="Z317" s="3" t="s">
        <v>2776</v>
      </c>
      <c r="AA317" s="3" t="s">
        <v>2777</v>
      </c>
    </row>
    <row r="318" spans="1:27">
      <c r="A318" s="2" t="s">
        <v>2778</v>
      </c>
      <c r="B318" s="2" t="s">
        <v>2779</v>
      </c>
      <c r="C318" s="2" t="s">
        <v>459</v>
      </c>
      <c r="D318" s="2" t="s">
        <v>12649</v>
      </c>
      <c r="E318" s="2" t="s">
        <v>12650</v>
      </c>
      <c r="F318" s="2" t="s">
        <v>12651</v>
      </c>
      <c r="G318" s="2" t="s">
        <v>12655</v>
      </c>
      <c r="H318" s="2"/>
      <c r="I318" s="6">
        <v>299</v>
      </c>
      <c r="J318" s="6" t="str">
        <f t="shared" si="9"/>
        <v>₹200 - ₹500</v>
      </c>
      <c r="K318" s="6">
        <v>399</v>
      </c>
      <c r="L318" s="6">
        <f>(Table1[[#This Row],[Actual Price]]-Table1[[#This Row],[discounted_price]])*100</f>
        <v>10000</v>
      </c>
      <c r="M318" s="9">
        <v>0.38</v>
      </c>
      <c r="N3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18" s="9" t="str">
        <f>IF(M318&gt;=50%,"YES","""NO")</f>
        <v>"NO</v>
      </c>
      <c r="P318" s="44">
        <f>AVERAGE(Table1[[#This Row],[rating]]+Table1[[#This Row],[rating_count]]/1000)</f>
        <v>4.0999999999999996</v>
      </c>
      <c r="Q318" s="2">
        <v>3.9</v>
      </c>
      <c r="R318" s="7">
        <v>200</v>
      </c>
      <c r="S318" s="8">
        <f t="shared" si="8"/>
        <v>79800</v>
      </c>
      <c r="T318" s="2" t="s">
        <v>2780</v>
      </c>
      <c r="U318" s="2" t="s">
        <v>2781</v>
      </c>
      <c r="V318" s="2" t="s">
        <v>2782</v>
      </c>
      <c r="W318" s="2" t="s">
        <v>2783</v>
      </c>
      <c r="X318" s="2" t="s">
        <v>2784</v>
      </c>
      <c r="Y318" s="3" t="s">
        <v>12603</v>
      </c>
      <c r="Z318" s="3" t="s">
        <v>2785</v>
      </c>
      <c r="AA318" s="3" t="s">
        <v>2786</v>
      </c>
    </row>
    <row r="319" spans="1:27">
      <c r="A319" s="2" t="s">
        <v>2787</v>
      </c>
      <c r="B319" s="2" t="s">
        <v>2788</v>
      </c>
      <c r="C319" s="2" t="s">
        <v>459</v>
      </c>
      <c r="D319" s="2" t="s">
        <v>12649</v>
      </c>
      <c r="E319" s="2" t="s">
        <v>12650</v>
      </c>
      <c r="F319" s="2" t="s">
        <v>12651</v>
      </c>
      <c r="G319" s="2" t="s">
        <v>12655</v>
      </c>
      <c r="H319" s="4"/>
      <c r="I319" s="6">
        <v>247</v>
      </c>
      <c r="J319" s="6" t="str">
        <f t="shared" si="9"/>
        <v>₹200 - ₹500</v>
      </c>
      <c r="K319" s="6">
        <v>2999</v>
      </c>
      <c r="L319" s="6">
        <f>(Table1[[#This Row],[Actual Price]]-Table1[[#This Row],[discounted_price]])*100</f>
        <v>275200</v>
      </c>
      <c r="M319" s="9">
        <v>0.54</v>
      </c>
      <c r="N3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19" s="9" t="str">
        <f>IF(M319&gt;=50%,"YES","NO")</f>
        <v>YES</v>
      </c>
      <c r="P319" s="44">
        <f>AVERAGE(Table1[[#This Row],[rating]]+Table1[[#This Row],[rating_count]]/1000)</f>
        <v>3.5269999999999997</v>
      </c>
      <c r="Q319" s="2">
        <v>3.3</v>
      </c>
      <c r="R319" s="7">
        <v>227</v>
      </c>
      <c r="S319" s="8">
        <f t="shared" si="8"/>
        <v>680773</v>
      </c>
      <c r="T319" s="2" t="s">
        <v>2789</v>
      </c>
      <c r="U319" s="2" t="s">
        <v>2790</v>
      </c>
      <c r="V319" s="2" t="s">
        <v>2791</v>
      </c>
      <c r="W319" s="2" t="s">
        <v>2792</v>
      </c>
      <c r="X319" s="2" t="s">
        <v>2793</v>
      </c>
      <c r="Y319" s="3" t="s">
        <v>2794</v>
      </c>
      <c r="Z319" s="3" t="s">
        <v>2795</v>
      </c>
      <c r="AA319" s="3" t="s">
        <v>2796</v>
      </c>
    </row>
    <row r="320" spans="1:27">
      <c r="A320" s="2" t="s">
        <v>2797</v>
      </c>
      <c r="B320" s="2" t="s">
        <v>2798</v>
      </c>
      <c r="C320" s="2" t="s">
        <v>459</v>
      </c>
      <c r="D320" s="2" t="s">
        <v>12649</v>
      </c>
      <c r="E320" s="2" t="s">
        <v>12650</v>
      </c>
      <c r="F320" s="2" t="s">
        <v>12651</v>
      </c>
      <c r="G320" s="2" t="s">
        <v>12655</v>
      </c>
      <c r="H320" s="2"/>
      <c r="I320" s="6">
        <v>1369</v>
      </c>
      <c r="J320" s="6" t="str">
        <f t="shared" si="9"/>
        <v>&gt;₹500</v>
      </c>
      <c r="K320" s="6">
        <v>499</v>
      </c>
      <c r="L320" s="6">
        <f>(Table1[[#This Row],[Actual Price]]-Table1[[#This Row],[discounted_price]])*100</f>
        <v>-87000</v>
      </c>
      <c r="M320" s="9">
        <v>0.6</v>
      </c>
      <c r="N3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20" s="9" t="str">
        <f>IF(M320&gt;=50%,"YES","""NO")</f>
        <v>YES</v>
      </c>
      <c r="P320" s="44">
        <f>AVERAGE(Table1[[#This Row],[rating]]+Table1[[#This Row],[rating_count]]/1000)</f>
        <v>4.3380000000000001</v>
      </c>
      <c r="Q320" s="2">
        <v>3.8</v>
      </c>
      <c r="R320" s="7">
        <v>538</v>
      </c>
      <c r="S320" s="8">
        <f t="shared" si="8"/>
        <v>268462</v>
      </c>
      <c r="T320" s="2" t="s">
        <v>2799</v>
      </c>
      <c r="U320" s="2" t="s">
        <v>2800</v>
      </c>
      <c r="V320" s="2" t="s">
        <v>2801</v>
      </c>
      <c r="W320" s="2" t="s">
        <v>2802</v>
      </c>
      <c r="X320" s="2" t="s">
        <v>2803</v>
      </c>
      <c r="Y320" s="3" t="s">
        <v>2804</v>
      </c>
      <c r="Z320" s="3" t="s">
        <v>2805</v>
      </c>
      <c r="AA320" s="3" t="s">
        <v>2806</v>
      </c>
    </row>
    <row r="321" spans="1:27">
      <c r="A321" s="2" t="s">
        <v>2807</v>
      </c>
      <c r="B321" s="2" t="s">
        <v>2808</v>
      </c>
      <c r="C321" s="2" t="s">
        <v>126</v>
      </c>
      <c r="D321" s="2" t="s">
        <v>12649</v>
      </c>
      <c r="E321" s="2" t="s">
        <v>12650</v>
      </c>
      <c r="F321" s="2" t="s">
        <v>12651</v>
      </c>
      <c r="G321" s="2" t="s">
        <v>12644</v>
      </c>
      <c r="H321" s="2" t="s">
        <v>12652</v>
      </c>
      <c r="I321" s="6">
        <v>199</v>
      </c>
      <c r="J321" s="6" t="str">
        <f t="shared" si="9"/>
        <v>&lt;₹200</v>
      </c>
      <c r="K321" s="6">
        <v>599</v>
      </c>
      <c r="L321" s="6">
        <f>(Table1[[#This Row],[Actual Price]]-Table1[[#This Row],[discounted_price]])*100</f>
        <v>40000</v>
      </c>
      <c r="M321" s="9">
        <v>0.5</v>
      </c>
      <c r="N3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21" s="9" t="str">
        <f>IF(M321&gt;=50%,"YES","NO")</f>
        <v>YES</v>
      </c>
      <c r="P321" s="44">
        <f>AVERAGE(Table1[[#This Row],[rating]]+Table1[[#This Row],[rating_count]]/1000)</f>
        <v>4.1710000000000003</v>
      </c>
      <c r="Q321" s="2">
        <v>4</v>
      </c>
      <c r="R321" s="7">
        <v>171</v>
      </c>
      <c r="S321" s="8">
        <f t="shared" si="8"/>
        <v>102429</v>
      </c>
      <c r="T321" s="2" t="s">
        <v>2809</v>
      </c>
      <c r="U321" s="2" t="s">
        <v>2810</v>
      </c>
      <c r="V321" s="2" t="s">
        <v>2811</v>
      </c>
      <c r="W321" s="2" t="s">
        <v>2812</v>
      </c>
      <c r="X321" s="2" t="s">
        <v>2813</v>
      </c>
      <c r="Y321" s="3" t="s">
        <v>2814</v>
      </c>
      <c r="Z321" s="3" t="s">
        <v>2815</v>
      </c>
      <c r="AA321" s="3" t="s">
        <v>2816</v>
      </c>
    </row>
    <row r="322" spans="1:27">
      <c r="A322" s="2" t="s">
        <v>2817</v>
      </c>
      <c r="B322" s="2" t="s">
        <v>2818</v>
      </c>
      <c r="C322" s="2" t="s">
        <v>166</v>
      </c>
      <c r="D322" s="2" t="s">
        <v>12649</v>
      </c>
      <c r="E322" s="2" t="s">
        <v>12650</v>
      </c>
      <c r="F322" s="2" t="s">
        <v>12653</v>
      </c>
      <c r="G322" s="2" t="s">
        <v>12654</v>
      </c>
      <c r="H322" s="4"/>
      <c r="I322" s="6">
        <v>299</v>
      </c>
      <c r="J322" s="6" t="str">
        <f t="shared" si="9"/>
        <v>₹200 - ₹500</v>
      </c>
      <c r="K322" s="6">
        <v>14999</v>
      </c>
      <c r="L322" s="6">
        <f>(Table1[[#This Row],[Actual Price]]-Table1[[#This Row],[discounted_price]])*100</f>
        <v>1470000</v>
      </c>
      <c r="M322" s="9">
        <v>0</v>
      </c>
      <c r="N3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22" s="9" t="str">
        <f>IF(M322&gt;=50%,"YES","""NO")</f>
        <v>"NO</v>
      </c>
      <c r="P322" s="44">
        <f>AVERAGE(Table1[[#This Row],[rating]]+Table1[[#This Row],[rating_count]]/1000)</f>
        <v>31.808</v>
      </c>
      <c r="Q322" s="2">
        <v>4.3</v>
      </c>
      <c r="R322" s="7">
        <v>27508</v>
      </c>
      <c r="S322" s="8">
        <f t="shared" ref="S322:S385" si="10">K322*R322</f>
        <v>412592492</v>
      </c>
      <c r="T322" s="2" t="s">
        <v>2819</v>
      </c>
      <c r="U322" s="2" t="s">
        <v>2820</v>
      </c>
      <c r="V322" s="2" t="s">
        <v>2821</v>
      </c>
      <c r="W322" s="2" t="s">
        <v>2822</v>
      </c>
      <c r="X322" s="2" t="s">
        <v>2823</v>
      </c>
      <c r="Y322" s="3" t="s">
        <v>2824</v>
      </c>
      <c r="Z322" s="3" t="s">
        <v>2825</v>
      </c>
      <c r="AA322" s="3" t="s">
        <v>2826</v>
      </c>
    </row>
    <row r="323" spans="1:27">
      <c r="A323" s="2" t="s">
        <v>2827</v>
      </c>
      <c r="B323" s="2" t="s">
        <v>2828</v>
      </c>
      <c r="C323" s="2" t="s">
        <v>12994</v>
      </c>
      <c r="D323" s="2" t="s">
        <v>12995</v>
      </c>
      <c r="E323" s="2" t="s">
        <v>12642</v>
      </c>
      <c r="F323" s="2" t="s">
        <v>12643</v>
      </c>
      <c r="G323" s="2" t="s">
        <v>12644</v>
      </c>
      <c r="H323" s="2" t="s">
        <v>12645</v>
      </c>
      <c r="I323" s="6">
        <v>14999</v>
      </c>
      <c r="J323" s="6" t="str">
        <f t="shared" ref="J323:J386" si="11">IF(I323&lt;200,"&lt;₹200",IF(OR(I323=200,I323&lt;=500),"₹200 - ₹500","&gt;₹500"))</f>
        <v>&gt;₹500</v>
      </c>
      <c r="K323" s="6">
        <v>699</v>
      </c>
      <c r="L323" s="6">
        <f>(Table1[[#This Row],[Actual Price]]-Table1[[#This Row],[discounted_price]])*100</f>
        <v>-1430000</v>
      </c>
      <c r="M323" s="9">
        <v>0.56999999999999995</v>
      </c>
      <c r="N3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23" s="9" t="str">
        <f>IF(M323&gt;=50%,"YES","NO")</f>
        <v>YES</v>
      </c>
      <c r="P323" s="44">
        <f>AVERAGE(Table1[[#This Row],[rating]]+Table1[[#This Row],[rating_count]]/1000)</f>
        <v>5.3540000000000001</v>
      </c>
      <c r="Q323" s="2">
        <v>3.9</v>
      </c>
      <c r="R323" s="7">
        <v>1454</v>
      </c>
      <c r="S323" s="8">
        <f t="shared" si="10"/>
        <v>1016346</v>
      </c>
      <c r="T323" s="2" t="s">
        <v>2829</v>
      </c>
      <c r="U323" s="2" t="s">
        <v>2830</v>
      </c>
      <c r="V323" s="2" t="s">
        <v>2831</v>
      </c>
      <c r="W323" s="2" t="s">
        <v>2832</v>
      </c>
      <c r="X323" s="2" t="s">
        <v>2833</v>
      </c>
      <c r="Y323" s="3" t="s">
        <v>2834</v>
      </c>
      <c r="Z323" s="3" t="s">
        <v>2835</v>
      </c>
      <c r="AA323" s="3" t="s">
        <v>2836</v>
      </c>
    </row>
    <row r="324" spans="1:27">
      <c r="A324" s="2" t="s">
        <v>2837</v>
      </c>
      <c r="B324" s="2" t="s">
        <v>2838</v>
      </c>
      <c r="C324" s="2" t="s">
        <v>166</v>
      </c>
      <c r="D324" s="2" t="s">
        <v>12649</v>
      </c>
      <c r="E324" s="2" t="s">
        <v>12650</v>
      </c>
      <c r="F324" s="2" t="s">
        <v>12653</v>
      </c>
      <c r="G324" s="2" t="s">
        <v>12654</v>
      </c>
      <c r="H324" s="4"/>
      <c r="I324" s="6">
        <v>299</v>
      </c>
      <c r="J324" s="6" t="str">
        <f t="shared" si="11"/>
        <v>₹200 - ₹500</v>
      </c>
      <c r="K324" s="6">
        <v>51990</v>
      </c>
      <c r="L324" s="6">
        <f>(Table1[[#This Row],[Actual Price]]-Table1[[#This Row],[discounted_price]])*100</f>
        <v>5169100</v>
      </c>
      <c r="M324" s="9">
        <v>0.52</v>
      </c>
      <c r="N3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24" s="9" t="str">
        <f>IF(M324&gt;=50%,"YES","""NO")</f>
        <v>YES</v>
      </c>
      <c r="P324" s="44">
        <f>AVERAGE(Table1[[#This Row],[rating]]+Table1[[#This Row],[rating_count]]/1000)</f>
        <v>7.1509999999999998</v>
      </c>
      <c r="Q324" s="2">
        <v>4.2</v>
      </c>
      <c r="R324" s="7">
        <v>2951</v>
      </c>
      <c r="S324" s="8">
        <f t="shared" si="10"/>
        <v>153422490</v>
      </c>
      <c r="T324" s="2" t="s">
        <v>2839</v>
      </c>
      <c r="U324" s="2" t="s">
        <v>2840</v>
      </c>
      <c r="V324" s="2" t="s">
        <v>2841</v>
      </c>
      <c r="W324" s="2" t="s">
        <v>2842</v>
      </c>
      <c r="X324" s="2" t="s">
        <v>2843</v>
      </c>
      <c r="Y324" s="3" t="s">
        <v>2844</v>
      </c>
      <c r="Z324" s="3" t="s">
        <v>2845</v>
      </c>
      <c r="AA324" s="3" t="s">
        <v>2846</v>
      </c>
    </row>
    <row r="325" spans="1:27">
      <c r="A325" s="2" t="s">
        <v>2847</v>
      </c>
      <c r="B325" s="2" t="s">
        <v>2848</v>
      </c>
      <c r="C325" s="2" t="s">
        <v>166</v>
      </c>
      <c r="D325" s="2" t="s">
        <v>12649</v>
      </c>
      <c r="E325" s="2" t="s">
        <v>12650</v>
      </c>
      <c r="F325" s="2" t="s">
        <v>12653</v>
      </c>
      <c r="G325" s="2" t="s">
        <v>12654</v>
      </c>
      <c r="H325" s="4"/>
      <c r="I325" s="6">
        <v>24990</v>
      </c>
      <c r="J325" s="6" t="str">
        <f t="shared" si="11"/>
        <v>&gt;₹500</v>
      </c>
      <c r="K325" s="6">
        <v>69999</v>
      </c>
      <c r="L325" s="6">
        <f>(Table1[[#This Row],[Actual Price]]-Table1[[#This Row],[discounted_price]])*100</f>
        <v>4500900</v>
      </c>
      <c r="M325" s="9">
        <v>0.11</v>
      </c>
      <c r="N3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25" s="9" t="str">
        <f>IF(M325&gt;=50%,"YES","NO")</f>
        <v>NO</v>
      </c>
      <c r="P325" s="44">
        <f>AVERAGE(Table1[[#This Row],[rating]]+Table1[[#This Row],[rating_count]]/1000)</f>
        <v>10.853</v>
      </c>
      <c r="Q325" s="2">
        <v>4.0999999999999996</v>
      </c>
      <c r="R325" s="7">
        <v>6753</v>
      </c>
      <c r="S325" s="8">
        <f t="shared" si="10"/>
        <v>472703247</v>
      </c>
      <c r="T325" s="2" t="s">
        <v>2849</v>
      </c>
      <c r="U325" s="2" t="s">
        <v>1908</v>
      </c>
      <c r="V325" s="2" t="s">
        <v>1909</v>
      </c>
      <c r="W325" s="2" t="s">
        <v>1910</v>
      </c>
      <c r="X325" s="2" t="s">
        <v>1911</v>
      </c>
      <c r="Y325" s="3" t="s">
        <v>1912</v>
      </c>
      <c r="Z325" s="3" t="s">
        <v>2850</v>
      </c>
      <c r="AA325" s="3" t="s">
        <v>2851</v>
      </c>
    </row>
    <row r="326" spans="1:27">
      <c r="A326" s="2" t="s">
        <v>2852</v>
      </c>
      <c r="B326" s="2" t="s">
        <v>2853</v>
      </c>
      <c r="C326" s="2" t="s">
        <v>166</v>
      </c>
      <c r="D326" s="2" t="s">
        <v>12649</v>
      </c>
      <c r="E326" s="2" t="s">
        <v>12650</v>
      </c>
      <c r="F326" s="2" t="s">
        <v>12653</v>
      </c>
      <c r="G326" s="2" t="s">
        <v>12654</v>
      </c>
      <c r="H326" s="4"/>
      <c r="I326" s="6">
        <v>249</v>
      </c>
      <c r="J326" s="6" t="str">
        <f t="shared" si="11"/>
        <v>₹200 - ₹500</v>
      </c>
      <c r="K326" s="6">
        <v>50000</v>
      </c>
      <c r="L326" s="6">
        <f>(Table1[[#This Row],[Actual Price]]-Table1[[#This Row],[discounted_price]])*100</f>
        <v>4975100</v>
      </c>
      <c r="M326" s="9">
        <v>0.51</v>
      </c>
      <c r="N3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26" s="9" t="str">
        <f>IF(M326&gt;=50%,"YES","""NO")</f>
        <v>YES</v>
      </c>
      <c r="P326" s="44">
        <f>AVERAGE(Table1[[#This Row],[rating]]+Table1[[#This Row],[rating_count]]/1000)</f>
        <v>7.4179999999999993</v>
      </c>
      <c r="Q326" s="2">
        <v>3.9</v>
      </c>
      <c r="R326" s="7">
        <v>3518</v>
      </c>
      <c r="S326" s="8">
        <f t="shared" si="10"/>
        <v>175900000</v>
      </c>
      <c r="T326" s="2" t="s">
        <v>2854</v>
      </c>
      <c r="U326" s="2" t="s">
        <v>2855</v>
      </c>
      <c r="V326" s="2" t="s">
        <v>2856</v>
      </c>
      <c r="W326" s="2" t="s">
        <v>2857</v>
      </c>
      <c r="X326" s="2" t="s">
        <v>2858</v>
      </c>
      <c r="Y326" s="3" t="s">
        <v>2859</v>
      </c>
      <c r="Z326" s="3" t="s">
        <v>2860</v>
      </c>
      <c r="AA326" s="3" t="s">
        <v>2861</v>
      </c>
    </row>
    <row r="327" spans="1:27">
      <c r="A327" s="2" t="s">
        <v>2862</v>
      </c>
      <c r="B327" s="2" t="s">
        <v>2863</v>
      </c>
      <c r="C327" s="2" t="s">
        <v>166</v>
      </c>
      <c r="D327" s="2" t="s">
        <v>12649</v>
      </c>
      <c r="E327" s="2" t="s">
        <v>12650</v>
      </c>
      <c r="F327" s="2" t="s">
        <v>12653</v>
      </c>
      <c r="G327" s="2" t="s">
        <v>12654</v>
      </c>
      <c r="H327" s="4"/>
      <c r="I327" s="6">
        <v>61999</v>
      </c>
      <c r="J327" s="6" t="str">
        <f t="shared" si="11"/>
        <v>&gt;₹500</v>
      </c>
      <c r="K327" s="6">
        <v>19499</v>
      </c>
      <c r="L327" s="6">
        <f>(Table1[[#This Row],[Actual Price]]-Table1[[#This Row],[discounted_price]])*100</f>
        <v>-4250000</v>
      </c>
      <c r="M327" s="9">
        <v>0.46</v>
      </c>
      <c r="N3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27" s="9" t="str">
        <f>IF(M327&gt;=50%,"YES","NO")</f>
        <v>NO</v>
      </c>
      <c r="P327" s="44">
        <f>AVERAGE(Table1[[#This Row],[rating]]+Table1[[#This Row],[rating_count]]/1000)</f>
        <v>5.71</v>
      </c>
      <c r="Q327" s="2">
        <v>4.2</v>
      </c>
      <c r="R327" s="7">
        <v>1510</v>
      </c>
      <c r="S327" s="8">
        <f t="shared" si="10"/>
        <v>29443490</v>
      </c>
      <c r="T327" s="2" t="s">
        <v>2864</v>
      </c>
      <c r="U327" s="2" t="s">
        <v>2675</v>
      </c>
      <c r="V327" s="2" t="s">
        <v>2676</v>
      </c>
      <c r="W327" s="2" t="s">
        <v>2677</v>
      </c>
      <c r="X327" s="2" t="s">
        <v>2678</v>
      </c>
      <c r="Y327" s="3" t="s">
        <v>2679</v>
      </c>
      <c r="Z327" s="3" t="s">
        <v>2865</v>
      </c>
      <c r="AA327" s="3" t="s">
        <v>2866</v>
      </c>
    </row>
    <row r="328" spans="1:27">
      <c r="A328" s="2" t="s">
        <v>2867</v>
      </c>
      <c r="B328" s="2" t="s">
        <v>2868</v>
      </c>
      <c r="C328" s="2" t="s">
        <v>12994</v>
      </c>
      <c r="D328" s="2" t="s">
        <v>12995</v>
      </c>
      <c r="E328" s="2" t="s">
        <v>12642</v>
      </c>
      <c r="F328" s="2" t="s">
        <v>12643</v>
      </c>
      <c r="G328" s="2" t="s">
        <v>12644</v>
      </c>
      <c r="H328" s="2" t="s">
        <v>12645</v>
      </c>
      <c r="I328" s="6">
        <v>24499</v>
      </c>
      <c r="J328" s="6" t="str">
        <f t="shared" si="11"/>
        <v>&gt;₹500</v>
      </c>
      <c r="K328" s="6">
        <v>999</v>
      </c>
      <c r="L328" s="6">
        <f>(Table1[[#This Row],[Actual Price]]-Table1[[#This Row],[discounted_price]])*100</f>
        <v>-2350000</v>
      </c>
      <c r="M328" s="9">
        <v>0.65</v>
      </c>
      <c r="N3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28" s="9" t="str">
        <f>IF(M328&gt;=50%,"YES","""NO")</f>
        <v>YES</v>
      </c>
      <c r="P328" s="44">
        <f>AVERAGE(Table1[[#This Row],[rating]]+Table1[[#This Row],[rating_count]]/1000)</f>
        <v>5.1379999999999999</v>
      </c>
      <c r="Q328" s="2">
        <v>4.3</v>
      </c>
      <c r="R328" s="7">
        <v>838</v>
      </c>
      <c r="S328" s="8">
        <f t="shared" si="10"/>
        <v>837162</v>
      </c>
      <c r="T328" s="2" t="s">
        <v>2869</v>
      </c>
      <c r="U328" s="2" t="s">
        <v>2751</v>
      </c>
      <c r="V328" s="2" t="s">
        <v>2752</v>
      </c>
      <c r="W328" s="2" t="s">
        <v>2753</v>
      </c>
      <c r="X328" s="2" t="s">
        <v>2754</v>
      </c>
      <c r="Y328" s="3" t="s">
        <v>2755</v>
      </c>
      <c r="Z328" s="3" t="s">
        <v>2870</v>
      </c>
      <c r="AA328" s="3" t="s">
        <v>2871</v>
      </c>
    </row>
    <row r="329" spans="1:27">
      <c r="A329" s="2" t="s">
        <v>2872</v>
      </c>
      <c r="B329" s="2" t="s">
        <v>2873</v>
      </c>
      <c r="C329" s="2" t="s">
        <v>459</v>
      </c>
      <c r="D329" s="2" t="s">
        <v>12649</v>
      </c>
      <c r="E329" s="2" t="s">
        <v>12650</v>
      </c>
      <c r="F329" s="2" t="s">
        <v>12651</v>
      </c>
      <c r="G329" s="2" t="s">
        <v>12655</v>
      </c>
      <c r="H329" s="2"/>
      <c r="I329" s="6">
        <v>10499</v>
      </c>
      <c r="J329" s="6" t="str">
        <f t="shared" si="11"/>
        <v>&gt;₹500</v>
      </c>
      <c r="K329" s="6">
        <v>499</v>
      </c>
      <c r="L329" s="6">
        <f>(Table1[[#This Row],[Actual Price]]-Table1[[#This Row],[discounted_price]])*100</f>
        <v>-1000000</v>
      </c>
      <c r="M329" s="9">
        <v>0.61</v>
      </c>
      <c r="N3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29" s="9" t="str">
        <f>IF(M329&gt;=50%,"YES","NO")</f>
        <v>YES</v>
      </c>
      <c r="P329" s="44">
        <f>AVERAGE(Table1[[#This Row],[rating]]+Table1[[#This Row],[rating_count]]/1000)</f>
        <v>3.9359999999999999</v>
      </c>
      <c r="Q329" s="2">
        <v>3.8</v>
      </c>
      <c r="R329" s="7">
        <v>136</v>
      </c>
      <c r="S329" s="8">
        <f t="shared" si="10"/>
        <v>67864</v>
      </c>
      <c r="T329" s="2" t="s">
        <v>2874</v>
      </c>
      <c r="U329" s="2" t="s">
        <v>2875</v>
      </c>
      <c r="V329" s="2" t="s">
        <v>2876</v>
      </c>
      <c r="W329" s="2" t="s">
        <v>2877</v>
      </c>
      <c r="X329" s="2" t="s">
        <v>2878</v>
      </c>
      <c r="Y329" s="3" t="s">
        <v>2879</v>
      </c>
      <c r="Z329" s="3" t="s">
        <v>2880</v>
      </c>
      <c r="AA329" s="3" t="s">
        <v>2881</v>
      </c>
    </row>
    <row r="330" spans="1:27">
      <c r="A330" s="2" t="s">
        <v>2882</v>
      </c>
      <c r="B330" s="2" t="s">
        <v>2883</v>
      </c>
      <c r="C330" s="2" t="s">
        <v>1982</v>
      </c>
      <c r="D330" s="2" t="s">
        <v>12649</v>
      </c>
      <c r="E330" s="2" t="s">
        <v>12650</v>
      </c>
      <c r="F330" s="2" t="s">
        <v>12666</v>
      </c>
      <c r="G330" s="2" t="s">
        <v>12667</v>
      </c>
      <c r="H330" s="4"/>
      <c r="I330" s="6">
        <v>349</v>
      </c>
      <c r="J330" s="6" t="str">
        <f t="shared" si="11"/>
        <v>₹200 - ₹500</v>
      </c>
      <c r="K330" s="6">
        <v>2499</v>
      </c>
      <c r="L330" s="6">
        <f>(Table1[[#This Row],[Actual Price]]-Table1[[#This Row],[discounted_price]])*100</f>
        <v>215000</v>
      </c>
      <c r="M330" s="9">
        <v>0.48</v>
      </c>
      <c r="N3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30" s="9" t="str">
        <f>IF(M330&gt;=50%,"YES","""NO")</f>
        <v>"NO</v>
      </c>
      <c r="P330" s="44">
        <f>AVERAGE(Table1[[#This Row],[rating]]+Table1[[#This Row],[rating_count]]/1000)</f>
        <v>4.601</v>
      </c>
      <c r="Q330" s="2">
        <v>4.3</v>
      </c>
      <c r="R330" s="7">
        <v>301</v>
      </c>
      <c r="S330" s="8">
        <f t="shared" si="10"/>
        <v>752199</v>
      </c>
      <c r="T330" s="2" t="s">
        <v>2884</v>
      </c>
      <c r="U330" s="2" t="s">
        <v>2885</v>
      </c>
      <c r="V330" s="2" t="s">
        <v>2886</v>
      </c>
      <c r="W330" s="2" t="s">
        <v>2887</v>
      </c>
      <c r="X330" s="2" t="s">
        <v>2888</v>
      </c>
      <c r="Y330" s="3" t="s">
        <v>2889</v>
      </c>
      <c r="Z330" s="3" t="s">
        <v>2890</v>
      </c>
      <c r="AA330" s="3" t="s">
        <v>2891</v>
      </c>
    </row>
    <row r="331" spans="1:27">
      <c r="A331" s="2" t="s">
        <v>2892</v>
      </c>
      <c r="B331" s="2" t="s">
        <v>2893</v>
      </c>
      <c r="C331" s="2" t="s">
        <v>12994</v>
      </c>
      <c r="D331" s="2" t="s">
        <v>12995</v>
      </c>
      <c r="E331" s="2" t="s">
        <v>12642</v>
      </c>
      <c r="F331" s="2" t="s">
        <v>12643</v>
      </c>
      <c r="G331" s="2" t="s">
        <v>12644</v>
      </c>
      <c r="H331" s="4" t="s">
        <v>12645</v>
      </c>
      <c r="I331" s="6">
        <v>197</v>
      </c>
      <c r="J331" s="6" t="str">
        <f t="shared" si="11"/>
        <v>&lt;₹200</v>
      </c>
      <c r="K331" s="6">
        <v>1899</v>
      </c>
      <c r="L331" s="6">
        <f>(Table1[[#This Row],[Actual Price]]-Table1[[#This Row],[discounted_price]])*100</f>
        <v>170200</v>
      </c>
      <c r="M331" s="9">
        <v>0.2</v>
      </c>
      <c r="N3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31" s="9" t="str">
        <f>IF(M331&gt;=50%,"YES","NO")</f>
        <v>NO</v>
      </c>
      <c r="P331" s="44">
        <f>AVERAGE(Table1[[#This Row],[rating]]+Table1[[#This Row],[rating_count]]/1000)</f>
        <v>24.163000000000004</v>
      </c>
      <c r="Q331" s="2">
        <v>4.4000000000000004</v>
      </c>
      <c r="R331" s="7">
        <v>19763</v>
      </c>
      <c r="S331" s="8">
        <f t="shared" si="10"/>
        <v>37529937</v>
      </c>
      <c r="T331" s="2" t="s">
        <v>2894</v>
      </c>
      <c r="U331" s="2" t="s">
        <v>2895</v>
      </c>
      <c r="V331" s="2" t="s">
        <v>2896</v>
      </c>
      <c r="W331" s="2" t="s">
        <v>2897</v>
      </c>
      <c r="X331" s="2" t="s">
        <v>2898</v>
      </c>
      <c r="Y331" s="3" t="s">
        <v>2899</v>
      </c>
      <c r="Z331" s="3" t="s">
        <v>2900</v>
      </c>
      <c r="AA331" s="3" t="s">
        <v>2901</v>
      </c>
    </row>
    <row r="332" spans="1:27">
      <c r="A332" s="2" t="s">
        <v>2902</v>
      </c>
      <c r="B332" s="2" t="s">
        <v>2903</v>
      </c>
      <c r="C332" s="2" t="s">
        <v>166</v>
      </c>
      <c r="D332" s="2" t="s">
        <v>12649</v>
      </c>
      <c r="E332" s="2" t="s">
        <v>12650</v>
      </c>
      <c r="F332" s="2" t="s">
        <v>12653</v>
      </c>
      <c r="G332" s="2" t="s">
        <v>12654</v>
      </c>
      <c r="H332" s="4"/>
      <c r="I332" s="6">
        <v>1299</v>
      </c>
      <c r="J332" s="6" t="str">
        <f t="shared" si="11"/>
        <v>&gt;₹500</v>
      </c>
      <c r="K332" s="6">
        <v>69999</v>
      </c>
      <c r="L332" s="6">
        <f>(Table1[[#This Row],[Actual Price]]-Table1[[#This Row],[discounted_price]])*100</f>
        <v>6870000</v>
      </c>
      <c r="M332" s="9">
        <v>0.33</v>
      </c>
      <c r="N3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32" s="9" t="str">
        <f>IF(M332&gt;=50%,"YES","""NO")</f>
        <v>"NO</v>
      </c>
      <c r="P332" s="44">
        <f>AVERAGE(Table1[[#This Row],[rating]]+Table1[[#This Row],[rating_count]]/1000)</f>
        <v>25.552</v>
      </c>
      <c r="Q332" s="2">
        <v>4.3</v>
      </c>
      <c r="R332" s="7">
        <v>21252</v>
      </c>
      <c r="S332" s="8">
        <f t="shared" si="10"/>
        <v>1487618748</v>
      </c>
      <c r="T332" s="2" t="s">
        <v>2904</v>
      </c>
      <c r="U332" s="2" t="s">
        <v>2905</v>
      </c>
      <c r="V332" s="2" t="s">
        <v>2906</v>
      </c>
      <c r="W332" s="2" t="s">
        <v>2907</v>
      </c>
      <c r="X332" s="2" t="s">
        <v>2908</v>
      </c>
      <c r="Y332" s="3" t="s">
        <v>2909</v>
      </c>
      <c r="Z332" s="3" t="s">
        <v>2910</v>
      </c>
      <c r="AA332" s="3" t="s">
        <v>2911</v>
      </c>
    </row>
    <row r="333" spans="1:27">
      <c r="A333" s="2" t="s">
        <v>2912</v>
      </c>
      <c r="B333" s="2" t="s">
        <v>2913</v>
      </c>
      <c r="C333" s="2" t="s">
        <v>12994</v>
      </c>
      <c r="D333" s="2" t="s">
        <v>12995</v>
      </c>
      <c r="E333" s="2" t="s">
        <v>12642</v>
      </c>
      <c r="F333" s="2" t="s">
        <v>12643</v>
      </c>
      <c r="G333" s="2" t="s">
        <v>12644</v>
      </c>
      <c r="H333" s="2" t="s">
        <v>12645</v>
      </c>
      <c r="I333" s="6">
        <v>1519</v>
      </c>
      <c r="J333" s="6" t="str">
        <f t="shared" si="11"/>
        <v>&gt;₹500</v>
      </c>
      <c r="K333" s="6">
        <v>799</v>
      </c>
      <c r="L333" s="6">
        <f>(Table1[[#This Row],[Actual Price]]-Table1[[#This Row],[discounted_price]])*100</f>
        <v>-72000</v>
      </c>
      <c r="M333" s="9">
        <v>0.63</v>
      </c>
      <c r="N3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33" s="9" t="str">
        <f>IF(M333&gt;=50%,"YES","NO")</f>
        <v>YES</v>
      </c>
      <c r="P333" s="44">
        <f>AVERAGE(Table1[[#This Row],[rating]]+Table1[[#This Row],[rating_count]]/1000)</f>
        <v>6.202</v>
      </c>
      <c r="Q333" s="2">
        <v>4.3</v>
      </c>
      <c r="R333" s="7">
        <v>1902</v>
      </c>
      <c r="S333" s="8">
        <f t="shared" si="10"/>
        <v>1519698</v>
      </c>
      <c r="T333" s="2" t="s">
        <v>2914</v>
      </c>
      <c r="U333" s="2" t="s">
        <v>2915</v>
      </c>
      <c r="V333" s="2" t="s">
        <v>2916</v>
      </c>
      <c r="W333" s="2" t="s">
        <v>2917</v>
      </c>
      <c r="X333" s="2" t="s">
        <v>2918</v>
      </c>
      <c r="Y333" s="3" t="s">
        <v>2919</v>
      </c>
      <c r="Z333" s="3" t="s">
        <v>2920</v>
      </c>
      <c r="AA333" s="3" t="s">
        <v>2921</v>
      </c>
    </row>
    <row r="334" spans="1:27">
      <c r="A334" s="2" t="s">
        <v>2922</v>
      </c>
      <c r="B334" s="2" t="s">
        <v>2923</v>
      </c>
      <c r="C334" s="2" t="s">
        <v>2924</v>
      </c>
      <c r="D334" s="2" t="s">
        <v>12649</v>
      </c>
      <c r="E334" s="2" t="s">
        <v>12676</v>
      </c>
      <c r="F334" s="2" t="s">
        <v>12677</v>
      </c>
      <c r="G334" s="2"/>
      <c r="H334" s="4"/>
      <c r="I334" s="6">
        <v>46999</v>
      </c>
      <c r="J334" s="6" t="str">
        <f t="shared" si="11"/>
        <v>&gt;₹500</v>
      </c>
      <c r="K334" s="6">
        <v>19999</v>
      </c>
      <c r="L334" s="6">
        <f>(Table1[[#This Row],[Actual Price]]-Table1[[#This Row],[discounted_price]])*100</f>
        <v>-2700000</v>
      </c>
      <c r="M334" s="9">
        <v>0.91</v>
      </c>
      <c r="N3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34" s="9" t="str">
        <f>IF(M334&gt;=50%,"YES","""NO")</f>
        <v>YES</v>
      </c>
      <c r="P334" s="44">
        <f>AVERAGE(Table1[[#This Row],[rating]]+Table1[[#This Row],[rating_count]]/1000)</f>
        <v>18.137</v>
      </c>
      <c r="Q334" s="2">
        <v>4.2</v>
      </c>
      <c r="R334" s="7">
        <v>13937</v>
      </c>
      <c r="S334" s="8">
        <f t="shared" si="10"/>
        <v>278726063</v>
      </c>
      <c r="T334" s="2" t="s">
        <v>2925</v>
      </c>
      <c r="U334" s="2" t="s">
        <v>2926</v>
      </c>
      <c r="V334" s="2" t="s">
        <v>2927</v>
      </c>
      <c r="W334" s="2" t="s">
        <v>2928</v>
      </c>
      <c r="X334" s="2" t="s">
        <v>2929</v>
      </c>
      <c r="Y334" s="3" t="s">
        <v>2930</v>
      </c>
      <c r="Z334" s="3" t="s">
        <v>2931</v>
      </c>
      <c r="AA334" s="3" t="s">
        <v>2932</v>
      </c>
    </row>
    <row r="335" spans="1:27">
      <c r="A335" s="2" t="s">
        <v>2933</v>
      </c>
      <c r="B335" s="2" t="s">
        <v>2934</v>
      </c>
      <c r="C335" s="2" t="s">
        <v>2924</v>
      </c>
      <c r="D335" s="2" t="s">
        <v>12649</v>
      </c>
      <c r="E335" s="2" t="s">
        <v>12676</v>
      </c>
      <c r="F335" s="2" t="s">
        <v>12677</v>
      </c>
      <c r="G335" s="2"/>
      <c r="H335" s="4"/>
      <c r="I335" s="6">
        <v>299</v>
      </c>
      <c r="J335" s="6" t="str">
        <f t="shared" si="11"/>
        <v>₹200 - ₹500</v>
      </c>
      <c r="K335" s="6">
        <v>9999</v>
      </c>
      <c r="L335" s="6">
        <f>(Table1[[#This Row],[Actual Price]]-Table1[[#This Row],[discounted_price]])*100</f>
        <v>970000</v>
      </c>
      <c r="M335" s="9">
        <v>0.8</v>
      </c>
      <c r="N3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35" s="9" t="str">
        <f>IF(M335&gt;=50%,"YES","NO")</f>
        <v>YES</v>
      </c>
      <c r="P335" s="44">
        <f>AVERAGE(Table1[[#This Row],[rating]]+Table1[[#This Row],[rating_count]]/1000)</f>
        <v>31.996000000000002</v>
      </c>
      <c r="Q335" s="2">
        <v>4.3</v>
      </c>
      <c r="R335" s="7">
        <v>27696</v>
      </c>
      <c r="S335" s="8">
        <f t="shared" si="10"/>
        <v>276932304</v>
      </c>
      <c r="T335" s="2" t="s">
        <v>2935</v>
      </c>
      <c r="U335" s="2" t="s">
        <v>2936</v>
      </c>
      <c r="V335" s="2" t="s">
        <v>2937</v>
      </c>
      <c r="W335" s="2" t="s">
        <v>2938</v>
      </c>
      <c r="X335" s="2" t="s">
        <v>2939</v>
      </c>
      <c r="Y335" s="3" t="s">
        <v>2940</v>
      </c>
      <c r="Z335" s="3" t="s">
        <v>2941</v>
      </c>
      <c r="AA335" s="3" t="s">
        <v>2942</v>
      </c>
    </row>
    <row r="336" spans="1:27">
      <c r="A336" s="2" t="s">
        <v>2943</v>
      </c>
      <c r="B336" s="2" t="s">
        <v>2944</v>
      </c>
      <c r="C336" s="2" t="s">
        <v>2924</v>
      </c>
      <c r="D336" s="2" t="s">
        <v>12649</v>
      </c>
      <c r="E336" s="2" t="s">
        <v>12676</v>
      </c>
      <c r="F336" s="2" t="s">
        <v>12677</v>
      </c>
      <c r="G336" s="2"/>
      <c r="H336" s="4"/>
      <c r="I336" s="6">
        <v>1799</v>
      </c>
      <c r="J336" s="6" t="str">
        <f t="shared" si="11"/>
        <v>&gt;₹500</v>
      </c>
      <c r="K336" s="6">
        <v>7990</v>
      </c>
      <c r="L336" s="6">
        <f>(Table1[[#This Row],[Actual Price]]-Table1[[#This Row],[discounted_price]])*100</f>
        <v>619100</v>
      </c>
      <c r="M336" s="9">
        <v>0.75</v>
      </c>
      <c r="N3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36" s="9" t="str">
        <f>IF(M336&gt;=50%,"YES","""NO")</f>
        <v>YES</v>
      </c>
      <c r="P336" s="44">
        <f>AVERAGE(Table1[[#This Row],[rating]]+Table1[[#This Row],[rating_count]]/1000)</f>
        <v>21.631</v>
      </c>
      <c r="Q336" s="2">
        <v>3.8</v>
      </c>
      <c r="R336" s="7">
        <v>17831</v>
      </c>
      <c r="S336" s="8">
        <f t="shared" si="10"/>
        <v>142469690</v>
      </c>
      <c r="T336" s="2" t="s">
        <v>2945</v>
      </c>
      <c r="U336" s="2" t="s">
        <v>2946</v>
      </c>
      <c r="V336" s="2" t="s">
        <v>2947</v>
      </c>
      <c r="W336" s="2" t="s">
        <v>2948</v>
      </c>
      <c r="X336" s="2" t="s">
        <v>2949</v>
      </c>
      <c r="Y336" s="3" t="s">
        <v>2950</v>
      </c>
      <c r="Z336" s="3" t="s">
        <v>2951</v>
      </c>
      <c r="AA336" s="3" t="s">
        <v>2952</v>
      </c>
    </row>
    <row r="337" spans="1:27">
      <c r="A337" s="2" t="s">
        <v>2953</v>
      </c>
      <c r="B337" s="2" t="s">
        <v>2954</v>
      </c>
      <c r="C337" s="2" t="s">
        <v>2955</v>
      </c>
      <c r="D337" s="2" t="s">
        <v>12649</v>
      </c>
      <c r="E337" s="2" t="s">
        <v>12678</v>
      </c>
      <c r="F337" s="2" t="s">
        <v>12679</v>
      </c>
      <c r="G337" s="2" t="s">
        <v>12680</v>
      </c>
      <c r="H337" s="4" t="s">
        <v>12681</v>
      </c>
      <c r="I337" s="6">
        <v>1998</v>
      </c>
      <c r="J337" s="6" t="str">
        <f t="shared" si="11"/>
        <v>&gt;₹500</v>
      </c>
      <c r="K337" s="6">
        <v>2199</v>
      </c>
      <c r="L337" s="6">
        <f>(Table1[[#This Row],[Actual Price]]-Table1[[#This Row],[discounted_price]])*100</f>
        <v>20100</v>
      </c>
      <c r="M337" s="9">
        <v>7.0000000000000007E-2</v>
      </c>
      <c r="N3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37" s="9" t="str">
        <f>IF(M337&gt;=50%,"YES","NO")</f>
        <v>NO</v>
      </c>
      <c r="P337" s="44">
        <f>AVERAGE(Table1[[#This Row],[rating]]+Table1[[#This Row],[rating_count]]/1000)</f>
        <v>183.21200000000002</v>
      </c>
      <c r="Q337" s="2">
        <v>4.3</v>
      </c>
      <c r="R337" s="7">
        <v>178912</v>
      </c>
      <c r="S337" s="8">
        <f t="shared" si="10"/>
        <v>393427488</v>
      </c>
      <c r="T337" s="2" t="s">
        <v>2956</v>
      </c>
      <c r="U337" s="2" t="s">
        <v>2957</v>
      </c>
      <c r="V337" s="2" t="s">
        <v>2958</v>
      </c>
      <c r="W337" s="2" t="s">
        <v>2959</v>
      </c>
      <c r="X337" s="2" t="s">
        <v>2960</v>
      </c>
      <c r="Y337" s="3" t="s">
        <v>2961</v>
      </c>
      <c r="Z337" s="3" t="s">
        <v>2962</v>
      </c>
      <c r="AA337" s="3" t="s">
        <v>2963</v>
      </c>
    </row>
    <row r="338" spans="1:27">
      <c r="A338" s="2" t="s">
        <v>2964</v>
      </c>
      <c r="B338" s="2" t="s">
        <v>2965</v>
      </c>
      <c r="C338" s="2" t="s">
        <v>2966</v>
      </c>
      <c r="D338" s="2" t="s">
        <v>12649</v>
      </c>
      <c r="E338" s="2" t="s">
        <v>12678</v>
      </c>
      <c r="F338" s="2" t="s">
        <v>12682</v>
      </c>
      <c r="G338" s="2" t="s">
        <v>12683</v>
      </c>
      <c r="H338" s="4"/>
      <c r="I338" s="6">
        <v>1999</v>
      </c>
      <c r="J338" s="6" t="str">
        <f t="shared" si="11"/>
        <v>&gt;₹500</v>
      </c>
      <c r="K338" s="6">
        <v>8999</v>
      </c>
      <c r="L338" s="6">
        <f>(Table1[[#This Row],[Actual Price]]-Table1[[#This Row],[discounted_price]])*100</f>
        <v>700000</v>
      </c>
      <c r="M338" s="9">
        <v>0.28000000000000003</v>
      </c>
      <c r="N3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38" s="9" t="str">
        <f>IF(M338&gt;=50%,"YES","""NO")</f>
        <v>"NO</v>
      </c>
      <c r="P338" s="44">
        <f>AVERAGE(Table1[[#This Row],[rating]]+Table1[[#This Row],[rating_count]]/1000)</f>
        <v>11.807</v>
      </c>
      <c r="Q338" s="2">
        <v>4</v>
      </c>
      <c r="R338" s="7">
        <v>7807</v>
      </c>
      <c r="S338" s="8">
        <f t="shared" si="10"/>
        <v>70255193</v>
      </c>
      <c r="T338" s="2" t="s">
        <v>2967</v>
      </c>
      <c r="U338" s="2" t="s">
        <v>2968</v>
      </c>
      <c r="V338" s="2" t="s">
        <v>2969</v>
      </c>
      <c r="W338" s="2" t="s">
        <v>2970</v>
      </c>
      <c r="X338" s="2" t="s">
        <v>2971</v>
      </c>
      <c r="Y338" s="3" t="s">
        <v>2972</v>
      </c>
      <c r="Z338" s="3" t="s">
        <v>2973</v>
      </c>
      <c r="AA338" s="3" t="s">
        <v>2974</v>
      </c>
    </row>
    <row r="339" spans="1:27">
      <c r="A339" s="2" t="s">
        <v>2975</v>
      </c>
      <c r="B339" s="2" t="s">
        <v>2976</v>
      </c>
      <c r="C339" s="2" t="s">
        <v>2966</v>
      </c>
      <c r="D339" s="2" t="s">
        <v>12649</v>
      </c>
      <c r="E339" s="2" t="s">
        <v>12678</v>
      </c>
      <c r="F339" s="2" t="s">
        <v>12682</v>
      </c>
      <c r="G339" s="2" t="s">
        <v>12683</v>
      </c>
      <c r="H339" s="4"/>
      <c r="I339" s="6">
        <v>2049</v>
      </c>
      <c r="J339" s="6" t="str">
        <f t="shared" si="11"/>
        <v>&gt;₹500</v>
      </c>
      <c r="K339" s="6">
        <v>28999</v>
      </c>
      <c r="L339" s="6">
        <f>(Table1[[#This Row],[Actual Price]]-Table1[[#This Row],[discounted_price]])*100</f>
        <v>2695000</v>
      </c>
      <c r="M339" s="9">
        <v>0</v>
      </c>
      <c r="N3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39" s="9" t="str">
        <f>IF(M339&gt;=50%,"YES","NO")</f>
        <v>NO</v>
      </c>
      <c r="P339" s="44">
        <f>AVERAGE(Table1[[#This Row],[rating]]+Table1[[#This Row],[rating_count]]/1000)</f>
        <v>21.715</v>
      </c>
      <c r="Q339" s="2">
        <v>4.3</v>
      </c>
      <c r="R339" s="7">
        <v>17415</v>
      </c>
      <c r="S339" s="8">
        <f t="shared" si="10"/>
        <v>505017585</v>
      </c>
      <c r="T339" s="2" t="s">
        <v>2977</v>
      </c>
      <c r="U339" s="2" t="s">
        <v>2978</v>
      </c>
      <c r="V339" s="2" t="s">
        <v>2979</v>
      </c>
      <c r="W339" s="2" t="s">
        <v>2980</v>
      </c>
      <c r="X339" s="2" t="s">
        <v>2981</v>
      </c>
      <c r="Y339" s="3" t="s">
        <v>2982</v>
      </c>
      <c r="Z339" s="3" t="s">
        <v>2983</v>
      </c>
      <c r="AA339" s="3" t="s">
        <v>2984</v>
      </c>
    </row>
    <row r="340" spans="1:27">
      <c r="A340" s="2" t="s">
        <v>2985</v>
      </c>
      <c r="B340" s="2" t="s">
        <v>2986</v>
      </c>
      <c r="C340" s="2" t="s">
        <v>2966</v>
      </c>
      <c r="D340" s="2" t="s">
        <v>12649</v>
      </c>
      <c r="E340" s="2" t="s">
        <v>12678</v>
      </c>
      <c r="F340" s="2" t="s">
        <v>12682</v>
      </c>
      <c r="G340" s="2" t="s">
        <v>12683</v>
      </c>
      <c r="H340" s="4"/>
      <c r="I340" s="6">
        <v>6499</v>
      </c>
      <c r="J340" s="6" t="str">
        <f t="shared" si="11"/>
        <v>&gt;₹500</v>
      </c>
      <c r="K340" s="6">
        <v>28999</v>
      </c>
      <c r="L340" s="6">
        <f>(Table1[[#This Row],[Actual Price]]-Table1[[#This Row],[discounted_price]])*100</f>
        <v>2250000</v>
      </c>
      <c r="M340" s="9">
        <v>0</v>
      </c>
      <c r="N3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40" s="9" t="str">
        <f>IF(M340&gt;=50%,"YES","""NO")</f>
        <v>"NO</v>
      </c>
      <c r="P340" s="44">
        <f>AVERAGE(Table1[[#This Row],[rating]]+Table1[[#This Row],[rating_count]]/1000)</f>
        <v>21.715</v>
      </c>
      <c r="Q340" s="2">
        <v>4.3</v>
      </c>
      <c r="R340" s="7">
        <v>17415</v>
      </c>
      <c r="S340" s="8">
        <f t="shared" si="10"/>
        <v>505017585</v>
      </c>
      <c r="T340" s="2" t="s">
        <v>2987</v>
      </c>
      <c r="U340" s="2" t="s">
        <v>2978</v>
      </c>
      <c r="V340" s="2" t="s">
        <v>2979</v>
      </c>
      <c r="W340" s="2" t="s">
        <v>2980</v>
      </c>
      <c r="X340" s="2" t="s">
        <v>2981</v>
      </c>
      <c r="Y340" s="3" t="s">
        <v>2982</v>
      </c>
      <c r="Z340" s="3" t="s">
        <v>2988</v>
      </c>
      <c r="AA340" s="3" t="s">
        <v>2989</v>
      </c>
    </row>
    <row r="341" spans="1:27">
      <c r="A341" s="2" t="s">
        <v>2990</v>
      </c>
      <c r="B341" s="2" t="s">
        <v>2991</v>
      </c>
      <c r="C341" s="2" t="s">
        <v>2966</v>
      </c>
      <c r="D341" s="2" t="s">
        <v>12649</v>
      </c>
      <c r="E341" s="2" t="s">
        <v>12678</v>
      </c>
      <c r="F341" s="2" t="s">
        <v>12682</v>
      </c>
      <c r="G341" s="2" t="s">
        <v>12683</v>
      </c>
      <c r="H341" s="4"/>
      <c r="I341" s="6">
        <v>28999</v>
      </c>
      <c r="J341" s="6" t="str">
        <f t="shared" si="11"/>
        <v>&gt;₹500</v>
      </c>
      <c r="K341" s="6">
        <v>8999</v>
      </c>
      <c r="L341" s="6">
        <f>(Table1[[#This Row],[Actual Price]]-Table1[[#This Row],[discounted_price]])*100</f>
        <v>-2000000</v>
      </c>
      <c r="M341" s="9">
        <v>0.28000000000000003</v>
      </c>
      <c r="N3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41" s="9" t="str">
        <f>IF(M341&gt;=50%,"YES","NO")</f>
        <v>NO</v>
      </c>
      <c r="P341" s="44">
        <f>AVERAGE(Table1[[#This Row],[rating]]+Table1[[#This Row],[rating_count]]/1000)</f>
        <v>11.807</v>
      </c>
      <c r="Q341" s="2">
        <v>4</v>
      </c>
      <c r="R341" s="7">
        <v>7807</v>
      </c>
      <c r="S341" s="8">
        <f t="shared" si="10"/>
        <v>70255193</v>
      </c>
      <c r="T341" s="2" t="s">
        <v>2967</v>
      </c>
      <c r="U341" s="2" t="s">
        <v>2968</v>
      </c>
      <c r="V341" s="2" t="s">
        <v>2969</v>
      </c>
      <c r="W341" s="2" t="s">
        <v>2970</v>
      </c>
      <c r="X341" s="2" t="s">
        <v>2971</v>
      </c>
      <c r="Y341" s="3" t="s">
        <v>2972</v>
      </c>
      <c r="Z341" s="3" t="s">
        <v>2992</v>
      </c>
      <c r="AA341" s="3" t="s">
        <v>2993</v>
      </c>
    </row>
    <row r="342" spans="1:27">
      <c r="A342" s="2" t="s">
        <v>2994</v>
      </c>
      <c r="B342" s="2" t="s">
        <v>2995</v>
      </c>
      <c r="C342" s="2" t="s">
        <v>2966</v>
      </c>
      <c r="D342" s="2" t="s">
        <v>12649</v>
      </c>
      <c r="E342" s="2" t="s">
        <v>12678</v>
      </c>
      <c r="F342" s="2" t="s">
        <v>12682</v>
      </c>
      <c r="G342" s="2" t="s">
        <v>12683</v>
      </c>
      <c r="H342" s="4"/>
      <c r="I342" s="6">
        <v>28999</v>
      </c>
      <c r="J342" s="6" t="str">
        <f t="shared" si="11"/>
        <v>&gt;₹500</v>
      </c>
      <c r="K342" s="6">
        <v>8999</v>
      </c>
      <c r="L342" s="6">
        <f>(Table1[[#This Row],[Actual Price]]-Table1[[#This Row],[discounted_price]])*100</f>
        <v>-2000000</v>
      </c>
      <c r="M342" s="9">
        <v>0.28000000000000003</v>
      </c>
      <c r="N3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42" s="9" t="str">
        <f>IF(M342&gt;=50%,"YES","""NO")</f>
        <v>"NO</v>
      </c>
      <c r="P342" s="44">
        <f>AVERAGE(Table1[[#This Row],[rating]]+Table1[[#This Row],[rating_count]]/1000)</f>
        <v>11.807</v>
      </c>
      <c r="Q342" s="2">
        <v>4</v>
      </c>
      <c r="R342" s="7">
        <v>7807</v>
      </c>
      <c r="S342" s="8">
        <f t="shared" si="10"/>
        <v>70255193</v>
      </c>
      <c r="T342" s="2" t="s">
        <v>2967</v>
      </c>
      <c r="U342" s="2" t="s">
        <v>2968</v>
      </c>
      <c r="V342" s="2" t="s">
        <v>2969</v>
      </c>
      <c r="W342" s="2" t="s">
        <v>2970</v>
      </c>
      <c r="X342" s="2" t="s">
        <v>2971</v>
      </c>
      <c r="Y342" s="3" t="s">
        <v>2972</v>
      </c>
      <c r="Z342" s="3" t="s">
        <v>2996</v>
      </c>
      <c r="AA342" s="3" t="s">
        <v>2997</v>
      </c>
    </row>
    <row r="343" spans="1:27">
      <c r="A343" s="2" t="s">
        <v>2998</v>
      </c>
      <c r="B343" s="2" t="s">
        <v>2999</v>
      </c>
      <c r="C343" s="2" t="s">
        <v>3000</v>
      </c>
      <c r="D343" s="2" t="s">
        <v>12649</v>
      </c>
      <c r="E343" s="2" t="s">
        <v>12651</v>
      </c>
      <c r="F343" s="2" t="s">
        <v>12684</v>
      </c>
      <c r="G343" s="2" t="s">
        <v>12685</v>
      </c>
      <c r="H343" s="2"/>
      <c r="I343" s="6">
        <v>6499</v>
      </c>
      <c r="J343" s="6" t="str">
        <f t="shared" si="11"/>
        <v>&gt;₹500</v>
      </c>
      <c r="K343" s="6">
        <v>1000</v>
      </c>
      <c r="L343" s="6">
        <f>(Table1[[#This Row],[Actual Price]]-Table1[[#This Row],[discounted_price]])*100</f>
        <v>-549900</v>
      </c>
      <c r="M343" s="9">
        <v>0.43</v>
      </c>
      <c r="N3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43" s="9" t="str">
        <f>IF(M343&gt;=50%,"YES","NO")</f>
        <v>NO</v>
      </c>
      <c r="P343" s="44">
        <f>AVERAGE(Table1[[#This Row],[rating]]+Table1[[#This Row],[rating_count]]/1000)</f>
        <v>71.659000000000006</v>
      </c>
      <c r="Q343" s="2">
        <v>4.4000000000000004</v>
      </c>
      <c r="R343" s="7">
        <v>67259</v>
      </c>
      <c r="S343" s="8">
        <f t="shared" si="10"/>
        <v>67259000</v>
      </c>
      <c r="T343" s="2" t="s">
        <v>3001</v>
      </c>
      <c r="U343" s="2" t="s">
        <v>3002</v>
      </c>
      <c r="V343" s="2" t="s">
        <v>3003</v>
      </c>
      <c r="W343" s="2" t="s">
        <v>3004</v>
      </c>
      <c r="X343" s="2" t="s">
        <v>3005</v>
      </c>
      <c r="Y343" s="3" t="s">
        <v>3006</v>
      </c>
      <c r="Z343" s="3" t="s">
        <v>3007</v>
      </c>
      <c r="AA343" s="3" t="s">
        <v>3008</v>
      </c>
    </row>
    <row r="344" spans="1:27">
      <c r="A344" s="2" t="s">
        <v>3009</v>
      </c>
      <c r="B344" s="2" t="s">
        <v>3010</v>
      </c>
      <c r="C344" s="2" t="s">
        <v>2924</v>
      </c>
      <c r="D344" s="2" t="s">
        <v>12649</v>
      </c>
      <c r="E344" s="2" t="s">
        <v>12676</v>
      </c>
      <c r="F344" s="2" t="s">
        <v>12677</v>
      </c>
      <c r="G344" s="2"/>
      <c r="H344" s="4"/>
      <c r="I344" s="6">
        <v>6499</v>
      </c>
      <c r="J344" s="6" t="str">
        <f t="shared" si="11"/>
        <v>&gt;₹500</v>
      </c>
      <c r="K344" s="6">
        <v>4999</v>
      </c>
      <c r="L344" s="6">
        <f>(Table1[[#This Row],[Actual Price]]-Table1[[#This Row],[discounted_price]])*100</f>
        <v>-150000</v>
      </c>
      <c r="M344" s="9">
        <v>0.62</v>
      </c>
      <c r="N3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44" s="9" t="str">
        <f>IF(M344&gt;=50%,"YES","""NO")</f>
        <v>YES</v>
      </c>
      <c r="P344" s="44">
        <f>AVERAGE(Table1[[#This Row],[rating]]+Table1[[#This Row],[rating_count]]/1000)</f>
        <v>14.789</v>
      </c>
      <c r="Q344" s="2">
        <v>4.0999999999999996</v>
      </c>
      <c r="R344" s="7">
        <v>10689</v>
      </c>
      <c r="S344" s="8">
        <f t="shared" si="10"/>
        <v>53434311</v>
      </c>
      <c r="T344" s="2" t="s">
        <v>3011</v>
      </c>
      <c r="U344" s="2" t="s">
        <v>3012</v>
      </c>
      <c r="V344" s="2" t="s">
        <v>3013</v>
      </c>
      <c r="W344" s="2" t="s">
        <v>3014</v>
      </c>
      <c r="X344" s="2" t="s">
        <v>3015</v>
      </c>
      <c r="Y344" s="3" t="s">
        <v>3016</v>
      </c>
      <c r="Z344" s="3" t="s">
        <v>3017</v>
      </c>
      <c r="AA344" s="3" t="s">
        <v>3018</v>
      </c>
    </row>
    <row r="345" spans="1:27">
      <c r="A345" s="2" t="s">
        <v>3019</v>
      </c>
      <c r="B345" s="2" t="s">
        <v>3020</v>
      </c>
      <c r="C345" s="2" t="s">
        <v>3021</v>
      </c>
      <c r="D345" s="2" t="s">
        <v>12649</v>
      </c>
      <c r="E345" s="2" t="s">
        <v>12678</v>
      </c>
      <c r="F345" s="2" t="s">
        <v>12682</v>
      </c>
      <c r="G345" s="2" t="s">
        <v>12686</v>
      </c>
      <c r="H345" s="4"/>
      <c r="I345" s="6">
        <v>569</v>
      </c>
      <c r="J345" s="6" t="str">
        <f t="shared" si="11"/>
        <v>&gt;₹500</v>
      </c>
      <c r="K345" s="6">
        <v>1599</v>
      </c>
      <c r="L345" s="6">
        <f>(Table1[[#This Row],[Actual Price]]-Table1[[#This Row],[discounted_price]])*100</f>
        <v>103000</v>
      </c>
      <c r="M345" s="9">
        <v>0.19</v>
      </c>
      <c r="N3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45" s="9" t="str">
        <f>IF(M345&gt;=50%,"YES","NO")</f>
        <v>NO</v>
      </c>
      <c r="P345" s="44">
        <f>AVERAGE(Table1[[#This Row],[rating]]+Table1[[#This Row],[rating_count]]/1000)</f>
        <v>132.31100000000001</v>
      </c>
      <c r="Q345" s="2">
        <v>4</v>
      </c>
      <c r="R345" s="7">
        <v>128311</v>
      </c>
      <c r="S345" s="8">
        <f t="shared" si="10"/>
        <v>205169289</v>
      </c>
      <c r="T345" s="2" t="s">
        <v>3022</v>
      </c>
      <c r="U345" s="2" t="s">
        <v>3023</v>
      </c>
      <c r="V345" s="2" t="s">
        <v>3024</v>
      </c>
      <c r="W345" s="2" t="s">
        <v>3025</v>
      </c>
      <c r="X345" s="2" t="s">
        <v>3026</v>
      </c>
      <c r="Y345" s="3" t="s">
        <v>3027</v>
      </c>
      <c r="Z345" s="3" t="s">
        <v>3028</v>
      </c>
      <c r="AA345" s="3" t="s">
        <v>3029</v>
      </c>
    </row>
    <row r="346" spans="1:27">
      <c r="A346" s="2" t="s">
        <v>3030</v>
      </c>
      <c r="B346" s="2" t="s">
        <v>3031</v>
      </c>
      <c r="C346" s="2" t="s">
        <v>2924</v>
      </c>
      <c r="D346" s="2" t="s">
        <v>12649</v>
      </c>
      <c r="E346" s="2" t="s">
        <v>12676</v>
      </c>
      <c r="F346" s="2" t="s">
        <v>12677</v>
      </c>
      <c r="G346" s="2"/>
      <c r="H346" s="4"/>
      <c r="I346" s="6">
        <v>1898</v>
      </c>
      <c r="J346" s="6" t="str">
        <f t="shared" si="11"/>
        <v>&gt;₹500</v>
      </c>
      <c r="K346" s="6">
        <v>6990</v>
      </c>
      <c r="L346" s="6">
        <f>(Table1[[#This Row],[Actual Price]]-Table1[[#This Row],[discounted_price]])*100</f>
        <v>509200</v>
      </c>
      <c r="M346" s="9">
        <v>0.79</v>
      </c>
      <c r="N3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46" s="9" t="str">
        <f>IF(M346&gt;=50%,"YES","""NO")</f>
        <v>YES</v>
      </c>
      <c r="P346" s="44">
        <f>AVERAGE(Table1[[#This Row],[rating]]+Table1[[#This Row],[rating_count]]/1000)</f>
        <v>25.695999999999998</v>
      </c>
      <c r="Q346" s="2">
        <v>3.9</v>
      </c>
      <c r="R346" s="7">
        <v>21796</v>
      </c>
      <c r="S346" s="8">
        <f t="shared" si="10"/>
        <v>152354040</v>
      </c>
      <c r="T346" s="2" t="s">
        <v>3032</v>
      </c>
      <c r="U346" s="2" t="s">
        <v>3033</v>
      </c>
      <c r="V346" s="2" t="s">
        <v>3034</v>
      </c>
      <c r="W346" s="2" t="s">
        <v>3035</v>
      </c>
      <c r="X346" s="2" t="s">
        <v>3036</v>
      </c>
      <c r="Y346" s="3" t="s">
        <v>3037</v>
      </c>
      <c r="Z346" s="3" t="s">
        <v>3038</v>
      </c>
      <c r="AA346" s="3" t="s">
        <v>3039</v>
      </c>
    </row>
    <row r="347" spans="1:27">
      <c r="A347" s="2" t="s">
        <v>3040</v>
      </c>
      <c r="B347" s="2" t="s">
        <v>3041</v>
      </c>
      <c r="C347" s="2" t="s">
        <v>3042</v>
      </c>
      <c r="D347" s="2" t="s">
        <v>12649</v>
      </c>
      <c r="E347" s="2" t="s">
        <v>12687</v>
      </c>
      <c r="F347" s="2" t="s">
        <v>12688</v>
      </c>
      <c r="G347" s="2" t="s">
        <v>12689</v>
      </c>
      <c r="H347" s="2"/>
      <c r="I347" s="6">
        <v>1299</v>
      </c>
      <c r="J347" s="6" t="str">
        <f t="shared" si="11"/>
        <v>&gt;₹500</v>
      </c>
      <c r="K347" s="6">
        <v>999</v>
      </c>
      <c r="L347" s="6">
        <f>(Table1[[#This Row],[Actual Price]]-Table1[[#This Row],[discounted_price]])*100</f>
        <v>-30000</v>
      </c>
      <c r="M347" s="9">
        <v>0.4</v>
      </c>
      <c r="N3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47" s="9" t="str">
        <f>IF(M347&gt;=50%,"YES","NO")</f>
        <v>NO</v>
      </c>
      <c r="P347" s="44">
        <f>AVERAGE(Table1[[#This Row],[rating]]+Table1[[#This Row],[rating_count]]/1000)</f>
        <v>196.69</v>
      </c>
      <c r="Q347" s="2">
        <v>4.0999999999999996</v>
      </c>
      <c r="R347" s="7">
        <v>192590</v>
      </c>
      <c r="S347" s="8">
        <f t="shared" si="10"/>
        <v>192397410</v>
      </c>
      <c r="T347" s="2" t="s">
        <v>3043</v>
      </c>
      <c r="U347" s="2" t="s">
        <v>3044</v>
      </c>
      <c r="V347" s="2" t="s">
        <v>3045</v>
      </c>
      <c r="W347" s="2" t="s">
        <v>3046</v>
      </c>
      <c r="X347" s="2" t="s">
        <v>3047</v>
      </c>
      <c r="Y347" s="3" t="s">
        <v>3048</v>
      </c>
      <c r="Z347" s="3" t="s">
        <v>3049</v>
      </c>
      <c r="AA347" s="3" t="s">
        <v>3050</v>
      </c>
    </row>
    <row r="348" spans="1:27">
      <c r="A348" s="2" t="s">
        <v>3051</v>
      </c>
      <c r="B348" s="2" t="s">
        <v>3052</v>
      </c>
      <c r="C348" s="2" t="s">
        <v>2966</v>
      </c>
      <c r="D348" s="2" t="s">
        <v>12649</v>
      </c>
      <c r="E348" s="2" t="s">
        <v>12678</v>
      </c>
      <c r="F348" s="2" t="s">
        <v>12682</v>
      </c>
      <c r="G348" s="2" t="s">
        <v>12683</v>
      </c>
      <c r="H348" s="4"/>
      <c r="I348" s="6">
        <v>1499</v>
      </c>
      <c r="J348" s="6" t="str">
        <f t="shared" si="11"/>
        <v>&gt;₹500</v>
      </c>
      <c r="K348" s="6">
        <v>11999</v>
      </c>
      <c r="L348" s="6">
        <f>(Table1[[#This Row],[Actual Price]]-Table1[[#This Row],[discounted_price]])*100</f>
        <v>1050000</v>
      </c>
      <c r="M348" s="9">
        <v>0.21</v>
      </c>
      <c r="N3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48" s="9" t="str">
        <f>IF(M348&gt;=50%,"YES","""NO")</f>
        <v>"NO</v>
      </c>
      <c r="P348" s="44">
        <f>AVERAGE(Table1[[#This Row],[rating]]+Table1[[#This Row],[rating_count]]/1000)</f>
        <v>4.484</v>
      </c>
      <c r="Q348" s="2">
        <v>4.2</v>
      </c>
      <c r="R348" s="7">
        <v>284</v>
      </c>
      <c r="S348" s="8">
        <f t="shared" si="10"/>
        <v>3407716</v>
      </c>
      <c r="T348" s="2" t="s">
        <v>3053</v>
      </c>
      <c r="U348" s="2" t="s">
        <v>3054</v>
      </c>
      <c r="V348" s="2" t="s">
        <v>3055</v>
      </c>
      <c r="W348" s="2" t="s">
        <v>3056</v>
      </c>
      <c r="X348" s="2" t="s">
        <v>3057</v>
      </c>
      <c r="Y348" s="3" t="s">
        <v>3058</v>
      </c>
      <c r="Z348" s="3" t="s">
        <v>3059</v>
      </c>
      <c r="AA348" s="3" t="s">
        <v>3060</v>
      </c>
    </row>
    <row r="349" spans="1:27">
      <c r="A349" s="2" t="s">
        <v>3061</v>
      </c>
      <c r="B349" s="2" t="s">
        <v>3062</v>
      </c>
      <c r="C349" s="2" t="s">
        <v>3042</v>
      </c>
      <c r="D349" s="2" t="s">
        <v>12649</v>
      </c>
      <c r="E349" s="2" t="s">
        <v>12687</v>
      </c>
      <c r="F349" s="2" t="s">
        <v>12688</v>
      </c>
      <c r="G349" s="2" t="s">
        <v>12689</v>
      </c>
      <c r="H349" s="2"/>
      <c r="I349" s="6">
        <v>599</v>
      </c>
      <c r="J349" s="6" t="str">
        <f t="shared" si="11"/>
        <v>&gt;₹500</v>
      </c>
      <c r="K349" s="6">
        <v>2499</v>
      </c>
      <c r="L349" s="6">
        <f>(Table1[[#This Row],[Actual Price]]-Table1[[#This Row],[discounted_price]])*100</f>
        <v>190000</v>
      </c>
      <c r="M349" s="9">
        <v>0.76</v>
      </c>
      <c r="N3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49" s="9" t="str">
        <f>IF(M349&gt;=50%,"YES","NO")</f>
        <v>YES</v>
      </c>
      <c r="P349" s="44">
        <f>AVERAGE(Table1[[#This Row],[rating]]+Table1[[#This Row],[rating_count]]/1000)</f>
        <v>62.061999999999998</v>
      </c>
      <c r="Q349" s="2">
        <v>3.9</v>
      </c>
      <c r="R349" s="7">
        <v>58162</v>
      </c>
      <c r="S349" s="8">
        <f t="shared" si="10"/>
        <v>145346838</v>
      </c>
      <c r="T349" s="2" t="s">
        <v>3063</v>
      </c>
      <c r="U349" s="2" t="s">
        <v>3064</v>
      </c>
      <c r="V349" s="2" t="s">
        <v>3065</v>
      </c>
      <c r="W349" s="2" t="s">
        <v>3066</v>
      </c>
      <c r="X349" s="2" t="s">
        <v>3067</v>
      </c>
      <c r="Y349" s="3" t="s">
        <v>3068</v>
      </c>
      <c r="Z349" s="3" t="s">
        <v>3069</v>
      </c>
      <c r="AA349" s="3" t="s">
        <v>3070</v>
      </c>
    </row>
    <row r="350" spans="1:27">
      <c r="A350" s="2" t="s">
        <v>3071</v>
      </c>
      <c r="B350" s="2" t="s">
        <v>3072</v>
      </c>
      <c r="C350" s="2" t="s">
        <v>2966</v>
      </c>
      <c r="D350" s="2" t="s">
        <v>12649</v>
      </c>
      <c r="E350" s="2" t="s">
        <v>12678</v>
      </c>
      <c r="F350" s="2" t="s">
        <v>12682</v>
      </c>
      <c r="G350" s="2" t="s">
        <v>12683</v>
      </c>
      <c r="H350" s="4"/>
      <c r="I350" s="6">
        <v>9499</v>
      </c>
      <c r="J350" s="6" t="str">
        <f t="shared" si="11"/>
        <v>&gt;₹500</v>
      </c>
      <c r="K350" s="6">
        <v>11999</v>
      </c>
      <c r="L350" s="6">
        <f>(Table1[[#This Row],[Actual Price]]-Table1[[#This Row],[discounted_price]])*100</f>
        <v>250000</v>
      </c>
      <c r="M350" s="9">
        <v>0.25</v>
      </c>
      <c r="N3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50" s="9" t="str">
        <f>IF(M350&gt;=50%,"YES","""NO")</f>
        <v>"NO</v>
      </c>
      <c r="P350" s="44">
        <f>AVERAGE(Table1[[#This Row],[rating]]+Table1[[#This Row],[rating_count]]/1000)</f>
        <v>16.795999999999999</v>
      </c>
      <c r="Q350" s="2">
        <v>4</v>
      </c>
      <c r="R350" s="7">
        <v>12796</v>
      </c>
      <c r="S350" s="8">
        <f t="shared" si="10"/>
        <v>153539204</v>
      </c>
      <c r="T350" s="2" t="s">
        <v>3073</v>
      </c>
      <c r="U350" s="2" t="s">
        <v>3074</v>
      </c>
      <c r="V350" s="2" t="s">
        <v>3075</v>
      </c>
      <c r="W350" s="2" t="s">
        <v>3076</v>
      </c>
      <c r="X350" s="2" t="s">
        <v>3077</v>
      </c>
      <c r="Y350" s="3" t="s">
        <v>3078</v>
      </c>
      <c r="Z350" s="3" t="s">
        <v>3079</v>
      </c>
      <c r="AA350" s="3" t="s">
        <v>3080</v>
      </c>
    </row>
    <row r="351" spans="1:27">
      <c r="A351" s="2" t="s">
        <v>3081</v>
      </c>
      <c r="B351" s="2" t="s">
        <v>3082</v>
      </c>
      <c r="C351" s="2" t="s">
        <v>3083</v>
      </c>
      <c r="D351" s="2" t="s">
        <v>12649</v>
      </c>
      <c r="E351" s="2" t="s">
        <v>12678</v>
      </c>
      <c r="F351" s="2" t="s">
        <v>12679</v>
      </c>
      <c r="G351" s="2" t="s">
        <v>12680</v>
      </c>
      <c r="H351" s="2" t="s">
        <v>12690</v>
      </c>
      <c r="I351" s="6">
        <v>599</v>
      </c>
      <c r="J351" s="6" t="str">
        <f t="shared" si="11"/>
        <v>&gt;₹500</v>
      </c>
      <c r="K351" s="6">
        <v>1299</v>
      </c>
      <c r="L351" s="6">
        <f>(Table1[[#This Row],[Actual Price]]-Table1[[#This Row],[discounted_price]])*100</f>
        <v>70000</v>
      </c>
      <c r="M351" s="9">
        <v>0.73</v>
      </c>
      <c r="N3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51" s="9" t="str">
        <f>IF(M351&gt;=50%,"YES","NO")</f>
        <v>YES</v>
      </c>
      <c r="P351" s="44">
        <f>AVERAGE(Table1[[#This Row],[rating]]+Table1[[#This Row],[rating_count]]/1000)</f>
        <v>18.282</v>
      </c>
      <c r="Q351" s="2">
        <v>4</v>
      </c>
      <c r="R351" s="7">
        <v>14282</v>
      </c>
      <c r="S351" s="8">
        <f t="shared" si="10"/>
        <v>18552318</v>
      </c>
      <c r="T351" s="2" t="s">
        <v>3084</v>
      </c>
      <c r="U351" s="2" t="s">
        <v>3085</v>
      </c>
      <c r="V351" s="2" t="s">
        <v>3086</v>
      </c>
      <c r="W351" s="2" t="s">
        <v>3087</v>
      </c>
      <c r="X351" s="2" t="s">
        <v>3088</v>
      </c>
      <c r="Y351" s="3" t="s">
        <v>3089</v>
      </c>
      <c r="Z351" s="3" t="s">
        <v>3090</v>
      </c>
      <c r="AA351" s="3" t="s">
        <v>3091</v>
      </c>
    </row>
    <row r="352" spans="1:27">
      <c r="A352" s="2" t="s">
        <v>3092</v>
      </c>
      <c r="B352" s="2" t="s">
        <v>3093</v>
      </c>
      <c r="C352" s="2" t="s">
        <v>3042</v>
      </c>
      <c r="D352" s="2" t="s">
        <v>12649</v>
      </c>
      <c r="E352" s="2" t="s">
        <v>12687</v>
      </c>
      <c r="F352" s="2" t="s">
        <v>12688</v>
      </c>
      <c r="G352" s="2" t="s">
        <v>12689</v>
      </c>
      <c r="H352" s="2"/>
      <c r="I352" s="6">
        <v>8999</v>
      </c>
      <c r="J352" s="6" t="str">
        <f t="shared" si="11"/>
        <v>&gt;₹500</v>
      </c>
      <c r="K352" s="6">
        <v>999</v>
      </c>
      <c r="L352" s="6">
        <f>(Table1[[#This Row],[Actual Price]]-Table1[[#This Row],[discounted_price]])*100</f>
        <v>-800000</v>
      </c>
      <c r="M352" s="9">
        <v>0.65</v>
      </c>
      <c r="N3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52" s="9" t="str">
        <f>IF(M352&gt;=50%,"YES","""NO")</f>
        <v>YES</v>
      </c>
      <c r="P352" s="44">
        <f>AVERAGE(Table1[[#This Row],[rating]]+Table1[[#This Row],[rating_count]]/1000)</f>
        <v>367.81300000000005</v>
      </c>
      <c r="Q352" s="2">
        <v>4.0999999999999996</v>
      </c>
      <c r="R352" s="7">
        <v>363713</v>
      </c>
      <c r="S352" s="8">
        <f t="shared" si="10"/>
        <v>363349287</v>
      </c>
      <c r="T352" s="2" t="s">
        <v>3094</v>
      </c>
      <c r="U352" s="2" t="s">
        <v>3095</v>
      </c>
      <c r="V352" s="2" t="s">
        <v>3096</v>
      </c>
      <c r="W352" s="2" t="s">
        <v>3097</v>
      </c>
      <c r="X352" s="2" t="s">
        <v>3098</v>
      </c>
      <c r="Y352" s="3" t="s">
        <v>3099</v>
      </c>
      <c r="Z352" s="3" t="s">
        <v>3100</v>
      </c>
      <c r="AA352" s="3" t="s">
        <v>3101</v>
      </c>
    </row>
    <row r="353" spans="1:27">
      <c r="A353" s="2" t="s">
        <v>3102</v>
      </c>
      <c r="B353" s="2" t="s">
        <v>3103</v>
      </c>
      <c r="C353" s="2" t="s">
        <v>3000</v>
      </c>
      <c r="D353" s="2" t="s">
        <v>12649</v>
      </c>
      <c r="E353" s="2" t="s">
        <v>12651</v>
      </c>
      <c r="F353" s="2" t="s">
        <v>12684</v>
      </c>
      <c r="G353" s="2" t="s">
        <v>12685</v>
      </c>
      <c r="H353" s="2"/>
      <c r="I353" s="6">
        <v>349</v>
      </c>
      <c r="J353" s="6" t="str">
        <f t="shared" si="11"/>
        <v>₹200 - ₹500</v>
      </c>
      <c r="K353" s="6">
        <v>1800</v>
      </c>
      <c r="L353" s="6">
        <f>(Table1[[#This Row],[Actual Price]]-Table1[[#This Row],[discounted_price]])*100</f>
        <v>145100</v>
      </c>
      <c r="M353" s="9">
        <v>0.47</v>
      </c>
      <c r="N3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53" s="9" t="str">
        <f>IF(M353&gt;=50%,"YES","NO")</f>
        <v>NO</v>
      </c>
      <c r="P353" s="44">
        <f>AVERAGE(Table1[[#This Row],[rating]]+Table1[[#This Row],[rating_count]]/1000)</f>
        <v>71.659000000000006</v>
      </c>
      <c r="Q353" s="2">
        <v>4.4000000000000004</v>
      </c>
      <c r="R353" s="7">
        <v>67259</v>
      </c>
      <c r="S353" s="8">
        <f t="shared" si="10"/>
        <v>121066200</v>
      </c>
      <c r="T353" s="2" t="s">
        <v>3001</v>
      </c>
      <c r="U353" s="2" t="s">
        <v>3002</v>
      </c>
      <c r="V353" s="2" t="s">
        <v>3003</v>
      </c>
      <c r="W353" s="2" t="s">
        <v>3004</v>
      </c>
      <c r="X353" s="2" t="s">
        <v>3005</v>
      </c>
      <c r="Y353" s="3" t="s">
        <v>3006</v>
      </c>
      <c r="Z353" s="3" t="s">
        <v>3104</v>
      </c>
      <c r="AA353" s="3" t="s">
        <v>3105</v>
      </c>
    </row>
    <row r="354" spans="1:27">
      <c r="A354" s="2" t="s">
        <v>3106</v>
      </c>
      <c r="B354" s="2" t="s">
        <v>3107</v>
      </c>
      <c r="C354" s="2" t="s">
        <v>2966</v>
      </c>
      <c r="D354" s="2" t="s">
        <v>12649</v>
      </c>
      <c r="E354" s="2" t="s">
        <v>12678</v>
      </c>
      <c r="F354" s="2" t="s">
        <v>12682</v>
      </c>
      <c r="G354" s="2" t="s">
        <v>12683</v>
      </c>
      <c r="H354" s="4"/>
      <c r="I354" s="6">
        <v>349</v>
      </c>
      <c r="J354" s="6" t="str">
        <f t="shared" si="11"/>
        <v>₹200 - ₹500</v>
      </c>
      <c r="K354" s="6">
        <v>11999</v>
      </c>
      <c r="L354" s="6">
        <f>(Table1[[#This Row],[Actual Price]]-Table1[[#This Row],[discounted_price]])*100</f>
        <v>1165000</v>
      </c>
      <c r="M354" s="9">
        <v>0.21</v>
      </c>
      <c r="N3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54" s="9" t="str">
        <f>IF(M354&gt;=50%,"YES","""NO")</f>
        <v>"NO</v>
      </c>
      <c r="P354" s="44">
        <f>AVERAGE(Table1[[#This Row],[rating]]+Table1[[#This Row],[rating_count]]/1000)</f>
        <v>4.484</v>
      </c>
      <c r="Q354" s="2">
        <v>4.2</v>
      </c>
      <c r="R354" s="7">
        <v>284</v>
      </c>
      <c r="S354" s="8">
        <f t="shared" si="10"/>
        <v>3407716</v>
      </c>
      <c r="T354" s="2" t="s">
        <v>3053</v>
      </c>
      <c r="U354" s="2" t="s">
        <v>3054</v>
      </c>
      <c r="V354" s="2" t="s">
        <v>3055</v>
      </c>
      <c r="W354" s="2" t="s">
        <v>3056</v>
      </c>
      <c r="X354" s="2" t="s">
        <v>3057</v>
      </c>
      <c r="Y354" s="3" t="s">
        <v>3058</v>
      </c>
      <c r="Z354" s="3" t="s">
        <v>3108</v>
      </c>
      <c r="AA354" s="3" t="s">
        <v>3109</v>
      </c>
    </row>
    <row r="355" spans="1:27">
      <c r="A355" s="2" t="s">
        <v>3110</v>
      </c>
      <c r="B355" s="2" t="s">
        <v>3111</v>
      </c>
      <c r="C355" s="2" t="s">
        <v>2955</v>
      </c>
      <c r="D355" s="2" t="s">
        <v>12649</v>
      </c>
      <c r="E355" s="2" t="s">
        <v>12678</v>
      </c>
      <c r="F355" s="2" t="s">
        <v>12679</v>
      </c>
      <c r="G355" s="2" t="s">
        <v>12680</v>
      </c>
      <c r="H355" s="4" t="s">
        <v>12681</v>
      </c>
      <c r="I355" s="6">
        <v>959</v>
      </c>
      <c r="J355" s="6" t="str">
        <f t="shared" si="11"/>
        <v>&gt;₹500</v>
      </c>
      <c r="K355" s="6">
        <v>2499</v>
      </c>
      <c r="L355" s="6">
        <f>(Table1[[#This Row],[Actual Price]]-Table1[[#This Row],[discounted_price]])*100</f>
        <v>154000</v>
      </c>
      <c r="M355" s="9">
        <v>0.4</v>
      </c>
      <c r="N3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55" s="9" t="str">
        <f>IF(M355&gt;=50%,"YES","NO")</f>
        <v>NO</v>
      </c>
      <c r="P355" s="44">
        <f>AVERAGE(Table1[[#This Row],[rating]]+Table1[[#This Row],[rating_count]]/1000)</f>
        <v>20.27</v>
      </c>
      <c r="Q355" s="2">
        <v>4.3</v>
      </c>
      <c r="R355" s="7">
        <v>15970</v>
      </c>
      <c r="S355" s="8">
        <f t="shared" si="10"/>
        <v>39909030</v>
      </c>
      <c r="T355" s="2" t="s">
        <v>3112</v>
      </c>
      <c r="U355" s="2" t="s">
        <v>3113</v>
      </c>
      <c r="V355" s="2" t="s">
        <v>3114</v>
      </c>
      <c r="W355" s="2" t="s">
        <v>3115</v>
      </c>
      <c r="X355" s="2" t="s">
        <v>3116</v>
      </c>
      <c r="Y355" s="3" t="s">
        <v>3117</v>
      </c>
      <c r="Z355" s="3" t="s">
        <v>3118</v>
      </c>
      <c r="AA355" s="3" t="s">
        <v>3119</v>
      </c>
    </row>
    <row r="356" spans="1:27">
      <c r="A356" s="2" t="s">
        <v>3120</v>
      </c>
      <c r="B356" s="2" t="s">
        <v>3121</v>
      </c>
      <c r="C356" s="2" t="s">
        <v>2955</v>
      </c>
      <c r="D356" s="2" t="s">
        <v>12649</v>
      </c>
      <c r="E356" s="2" t="s">
        <v>12678</v>
      </c>
      <c r="F356" s="2" t="s">
        <v>12679</v>
      </c>
      <c r="G356" s="2" t="s">
        <v>12680</v>
      </c>
      <c r="H356" s="4" t="s">
        <v>12681</v>
      </c>
      <c r="I356" s="6">
        <v>9499</v>
      </c>
      <c r="J356" s="6" t="str">
        <f t="shared" si="11"/>
        <v>&gt;₹500</v>
      </c>
      <c r="K356" s="6">
        <v>2199</v>
      </c>
      <c r="L356" s="6">
        <f>(Table1[[#This Row],[Actual Price]]-Table1[[#This Row],[discounted_price]])*100</f>
        <v>-730000</v>
      </c>
      <c r="M356" s="9">
        <v>0.48</v>
      </c>
      <c r="N3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56" s="9" t="str">
        <f>IF(M356&gt;=50%,"YES","""NO")</f>
        <v>"NO</v>
      </c>
      <c r="P356" s="44">
        <f>AVERAGE(Table1[[#This Row],[rating]]+Table1[[#This Row],[rating_count]]/1000)</f>
        <v>183.21200000000002</v>
      </c>
      <c r="Q356" s="2">
        <v>4.3</v>
      </c>
      <c r="R356" s="7">
        <v>178912</v>
      </c>
      <c r="S356" s="8">
        <f t="shared" si="10"/>
        <v>393427488</v>
      </c>
      <c r="T356" s="2" t="s">
        <v>3122</v>
      </c>
      <c r="U356" s="2" t="s">
        <v>2957</v>
      </c>
      <c r="V356" s="2" t="s">
        <v>2958</v>
      </c>
      <c r="W356" s="2" t="s">
        <v>2959</v>
      </c>
      <c r="X356" s="2" t="s">
        <v>2960</v>
      </c>
      <c r="Y356" s="3" t="s">
        <v>2961</v>
      </c>
      <c r="Z356" s="3" t="s">
        <v>3123</v>
      </c>
      <c r="AA356" s="3" t="s">
        <v>3124</v>
      </c>
    </row>
    <row r="357" spans="1:27">
      <c r="A357" s="2" t="s">
        <v>3125</v>
      </c>
      <c r="B357" s="2" t="s">
        <v>3126</v>
      </c>
      <c r="C357" s="2" t="s">
        <v>3127</v>
      </c>
      <c r="D357" s="2" t="s">
        <v>12649</v>
      </c>
      <c r="E357" s="2" t="s">
        <v>12678</v>
      </c>
      <c r="F357" s="2" t="s">
        <v>12679</v>
      </c>
      <c r="G357" s="2" t="s">
        <v>12691</v>
      </c>
      <c r="H357" s="2" t="s">
        <v>12692</v>
      </c>
      <c r="I357" s="6">
        <v>1499</v>
      </c>
      <c r="J357" s="6" t="str">
        <f t="shared" si="11"/>
        <v>&gt;₹500</v>
      </c>
      <c r="K357" s="6">
        <v>999</v>
      </c>
      <c r="L357" s="6">
        <f>(Table1[[#This Row],[Actual Price]]-Table1[[#This Row],[discounted_price]])*100</f>
        <v>-50000</v>
      </c>
      <c r="M357" s="9">
        <v>0.65</v>
      </c>
      <c r="N3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57" s="9" t="str">
        <f>IF(M357&gt;=50%,"YES","NO")</f>
        <v>YES</v>
      </c>
      <c r="P357" s="44">
        <f>AVERAGE(Table1[[#This Row],[rating]]+Table1[[#This Row],[rating_count]]/1000)</f>
        <v>50.298999999999999</v>
      </c>
      <c r="Q357" s="2">
        <v>3.9</v>
      </c>
      <c r="R357" s="7">
        <v>46399</v>
      </c>
      <c r="S357" s="8">
        <f t="shared" si="10"/>
        <v>46352601</v>
      </c>
      <c r="T357" s="2" t="s">
        <v>3128</v>
      </c>
      <c r="U357" s="2" t="s">
        <v>3129</v>
      </c>
      <c r="V357" s="2" t="s">
        <v>3130</v>
      </c>
      <c r="W357" s="2" t="s">
        <v>3131</v>
      </c>
      <c r="X357" s="2" t="s">
        <v>3132</v>
      </c>
      <c r="Y357" s="3" t="s">
        <v>3133</v>
      </c>
      <c r="Z357" s="3" t="s">
        <v>3134</v>
      </c>
      <c r="AA357" s="3" t="s">
        <v>3135</v>
      </c>
    </row>
    <row r="358" spans="1:27">
      <c r="A358" s="2" t="s">
        <v>3136</v>
      </c>
      <c r="B358" s="2" t="s">
        <v>3137</v>
      </c>
      <c r="C358" s="2" t="s">
        <v>3138</v>
      </c>
      <c r="D358" s="2" t="s">
        <v>12649</v>
      </c>
      <c r="E358" s="2" t="s">
        <v>12678</v>
      </c>
      <c r="F358" s="2" t="s">
        <v>12679</v>
      </c>
      <c r="G358" s="2" t="s">
        <v>12680</v>
      </c>
      <c r="H358" s="4" t="s">
        <v>12693</v>
      </c>
      <c r="I358" s="6">
        <v>1149</v>
      </c>
      <c r="J358" s="6" t="str">
        <f t="shared" si="11"/>
        <v>&gt;₹500</v>
      </c>
      <c r="K358" s="6">
        <v>1699</v>
      </c>
      <c r="L358" s="6">
        <f>(Table1[[#This Row],[Actual Price]]-Table1[[#This Row],[discounted_price]])*100</f>
        <v>55000</v>
      </c>
      <c r="M358" s="9">
        <v>0.28000000000000003</v>
      </c>
      <c r="N3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58" s="9" t="str">
        <f>IF(M358&gt;=50%,"YES","""NO")</f>
        <v>"NO</v>
      </c>
      <c r="P358" s="44">
        <f>AVERAGE(Table1[[#This Row],[rating]]+Table1[[#This Row],[rating_count]]/1000)</f>
        <v>13.291</v>
      </c>
      <c r="Q358" s="2">
        <v>4.4000000000000004</v>
      </c>
      <c r="R358" s="7">
        <v>8891</v>
      </c>
      <c r="S358" s="8">
        <f t="shared" si="10"/>
        <v>15105809</v>
      </c>
      <c r="T358" s="2" t="s">
        <v>3139</v>
      </c>
      <c r="U358" s="2" t="s">
        <v>3140</v>
      </c>
      <c r="V358" s="2" t="s">
        <v>3141</v>
      </c>
      <c r="W358" s="2" t="s">
        <v>3142</v>
      </c>
      <c r="X358" s="2" t="s">
        <v>3143</v>
      </c>
      <c r="Y358" s="3" t="s">
        <v>3144</v>
      </c>
      <c r="Z358" s="3" t="s">
        <v>3145</v>
      </c>
      <c r="AA358" s="3" t="s">
        <v>3146</v>
      </c>
    </row>
    <row r="359" spans="1:27">
      <c r="A359" s="2" t="s">
        <v>3147</v>
      </c>
      <c r="B359" s="2" t="s">
        <v>3148</v>
      </c>
      <c r="C359" s="2" t="s">
        <v>2924</v>
      </c>
      <c r="D359" s="2" t="s">
        <v>12649</v>
      </c>
      <c r="E359" s="2" t="s">
        <v>12676</v>
      </c>
      <c r="F359" s="2" t="s">
        <v>12677</v>
      </c>
      <c r="G359" s="2"/>
      <c r="H359" s="4"/>
      <c r="I359" s="6">
        <v>349</v>
      </c>
      <c r="J359" s="6" t="str">
        <f t="shared" si="11"/>
        <v>₹200 - ₹500</v>
      </c>
      <c r="K359" s="6">
        <v>3999</v>
      </c>
      <c r="L359" s="6">
        <f>(Table1[[#This Row],[Actual Price]]-Table1[[#This Row],[discounted_price]])*100</f>
        <v>365000</v>
      </c>
      <c r="M359" s="9">
        <v>0.6</v>
      </c>
      <c r="N3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59" s="9" t="str">
        <f>IF(M359&gt;=50%,"YES","NO")</f>
        <v>YES</v>
      </c>
      <c r="P359" s="44">
        <f>AVERAGE(Table1[[#This Row],[rating]]+Table1[[#This Row],[rating_count]]/1000)</f>
        <v>34.254000000000005</v>
      </c>
      <c r="Q359" s="2">
        <v>4</v>
      </c>
      <c r="R359" s="7">
        <v>30254</v>
      </c>
      <c r="S359" s="8">
        <f t="shared" si="10"/>
        <v>120985746</v>
      </c>
      <c r="T359" s="2" t="s">
        <v>3149</v>
      </c>
      <c r="U359" s="2" t="s">
        <v>3150</v>
      </c>
      <c r="V359" s="2" t="s">
        <v>3151</v>
      </c>
      <c r="W359" s="2" t="s">
        <v>3152</v>
      </c>
      <c r="X359" s="2" t="s">
        <v>3153</v>
      </c>
      <c r="Y359" s="3" t="s">
        <v>3154</v>
      </c>
      <c r="Z359" s="3" t="s">
        <v>3155</v>
      </c>
      <c r="AA359" s="3" t="s">
        <v>3156</v>
      </c>
    </row>
    <row r="360" spans="1:27">
      <c r="A360" s="2" t="s">
        <v>3157</v>
      </c>
      <c r="B360" s="2" t="s">
        <v>3158</v>
      </c>
      <c r="C360" s="2" t="s">
        <v>2924</v>
      </c>
      <c r="D360" s="2" t="s">
        <v>12649</v>
      </c>
      <c r="E360" s="2" t="s">
        <v>12676</v>
      </c>
      <c r="F360" s="2" t="s">
        <v>12677</v>
      </c>
      <c r="G360" s="2"/>
      <c r="H360" s="4"/>
      <c r="I360" s="6">
        <v>1219</v>
      </c>
      <c r="J360" s="6" t="str">
        <f t="shared" si="11"/>
        <v>&gt;₹500</v>
      </c>
      <c r="K360" s="6">
        <v>7999</v>
      </c>
      <c r="L360" s="6">
        <f>(Table1[[#This Row],[Actual Price]]-Table1[[#This Row],[discounted_price]])*100</f>
        <v>678000</v>
      </c>
      <c r="M360" s="9">
        <v>0.81</v>
      </c>
      <c r="N3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360" s="9" t="str">
        <f>IF(M360&gt;=50%,"YES","""NO")</f>
        <v>YES</v>
      </c>
      <c r="P360" s="44">
        <f>AVERAGE(Table1[[#This Row],[rating]]+Table1[[#This Row],[rating_count]]/1000)</f>
        <v>26.835999999999999</v>
      </c>
      <c r="Q360" s="2">
        <v>4.2</v>
      </c>
      <c r="R360" s="7">
        <v>22636</v>
      </c>
      <c r="S360" s="8">
        <f t="shared" si="10"/>
        <v>181065364</v>
      </c>
      <c r="T360" s="2" t="s">
        <v>3159</v>
      </c>
      <c r="U360" s="2" t="s">
        <v>3160</v>
      </c>
      <c r="V360" s="2" t="s">
        <v>3161</v>
      </c>
      <c r="W360" s="2" t="s">
        <v>3162</v>
      </c>
      <c r="X360" s="2" t="s">
        <v>3163</v>
      </c>
      <c r="Y360" s="3" t="s">
        <v>3164</v>
      </c>
      <c r="Z360" s="3" t="s">
        <v>3165</v>
      </c>
      <c r="AA360" s="3" t="s">
        <v>3166</v>
      </c>
    </row>
    <row r="361" spans="1:27">
      <c r="A361" s="2" t="s">
        <v>3167</v>
      </c>
      <c r="B361" s="2" t="s">
        <v>3168</v>
      </c>
      <c r="C361" s="2" t="s">
        <v>2966</v>
      </c>
      <c r="D361" s="2" t="s">
        <v>12649</v>
      </c>
      <c r="E361" s="2" t="s">
        <v>12678</v>
      </c>
      <c r="F361" s="2" t="s">
        <v>12682</v>
      </c>
      <c r="G361" s="2" t="s">
        <v>12683</v>
      </c>
      <c r="H361" s="4"/>
      <c r="I361" s="6">
        <v>1599</v>
      </c>
      <c r="J361" s="6" t="str">
        <f t="shared" si="11"/>
        <v>&gt;₹500</v>
      </c>
      <c r="K361" s="6">
        <v>25999</v>
      </c>
      <c r="L361" s="6">
        <f>(Table1[[#This Row],[Actual Price]]-Table1[[#This Row],[discounted_price]])*100</f>
        <v>2440000</v>
      </c>
      <c r="M361" s="9">
        <v>0.28999999999999998</v>
      </c>
      <c r="N3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61" s="9" t="str">
        <f>IF(M361&gt;=50%,"YES","NO")</f>
        <v>NO</v>
      </c>
      <c r="P361" s="44">
        <f>AVERAGE(Table1[[#This Row],[rating]]+Table1[[#This Row],[rating_count]]/1000)</f>
        <v>26.417999999999999</v>
      </c>
      <c r="Q361" s="2">
        <v>4.0999999999999996</v>
      </c>
      <c r="R361" s="7">
        <v>22318</v>
      </c>
      <c r="S361" s="8">
        <f t="shared" si="10"/>
        <v>580245682</v>
      </c>
      <c r="T361" s="2" t="s">
        <v>3169</v>
      </c>
      <c r="U361" s="2" t="s">
        <v>3170</v>
      </c>
      <c r="V361" s="2" t="s">
        <v>3171</v>
      </c>
      <c r="W361" s="2" t="s">
        <v>3172</v>
      </c>
      <c r="X361" s="2" t="s">
        <v>3173</v>
      </c>
      <c r="Y361" s="3" t="s">
        <v>3174</v>
      </c>
      <c r="Z361" s="3" t="s">
        <v>3175</v>
      </c>
      <c r="AA361" s="3" t="s">
        <v>3176</v>
      </c>
    </row>
    <row r="362" spans="1:27">
      <c r="A362" s="2" t="s">
        <v>3177</v>
      </c>
      <c r="B362" s="2" t="s">
        <v>3178</v>
      </c>
      <c r="C362" s="2" t="s">
        <v>3000</v>
      </c>
      <c r="D362" s="2" t="s">
        <v>12649</v>
      </c>
      <c r="E362" s="2" t="s">
        <v>12651</v>
      </c>
      <c r="F362" s="2" t="s">
        <v>12684</v>
      </c>
      <c r="G362" s="2" t="s">
        <v>12685</v>
      </c>
      <c r="H362" s="2"/>
      <c r="I362" s="6">
        <v>1499</v>
      </c>
      <c r="J362" s="6" t="str">
        <f t="shared" si="11"/>
        <v>&gt;₹500</v>
      </c>
      <c r="K362" s="6">
        <v>700</v>
      </c>
      <c r="L362" s="6">
        <f>(Table1[[#This Row],[Actual Price]]-Table1[[#This Row],[discounted_price]])*100</f>
        <v>-79900</v>
      </c>
      <c r="M362" s="9">
        <v>0.47</v>
      </c>
      <c r="N3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62" s="9" t="str">
        <f>IF(M362&gt;=50%,"YES","""NO")</f>
        <v>"NO</v>
      </c>
      <c r="P362" s="44">
        <f>AVERAGE(Table1[[#This Row],[rating]]+Table1[[#This Row],[rating_count]]/1000)</f>
        <v>71.659000000000006</v>
      </c>
      <c r="Q362" s="2">
        <v>4.4000000000000004</v>
      </c>
      <c r="R362" s="7">
        <v>67259</v>
      </c>
      <c r="S362" s="8">
        <f t="shared" si="10"/>
        <v>47081300</v>
      </c>
      <c r="T362" s="2" t="s">
        <v>3179</v>
      </c>
      <c r="U362" s="2" t="s">
        <v>3002</v>
      </c>
      <c r="V362" s="2" t="s">
        <v>3003</v>
      </c>
      <c r="W362" s="2" t="s">
        <v>3004</v>
      </c>
      <c r="X362" s="2" t="s">
        <v>3005</v>
      </c>
      <c r="Y362" s="3" t="s">
        <v>3006</v>
      </c>
      <c r="Z362" s="3" t="s">
        <v>3180</v>
      </c>
      <c r="AA362" s="3" t="s">
        <v>3181</v>
      </c>
    </row>
    <row r="363" spans="1:27">
      <c r="A363" s="2" t="s">
        <v>3182</v>
      </c>
      <c r="B363" s="2" t="s">
        <v>3183</v>
      </c>
      <c r="C363" s="2" t="s">
        <v>2966</v>
      </c>
      <c r="D363" s="2" t="s">
        <v>12649</v>
      </c>
      <c r="E363" s="2" t="s">
        <v>12678</v>
      </c>
      <c r="F363" s="2" t="s">
        <v>12682</v>
      </c>
      <c r="G363" s="2" t="s">
        <v>12683</v>
      </c>
      <c r="H363" s="4"/>
      <c r="I363" s="6">
        <v>18499</v>
      </c>
      <c r="J363" s="6" t="str">
        <f t="shared" si="11"/>
        <v>&gt;₹500</v>
      </c>
      <c r="K363" s="6">
        <v>17999</v>
      </c>
      <c r="L363" s="6">
        <f>(Table1[[#This Row],[Actual Price]]-Table1[[#This Row],[discounted_price]])*100</f>
        <v>-50000</v>
      </c>
      <c r="M363" s="9">
        <v>0.28000000000000003</v>
      </c>
      <c r="N3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63" s="9" t="str">
        <f>IF(M363&gt;=50%,"YES","NO")</f>
        <v>NO</v>
      </c>
      <c r="P363" s="44">
        <f>AVERAGE(Table1[[#This Row],[rating]]+Table1[[#This Row],[rating_count]]/1000)</f>
        <v>23.097999999999999</v>
      </c>
      <c r="Q363" s="2">
        <v>4.0999999999999996</v>
      </c>
      <c r="R363" s="7">
        <v>18998</v>
      </c>
      <c r="S363" s="8">
        <f t="shared" si="10"/>
        <v>341945002</v>
      </c>
      <c r="T363" s="2" t="s">
        <v>3184</v>
      </c>
      <c r="U363" s="2" t="s">
        <v>3185</v>
      </c>
      <c r="V363" s="2" t="s">
        <v>3186</v>
      </c>
      <c r="W363" s="2" t="s">
        <v>3187</v>
      </c>
      <c r="X363" s="2" t="s">
        <v>3188</v>
      </c>
      <c r="Y363" s="3" t="s">
        <v>3189</v>
      </c>
      <c r="Z363" s="3" t="s">
        <v>3190</v>
      </c>
      <c r="AA363" s="3" t="s">
        <v>3191</v>
      </c>
    </row>
    <row r="364" spans="1:27">
      <c r="A364" s="2" t="s">
        <v>3192</v>
      </c>
      <c r="B364" s="2" t="s">
        <v>2923</v>
      </c>
      <c r="C364" s="2" t="s">
        <v>2924</v>
      </c>
      <c r="D364" s="2" t="s">
        <v>12649</v>
      </c>
      <c r="E364" s="2" t="s">
        <v>12676</v>
      </c>
      <c r="F364" s="2" t="s">
        <v>12677</v>
      </c>
      <c r="G364" s="2"/>
      <c r="H364" s="4"/>
      <c r="I364" s="6">
        <v>369</v>
      </c>
      <c r="J364" s="6" t="str">
        <f t="shared" si="11"/>
        <v>₹200 - ₹500</v>
      </c>
      <c r="K364" s="6">
        <v>19999</v>
      </c>
      <c r="L364" s="6">
        <f>(Table1[[#This Row],[Actual Price]]-Table1[[#This Row],[discounted_price]])*100</f>
        <v>1963000</v>
      </c>
      <c r="M364" s="9">
        <v>0.91</v>
      </c>
      <c r="N3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64" s="9" t="str">
        <f>IF(M364&gt;=50%,"YES","""NO")</f>
        <v>YES</v>
      </c>
      <c r="P364" s="44">
        <f>AVERAGE(Table1[[#This Row],[rating]]+Table1[[#This Row],[rating_count]]/1000)</f>
        <v>18.137</v>
      </c>
      <c r="Q364" s="2">
        <v>4.2</v>
      </c>
      <c r="R364" s="7">
        <v>13937</v>
      </c>
      <c r="S364" s="8">
        <f t="shared" si="10"/>
        <v>278726063</v>
      </c>
      <c r="T364" s="2" t="s">
        <v>3193</v>
      </c>
      <c r="U364" s="2" t="s">
        <v>2926</v>
      </c>
      <c r="V364" s="2" t="s">
        <v>2927</v>
      </c>
      <c r="W364" s="2" t="s">
        <v>2928</v>
      </c>
      <c r="X364" s="2" t="s">
        <v>2929</v>
      </c>
      <c r="Y364" s="3" t="s">
        <v>2930</v>
      </c>
      <c r="Z364" s="3" t="s">
        <v>3194</v>
      </c>
      <c r="AA364" s="3" t="s">
        <v>3195</v>
      </c>
    </row>
    <row r="365" spans="1:27">
      <c r="A365" s="2" t="s">
        <v>3196</v>
      </c>
      <c r="B365" s="2" t="s">
        <v>3197</v>
      </c>
      <c r="C365" s="2" t="s">
        <v>2924</v>
      </c>
      <c r="D365" s="2" t="s">
        <v>12649</v>
      </c>
      <c r="E365" s="2" t="s">
        <v>12676</v>
      </c>
      <c r="F365" s="2" t="s">
        <v>12677</v>
      </c>
      <c r="G365" s="2"/>
      <c r="H365" s="4"/>
      <c r="I365" s="6">
        <v>12999</v>
      </c>
      <c r="J365" s="6" t="str">
        <f t="shared" si="11"/>
        <v>&gt;₹500</v>
      </c>
      <c r="K365" s="6">
        <v>9999</v>
      </c>
      <c r="L365" s="6">
        <f>(Table1[[#This Row],[Actual Price]]-Table1[[#This Row],[discounted_price]])*100</f>
        <v>-300000</v>
      </c>
      <c r="M365" s="9">
        <v>0.78</v>
      </c>
      <c r="N3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65" s="9" t="str">
        <f>IF(M365&gt;=50%,"YES","NO")</f>
        <v>YES</v>
      </c>
      <c r="P365" s="44">
        <f>AVERAGE(Table1[[#This Row],[rating]]+Table1[[#This Row],[rating_count]]/1000)</f>
        <v>33.670999999999999</v>
      </c>
      <c r="Q365" s="2">
        <v>4.2</v>
      </c>
      <c r="R365" s="7">
        <v>29471</v>
      </c>
      <c r="S365" s="8">
        <f t="shared" si="10"/>
        <v>294680529</v>
      </c>
      <c r="T365" s="2" t="s">
        <v>3198</v>
      </c>
      <c r="U365" s="2" t="s">
        <v>3199</v>
      </c>
      <c r="V365" s="2" t="s">
        <v>3200</v>
      </c>
      <c r="W365" s="2" t="s">
        <v>3201</v>
      </c>
      <c r="X365" s="2" t="s">
        <v>3202</v>
      </c>
      <c r="Y365" s="3" t="s">
        <v>3203</v>
      </c>
      <c r="Z365" s="3" t="s">
        <v>3204</v>
      </c>
      <c r="AA365" s="3" t="s">
        <v>3205</v>
      </c>
    </row>
    <row r="366" spans="1:27">
      <c r="A366" s="2" t="s">
        <v>3206</v>
      </c>
      <c r="B366" s="2" t="s">
        <v>3207</v>
      </c>
      <c r="C366" s="2" t="s">
        <v>2966</v>
      </c>
      <c r="D366" s="2" t="s">
        <v>12649</v>
      </c>
      <c r="E366" s="2" t="s">
        <v>12678</v>
      </c>
      <c r="F366" s="2" t="s">
        <v>12682</v>
      </c>
      <c r="G366" s="2" t="s">
        <v>12683</v>
      </c>
      <c r="H366" s="4"/>
      <c r="I366" s="6">
        <v>1799</v>
      </c>
      <c r="J366" s="6" t="str">
        <f t="shared" si="11"/>
        <v>&gt;₹500</v>
      </c>
      <c r="K366" s="6">
        <v>24999</v>
      </c>
      <c r="L366" s="6">
        <f>(Table1[[#This Row],[Actual Price]]-Table1[[#This Row],[discounted_price]])*100</f>
        <v>2320000</v>
      </c>
      <c r="M366" s="9">
        <v>0.32</v>
      </c>
      <c r="N3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66" s="9" t="str">
        <f>IF(M366&gt;=50%,"YES","""NO")</f>
        <v>"NO</v>
      </c>
      <c r="P366" s="44">
        <f>AVERAGE(Table1[[#This Row],[rating]]+Table1[[#This Row],[rating_count]]/1000)</f>
        <v>26.417999999999999</v>
      </c>
      <c r="Q366" s="2">
        <v>4.0999999999999996</v>
      </c>
      <c r="R366" s="7">
        <v>22318</v>
      </c>
      <c r="S366" s="8">
        <f t="shared" si="10"/>
        <v>557927682</v>
      </c>
      <c r="T366" s="2" t="s">
        <v>3208</v>
      </c>
      <c r="U366" s="2" t="s">
        <v>3170</v>
      </c>
      <c r="V366" s="2" t="s">
        <v>3171</v>
      </c>
      <c r="W366" s="2" t="s">
        <v>3172</v>
      </c>
      <c r="X366" s="2" t="s">
        <v>3173</v>
      </c>
      <c r="Y366" s="3" t="s">
        <v>3174</v>
      </c>
      <c r="Z366" s="3" t="s">
        <v>3209</v>
      </c>
      <c r="AA366" s="3" t="s">
        <v>3210</v>
      </c>
    </row>
    <row r="367" spans="1:27">
      <c r="A367" s="2" t="s">
        <v>3211</v>
      </c>
      <c r="B367" s="2" t="s">
        <v>3212</v>
      </c>
      <c r="C367" s="2" t="s">
        <v>2966</v>
      </c>
      <c r="D367" s="2" t="s">
        <v>12649</v>
      </c>
      <c r="E367" s="2" t="s">
        <v>12678</v>
      </c>
      <c r="F367" s="2" t="s">
        <v>12682</v>
      </c>
      <c r="G367" s="2" t="s">
        <v>12683</v>
      </c>
      <c r="H367" s="4"/>
      <c r="I367" s="6">
        <v>2199</v>
      </c>
      <c r="J367" s="6" t="str">
        <f t="shared" si="11"/>
        <v>&gt;₹500</v>
      </c>
      <c r="K367" s="6">
        <v>20999</v>
      </c>
      <c r="L367" s="6">
        <f>(Table1[[#This Row],[Actual Price]]-Table1[[#This Row],[discounted_price]])*100</f>
        <v>1880000</v>
      </c>
      <c r="M367" s="9">
        <v>0.21</v>
      </c>
      <c r="N3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67" s="9" t="str">
        <f>IF(M367&gt;=50%,"YES","NO")</f>
        <v>NO</v>
      </c>
      <c r="P367" s="44">
        <f>AVERAGE(Table1[[#This Row],[rating]]+Table1[[#This Row],[rating_count]]/1000)</f>
        <v>25.35</v>
      </c>
      <c r="Q367" s="2">
        <v>4</v>
      </c>
      <c r="R367" s="7">
        <v>21350</v>
      </c>
      <c r="S367" s="8">
        <f t="shared" si="10"/>
        <v>448328650</v>
      </c>
      <c r="T367" s="2" t="s">
        <v>3213</v>
      </c>
      <c r="U367" s="2" t="s">
        <v>3214</v>
      </c>
      <c r="V367" s="2" t="s">
        <v>3215</v>
      </c>
      <c r="W367" s="2" t="s">
        <v>3216</v>
      </c>
      <c r="X367" s="2" t="s">
        <v>3217</v>
      </c>
      <c r="Y367" s="3" t="s">
        <v>3218</v>
      </c>
      <c r="Z367" s="3" t="s">
        <v>3219</v>
      </c>
      <c r="AA367" s="3" t="s">
        <v>3220</v>
      </c>
    </row>
    <row r="368" spans="1:27">
      <c r="A368" s="2" t="s">
        <v>3221</v>
      </c>
      <c r="B368" s="2" t="s">
        <v>2923</v>
      </c>
      <c r="C368" s="2" t="s">
        <v>2924</v>
      </c>
      <c r="D368" s="2" t="s">
        <v>12649</v>
      </c>
      <c r="E368" s="2" t="s">
        <v>12676</v>
      </c>
      <c r="F368" s="2" t="s">
        <v>12677</v>
      </c>
      <c r="G368" s="2"/>
      <c r="H368" s="4"/>
      <c r="I368" s="6">
        <v>16999</v>
      </c>
      <c r="J368" s="6" t="str">
        <f t="shared" si="11"/>
        <v>&gt;₹500</v>
      </c>
      <c r="K368" s="6">
        <v>19999</v>
      </c>
      <c r="L368" s="6">
        <f>(Table1[[#This Row],[Actual Price]]-Table1[[#This Row],[discounted_price]])*100</f>
        <v>300000</v>
      </c>
      <c r="M368" s="9">
        <v>0.91</v>
      </c>
      <c r="N3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68" s="9" t="str">
        <f>IF(M368&gt;=50%,"YES","""NO")</f>
        <v>YES</v>
      </c>
      <c r="P368" s="44">
        <f>AVERAGE(Table1[[#This Row],[rating]]+Table1[[#This Row],[rating_count]]/1000)</f>
        <v>18.137</v>
      </c>
      <c r="Q368" s="2">
        <v>4.2</v>
      </c>
      <c r="R368" s="7">
        <v>13937</v>
      </c>
      <c r="S368" s="8">
        <f t="shared" si="10"/>
        <v>278726063</v>
      </c>
      <c r="T368" s="2" t="s">
        <v>3193</v>
      </c>
      <c r="U368" s="2" t="s">
        <v>2926</v>
      </c>
      <c r="V368" s="2" t="s">
        <v>2927</v>
      </c>
      <c r="W368" s="2" t="s">
        <v>2928</v>
      </c>
      <c r="X368" s="2" t="s">
        <v>2929</v>
      </c>
      <c r="Y368" s="3" t="s">
        <v>2930</v>
      </c>
      <c r="Z368" s="3" t="s">
        <v>3222</v>
      </c>
      <c r="AA368" s="3" t="s">
        <v>3223</v>
      </c>
    </row>
    <row r="369" spans="1:27">
      <c r="A369" s="2" t="s">
        <v>3224</v>
      </c>
      <c r="B369" s="2" t="s">
        <v>3225</v>
      </c>
      <c r="C369" s="2" t="s">
        <v>2966</v>
      </c>
      <c r="D369" s="2" t="s">
        <v>12649</v>
      </c>
      <c r="E369" s="2" t="s">
        <v>12678</v>
      </c>
      <c r="F369" s="2" t="s">
        <v>12682</v>
      </c>
      <c r="G369" s="2" t="s">
        <v>12683</v>
      </c>
      <c r="H369" s="4"/>
      <c r="I369" s="6">
        <v>16499</v>
      </c>
      <c r="J369" s="6" t="str">
        <f t="shared" si="11"/>
        <v>&gt;₹500</v>
      </c>
      <c r="K369" s="6">
        <v>10999</v>
      </c>
      <c r="L369" s="6">
        <f>(Table1[[#This Row],[Actual Price]]-Table1[[#This Row],[discounted_price]])*100</f>
        <v>-550000</v>
      </c>
      <c r="M369" s="9">
        <v>0.23</v>
      </c>
      <c r="N3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69" s="9" t="str">
        <f>IF(M369&gt;=50%,"YES","NO")</f>
        <v>NO</v>
      </c>
      <c r="P369" s="44">
        <f>AVERAGE(Table1[[#This Row],[rating]]+Table1[[#This Row],[rating_count]]/1000)</f>
        <v>317.93600000000004</v>
      </c>
      <c r="Q369" s="2">
        <v>4.0999999999999996</v>
      </c>
      <c r="R369" s="7">
        <v>313836</v>
      </c>
      <c r="S369" s="8">
        <f t="shared" si="10"/>
        <v>3451882164</v>
      </c>
      <c r="T369" s="2" t="s">
        <v>3226</v>
      </c>
      <c r="U369" s="2" t="s">
        <v>3227</v>
      </c>
      <c r="V369" s="2" t="s">
        <v>3228</v>
      </c>
      <c r="W369" s="2" t="s">
        <v>3229</v>
      </c>
      <c r="X369" s="2" t="s">
        <v>3230</v>
      </c>
      <c r="Y369" s="3" t="s">
        <v>3231</v>
      </c>
      <c r="Z369" s="3" t="s">
        <v>3232</v>
      </c>
      <c r="AA369" s="3" t="s">
        <v>3233</v>
      </c>
    </row>
    <row r="370" spans="1:27">
      <c r="A370" s="2" t="s">
        <v>3234</v>
      </c>
      <c r="B370" s="2" t="s">
        <v>3235</v>
      </c>
      <c r="C370" s="2" t="s">
        <v>2966</v>
      </c>
      <c r="D370" s="2" t="s">
        <v>12649</v>
      </c>
      <c r="E370" s="2" t="s">
        <v>12678</v>
      </c>
      <c r="F370" s="2" t="s">
        <v>12682</v>
      </c>
      <c r="G370" s="2" t="s">
        <v>12683</v>
      </c>
      <c r="H370" s="4"/>
      <c r="I370" s="6">
        <v>1799</v>
      </c>
      <c r="J370" s="6" t="str">
        <f t="shared" si="11"/>
        <v>&gt;₹500</v>
      </c>
      <c r="K370" s="6">
        <v>8499</v>
      </c>
      <c r="L370" s="6">
        <f>(Table1[[#This Row],[Actual Price]]-Table1[[#This Row],[discounted_price]])*100</f>
        <v>670000</v>
      </c>
      <c r="M370" s="9">
        <v>0.24</v>
      </c>
      <c r="N3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70" s="9" t="str">
        <f>IF(M370&gt;=50%,"YES","""NO")</f>
        <v>"NO</v>
      </c>
      <c r="P370" s="44">
        <f>AVERAGE(Table1[[#This Row],[rating]]+Table1[[#This Row],[rating_count]]/1000)</f>
        <v>317.93600000000004</v>
      </c>
      <c r="Q370" s="2">
        <v>4.0999999999999996</v>
      </c>
      <c r="R370" s="7">
        <v>313836</v>
      </c>
      <c r="S370" s="8">
        <f t="shared" si="10"/>
        <v>2667292164</v>
      </c>
      <c r="T370" s="2" t="s">
        <v>3236</v>
      </c>
      <c r="U370" s="2" t="s">
        <v>3227</v>
      </c>
      <c r="V370" s="2" t="s">
        <v>3228</v>
      </c>
      <c r="W370" s="2" t="s">
        <v>3229</v>
      </c>
      <c r="X370" s="2" t="s">
        <v>3230</v>
      </c>
      <c r="Y370" s="3" t="s">
        <v>3231</v>
      </c>
      <c r="Z370" s="3" t="s">
        <v>3237</v>
      </c>
      <c r="AA370" s="3" t="s">
        <v>3238</v>
      </c>
    </row>
    <row r="371" spans="1:27">
      <c r="A371" s="2" t="s">
        <v>3239</v>
      </c>
      <c r="B371" s="2" t="s">
        <v>2923</v>
      </c>
      <c r="C371" s="2" t="s">
        <v>2924</v>
      </c>
      <c r="D371" s="2" t="s">
        <v>12649</v>
      </c>
      <c r="E371" s="2" t="s">
        <v>12676</v>
      </c>
      <c r="F371" s="2" t="s">
        <v>12677</v>
      </c>
      <c r="G371" s="2"/>
      <c r="H371" s="4"/>
      <c r="I371" s="6">
        <v>399</v>
      </c>
      <c r="J371" s="6" t="str">
        <f t="shared" si="11"/>
        <v>₹200 - ₹500</v>
      </c>
      <c r="K371" s="6">
        <v>19999</v>
      </c>
      <c r="L371" s="6">
        <f>(Table1[[#This Row],[Actual Price]]-Table1[[#This Row],[discounted_price]])*100</f>
        <v>1960000</v>
      </c>
      <c r="M371" s="9">
        <v>0.91</v>
      </c>
      <c r="N3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71" s="9" t="str">
        <f>IF(M371&gt;=50%,"YES","NO")</f>
        <v>YES</v>
      </c>
      <c r="P371" s="44">
        <f>AVERAGE(Table1[[#This Row],[rating]]+Table1[[#This Row],[rating_count]]/1000)</f>
        <v>18.137</v>
      </c>
      <c r="Q371" s="2">
        <v>4.2</v>
      </c>
      <c r="R371" s="7">
        <v>13937</v>
      </c>
      <c r="S371" s="8">
        <f t="shared" si="10"/>
        <v>278726063</v>
      </c>
      <c r="T371" s="2" t="s">
        <v>3240</v>
      </c>
      <c r="U371" s="2" t="s">
        <v>2926</v>
      </c>
      <c r="V371" s="2" t="s">
        <v>2927</v>
      </c>
      <c r="W371" s="2" t="s">
        <v>2928</v>
      </c>
      <c r="X371" s="2" t="s">
        <v>2929</v>
      </c>
      <c r="Y371" s="3" t="s">
        <v>2930</v>
      </c>
      <c r="Z371" s="3" t="s">
        <v>3241</v>
      </c>
      <c r="AA371" s="3" t="s">
        <v>3242</v>
      </c>
    </row>
    <row r="372" spans="1:27">
      <c r="A372" s="2" t="s">
        <v>3243</v>
      </c>
      <c r="B372" s="2" t="s">
        <v>3244</v>
      </c>
      <c r="C372" s="2" t="s">
        <v>2966</v>
      </c>
      <c r="D372" s="2" t="s">
        <v>12649</v>
      </c>
      <c r="E372" s="2" t="s">
        <v>12678</v>
      </c>
      <c r="F372" s="2" t="s">
        <v>12682</v>
      </c>
      <c r="G372" s="2" t="s">
        <v>12683</v>
      </c>
      <c r="H372" s="4"/>
      <c r="I372" s="6">
        <v>8499</v>
      </c>
      <c r="J372" s="6" t="str">
        <f t="shared" si="11"/>
        <v>&gt;₹500</v>
      </c>
      <c r="K372" s="6">
        <v>11999</v>
      </c>
      <c r="L372" s="6">
        <f>(Table1[[#This Row],[Actual Price]]-Table1[[#This Row],[discounted_price]])*100</f>
        <v>350000</v>
      </c>
      <c r="M372" s="9">
        <v>0.25</v>
      </c>
      <c r="N3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72" s="9" t="str">
        <f>IF(M372&gt;=50%,"YES","""NO")</f>
        <v>"NO</v>
      </c>
      <c r="P372" s="44">
        <f>AVERAGE(Table1[[#This Row],[rating]]+Table1[[#This Row],[rating_count]]/1000)</f>
        <v>16.795999999999999</v>
      </c>
      <c r="Q372" s="2">
        <v>4</v>
      </c>
      <c r="R372" s="7">
        <v>12796</v>
      </c>
      <c r="S372" s="8">
        <f t="shared" si="10"/>
        <v>153539204</v>
      </c>
      <c r="T372" s="2" t="s">
        <v>3073</v>
      </c>
      <c r="U372" s="2" t="s">
        <v>3074</v>
      </c>
      <c r="V372" s="2" t="s">
        <v>3075</v>
      </c>
      <c r="W372" s="2" t="s">
        <v>3076</v>
      </c>
      <c r="X372" s="2" t="s">
        <v>3077</v>
      </c>
      <c r="Y372" s="3" t="s">
        <v>3078</v>
      </c>
      <c r="Z372" s="3" t="s">
        <v>3245</v>
      </c>
      <c r="AA372" s="3" t="s">
        <v>3246</v>
      </c>
    </row>
    <row r="373" spans="1:27">
      <c r="A373" s="2" t="s">
        <v>3247</v>
      </c>
      <c r="B373" s="2" t="s">
        <v>3248</v>
      </c>
      <c r="C373" s="2" t="s">
        <v>3249</v>
      </c>
      <c r="D373" s="2" t="s">
        <v>12649</v>
      </c>
      <c r="E373" s="2" t="s">
        <v>12678</v>
      </c>
      <c r="F373" s="2" t="s">
        <v>12679</v>
      </c>
      <c r="G373" s="2" t="s">
        <v>12694</v>
      </c>
      <c r="H373" s="2" t="s">
        <v>12695</v>
      </c>
      <c r="I373" s="6">
        <v>6499</v>
      </c>
      <c r="J373" s="6" t="str">
        <f t="shared" si="11"/>
        <v>&gt;₹500</v>
      </c>
      <c r="K373" s="6">
        <v>495</v>
      </c>
      <c r="L373" s="6">
        <f>(Table1[[#This Row],[Actual Price]]-Table1[[#This Row],[discounted_price]])*100</f>
        <v>-600400</v>
      </c>
      <c r="M373" s="9">
        <v>0.72</v>
      </c>
      <c r="N3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73" s="9" t="str">
        <f>IF(M373&gt;=50%,"YES","NO")</f>
        <v>YES</v>
      </c>
      <c r="P373" s="44">
        <f>AVERAGE(Table1[[#This Row],[rating]]+Table1[[#This Row],[rating_count]]/1000)</f>
        <v>18.484999999999999</v>
      </c>
      <c r="Q373" s="2">
        <v>4.3</v>
      </c>
      <c r="R373" s="7">
        <v>14185</v>
      </c>
      <c r="S373" s="8">
        <f t="shared" si="10"/>
        <v>7021575</v>
      </c>
      <c r="T373" s="2" t="s">
        <v>3250</v>
      </c>
      <c r="U373" s="2" t="s">
        <v>2034</v>
      </c>
      <c r="V373" s="2" t="s">
        <v>2035</v>
      </c>
      <c r="W373" s="2" t="s">
        <v>2036</v>
      </c>
      <c r="X373" s="2" t="s">
        <v>2037</v>
      </c>
      <c r="Y373" s="3" t="s">
        <v>3251</v>
      </c>
      <c r="Z373" s="3" t="s">
        <v>3252</v>
      </c>
      <c r="AA373" s="3" t="s">
        <v>3253</v>
      </c>
    </row>
    <row r="374" spans="1:27">
      <c r="A374" s="2" t="s">
        <v>3254</v>
      </c>
      <c r="B374" s="2" t="s">
        <v>3255</v>
      </c>
      <c r="C374" s="2" t="s">
        <v>2924</v>
      </c>
      <c r="D374" s="2" t="s">
        <v>12649</v>
      </c>
      <c r="E374" s="2" t="s">
        <v>12676</v>
      </c>
      <c r="F374" s="2" t="s">
        <v>12677</v>
      </c>
      <c r="G374" s="2"/>
      <c r="H374" s="4"/>
      <c r="I374" s="6">
        <v>1799</v>
      </c>
      <c r="J374" s="6" t="str">
        <f t="shared" si="11"/>
        <v>&gt;₹500</v>
      </c>
      <c r="K374" s="6">
        <v>16999</v>
      </c>
      <c r="L374" s="6">
        <f>(Table1[[#This Row],[Actual Price]]-Table1[[#This Row],[discounted_price]])*100</f>
        <v>1520000</v>
      </c>
      <c r="M374" s="9">
        <v>0.76</v>
      </c>
      <c r="N3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74" s="9" t="str">
        <f>IF(M374&gt;=50%,"YES","""NO")</f>
        <v>YES</v>
      </c>
      <c r="P374" s="44">
        <f>AVERAGE(Table1[[#This Row],[rating]]+Table1[[#This Row],[rating_count]]/1000)</f>
        <v>21.459</v>
      </c>
      <c r="Q374" s="2">
        <v>4.3</v>
      </c>
      <c r="R374" s="7">
        <v>17159</v>
      </c>
      <c r="S374" s="8">
        <f t="shared" si="10"/>
        <v>291685841</v>
      </c>
      <c r="T374" s="2" t="s">
        <v>3256</v>
      </c>
      <c r="U374" s="2" t="s">
        <v>3257</v>
      </c>
      <c r="V374" s="2" t="s">
        <v>3258</v>
      </c>
      <c r="W374" s="2" t="s">
        <v>3259</v>
      </c>
      <c r="X374" s="2" t="s">
        <v>3260</v>
      </c>
      <c r="Y374" s="3" t="s">
        <v>3261</v>
      </c>
      <c r="Z374" s="3" t="s">
        <v>3262</v>
      </c>
      <c r="AA374" s="3" t="s">
        <v>3263</v>
      </c>
    </row>
    <row r="375" spans="1:27">
      <c r="A375" s="2" t="s">
        <v>3264</v>
      </c>
      <c r="B375" s="2" t="s">
        <v>3265</v>
      </c>
      <c r="C375" s="2" t="s">
        <v>2924</v>
      </c>
      <c r="D375" s="2" t="s">
        <v>12649</v>
      </c>
      <c r="E375" s="2" t="s">
        <v>12676</v>
      </c>
      <c r="F375" s="2" t="s">
        <v>12677</v>
      </c>
      <c r="G375" s="2"/>
      <c r="H375" s="4"/>
      <c r="I375" s="6">
        <v>8999</v>
      </c>
      <c r="J375" s="6" t="str">
        <f t="shared" si="11"/>
        <v>&gt;₹500</v>
      </c>
      <c r="K375" s="6">
        <v>5999</v>
      </c>
      <c r="L375" s="6">
        <f>(Table1[[#This Row],[Actual Price]]-Table1[[#This Row],[discounted_price]])*100</f>
        <v>-300000</v>
      </c>
      <c r="M375" s="9">
        <v>0.5</v>
      </c>
      <c r="N3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75" s="9" t="str">
        <f>IF(M375&gt;=50%,"YES","NO")</f>
        <v>YES</v>
      </c>
      <c r="P375" s="44">
        <f>AVERAGE(Table1[[#This Row],[rating]]+Table1[[#This Row],[rating_count]]/1000)</f>
        <v>9.2789999999999999</v>
      </c>
      <c r="Q375" s="2">
        <v>4.0999999999999996</v>
      </c>
      <c r="R375" s="7">
        <v>5179</v>
      </c>
      <c r="S375" s="8">
        <f t="shared" si="10"/>
        <v>31068821</v>
      </c>
      <c r="T375" s="2" t="s">
        <v>3266</v>
      </c>
      <c r="U375" s="2" t="s">
        <v>3267</v>
      </c>
      <c r="V375" s="2" t="s">
        <v>3268</v>
      </c>
      <c r="W375" s="2" t="s">
        <v>3269</v>
      </c>
      <c r="X375" s="2" t="s">
        <v>3270</v>
      </c>
      <c r="Y375" s="3" t="s">
        <v>3271</v>
      </c>
      <c r="Z375" s="3" t="s">
        <v>3272</v>
      </c>
      <c r="AA375" s="3" t="s">
        <v>3273</v>
      </c>
    </row>
    <row r="376" spans="1:27">
      <c r="A376" s="2" t="s">
        <v>3274</v>
      </c>
      <c r="B376" s="2" t="s">
        <v>3275</v>
      </c>
      <c r="C376" s="2" t="s">
        <v>2966</v>
      </c>
      <c r="D376" s="2" t="s">
        <v>12649</v>
      </c>
      <c r="E376" s="2" t="s">
        <v>12678</v>
      </c>
      <c r="F376" s="2" t="s">
        <v>12682</v>
      </c>
      <c r="G376" s="2" t="s">
        <v>12683</v>
      </c>
      <c r="H376" s="4"/>
      <c r="I376" s="6">
        <v>139</v>
      </c>
      <c r="J376" s="6" t="str">
        <f t="shared" si="11"/>
        <v>&lt;₹200</v>
      </c>
      <c r="K376" s="6">
        <v>18999</v>
      </c>
      <c r="L376" s="6">
        <f>(Table1[[#This Row],[Actual Price]]-Table1[[#This Row],[discounted_price]])*100</f>
        <v>1886000</v>
      </c>
      <c r="M376" s="9">
        <v>0.18</v>
      </c>
      <c r="N3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76" s="9" t="str">
        <f>IF(M376&gt;=50%,"YES","""NO")</f>
        <v>"NO</v>
      </c>
      <c r="P376" s="44">
        <f>AVERAGE(Table1[[#This Row],[rating]]+Table1[[#This Row],[rating_count]]/1000)</f>
        <v>23.351999999999997</v>
      </c>
      <c r="Q376" s="2">
        <v>4.0999999999999996</v>
      </c>
      <c r="R376" s="7">
        <v>19252</v>
      </c>
      <c r="S376" s="8">
        <f t="shared" si="10"/>
        <v>365768748</v>
      </c>
      <c r="T376" s="2" t="s">
        <v>3276</v>
      </c>
      <c r="U376" s="2" t="s">
        <v>3277</v>
      </c>
      <c r="V376" s="2" t="s">
        <v>3278</v>
      </c>
      <c r="W376" s="2" t="s">
        <v>3279</v>
      </c>
      <c r="X376" s="2" t="s">
        <v>3280</v>
      </c>
      <c r="Y376" s="3" t="s">
        <v>3281</v>
      </c>
      <c r="Z376" s="3" t="s">
        <v>3282</v>
      </c>
      <c r="AA376" s="3" t="s">
        <v>3283</v>
      </c>
    </row>
    <row r="377" spans="1:27">
      <c r="A377" s="2" t="s">
        <v>3284</v>
      </c>
      <c r="B377" s="2" t="s">
        <v>2923</v>
      </c>
      <c r="C377" s="2" t="s">
        <v>2924</v>
      </c>
      <c r="D377" s="2" t="s">
        <v>12649</v>
      </c>
      <c r="E377" s="2" t="s">
        <v>12676</v>
      </c>
      <c r="F377" s="2" t="s">
        <v>12677</v>
      </c>
      <c r="G377" s="2"/>
      <c r="H377" s="4"/>
      <c r="I377" s="6">
        <v>3999</v>
      </c>
      <c r="J377" s="6" t="str">
        <f t="shared" si="11"/>
        <v>&gt;₹500</v>
      </c>
      <c r="K377" s="6">
        <v>19999</v>
      </c>
      <c r="L377" s="6">
        <f>(Table1[[#This Row],[Actual Price]]-Table1[[#This Row],[discounted_price]])*100</f>
        <v>1600000</v>
      </c>
      <c r="M377" s="9">
        <v>0.91</v>
      </c>
      <c r="N3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77" s="9" t="str">
        <f>IF(M377&gt;=50%,"YES","NO")</f>
        <v>YES</v>
      </c>
      <c r="P377" s="44">
        <f>AVERAGE(Table1[[#This Row],[rating]]+Table1[[#This Row],[rating_count]]/1000)</f>
        <v>18.137</v>
      </c>
      <c r="Q377" s="2">
        <v>4.2</v>
      </c>
      <c r="R377" s="7">
        <v>13937</v>
      </c>
      <c r="S377" s="8">
        <f t="shared" si="10"/>
        <v>278726063</v>
      </c>
      <c r="T377" s="2" t="s">
        <v>2925</v>
      </c>
      <c r="U377" s="2" t="s">
        <v>2926</v>
      </c>
      <c r="V377" s="2" t="s">
        <v>2927</v>
      </c>
      <c r="W377" s="2" t="s">
        <v>2928</v>
      </c>
      <c r="X377" s="2" t="s">
        <v>2929</v>
      </c>
      <c r="Y377" s="3" t="s">
        <v>2930</v>
      </c>
      <c r="Z377" s="3" t="s">
        <v>3285</v>
      </c>
      <c r="AA377" s="3" t="s">
        <v>3286</v>
      </c>
    </row>
    <row r="378" spans="1:27">
      <c r="A378" s="2" t="s">
        <v>3287</v>
      </c>
      <c r="B378" s="2" t="s">
        <v>3288</v>
      </c>
      <c r="C378" s="2" t="s">
        <v>2966</v>
      </c>
      <c r="D378" s="2" t="s">
        <v>12649</v>
      </c>
      <c r="E378" s="2" t="s">
        <v>12678</v>
      </c>
      <c r="F378" s="2" t="s">
        <v>12682</v>
      </c>
      <c r="G378" s="2" t="s">
        <v>12683</v>
      </c>
      <c r="H378" s="4"/>
      <c r="I378" s="6">
        <v>2998</v>
      </c>
      <c r="J378" s="6" t="str">
        <f t="shared" si="11"/>
        <v>&gt;₹500</v>
      </c>
      <c r="K378" s="6">
        <v>11999</v>
      </c>
      <c r="L378" s="6">
        <f>(Table1[[#This Row],[Actual Price]]-Table1[[#This Row],[discounted_price]])*100</f>
        <v>900100</v>
      </c>
      <c r="M378" s="9">
        <v>0.25</v>
      </c>
      <c r="N3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78" s="9" t="str">
        <f>IF(M378&gt;=50%,"YES","""NO")</f>
        <v>"NO</v>
      </c>
      <c r="P378" s="44">
        <f>AVERAGE(Table1[[#This Row],[rating]]+Table1[[#This Row],[rating_count]]/1000)</f>
        <v>16.795999999999999</v>
      </c>
      <c r="Q378" s="2">
        <v>4</v>
      </c>
      <c r="R378" s="7">
        <v>12796</v>
      </c>
      <c r="S378" s="8">
        <f t="shared" si="10"/>
        <v>153539204</v>
      </c>
      <c r="T378" s="2" t="s">
        <v>3073</v>
      </c>
      <c r="U378" s="2" t="s">
        <v>3074</v>
      </c>
      <c r="V378" s="2" t="s">
        <v>3075</v>
      </c>
      <c r="W378" s="2" t="s">
        <v>3076</v>
      </c>
      <c r="X378" s="2" t="s">
        <v>3077</v>
      </c>
      <c r="Y378" s="3" t="s">
        <v>3078</v>
      </c>
      <c r="Z378" s="3" t="s">
        <v>3289</v>
      </c>
      <c r="AA378" s="3" t="s">
        <v>3290</v>
      </c>
    </row>
    <row r="379" spans="1:27">
      <c r="A379" s="2" t="s">
        <v>3291</v>
      </c>
      <c r="B379" s="2" t="s">
        <v>3292</v>
      </c>
      <c r="C379" s="2" t="s">
        <v>3083</v>
      </c>
      <c r="D379" s="2" t="s">
        <v>12649</v>
      </c>
      <c r="E379" s="2" t="s">
        <v>12678</v>
      </c>
      <c r="F379" s="2" t="s">
        <v>12679</v>
      </c>
      <c r="G379" s="2" t="s">
        <v>12680</v>
      </c>
      <c r="H379" s="2" t="s">
        <v>12690</v>
      </c>
      <c r="I379" s="6">
        <v>199</v>
      </c>
      <c r="J379" s="6" t="str">
        <f t="shared" si="11"/>
        <v>&lt;₹200</v>
      </c>
      <c r="K379" s="6">
        <v>1699</v>
      </c>
      <c r="L379" s="6">
        <f>(Table1[[#This Row],[Actual Price]]-Table1[[#This Row],[discounted_price]])*100</f>
        <v>150000</v>
      </c>
      <c r="M379" s="9">
        <v>0.49</v>
      </c>
      <c r="N3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79" s="9" t="str">
        <f>IF(M379&gt;=50%,"YES","NO")</f>
        <v>NO</v>
      </c>
      <c r="P379" s="44">
        <f>AVERAGE(Table1[[#This Row],[rating]]+Table1[[#This Row],[rating_count]]/1000)</f>
        <v>6.08</v>
      </c>
      <c r="Q379" s="2">
        <v>4.4000000000000004</v>
      </c>
      <c r="R379" s="7">
        <v>1680</v>
      </c>
      <c r="S379" s="8">
        <f t="shared" si="10"/>
        <v>2854320</v>
      </c>
      <c r="T379" s="2" t="s">
        <v>3293</v>
      </c>
      <c r="U379" s="2" t="s">
        <v>3294</v>
      </c>
      <c r="V379" s="2" t="s">
        <v>3295</v>
      </c>
      <c r="W379" s="2" t="s">
        <v>3296</v>
      </c>
      <c r="X379" s="2" t="s">
        <v>3297</v>
      </c>
      <c r="Y379" s="3" t="s">
        <v>3298</v>
      </c>
      <c r="Z379" s="3" t="s">
        <v>3299</v>
      </c>
      <c r="AA379" s="3" t="s">
        <v>3300</v>
      </c>
    </row>
    <row r="380" spans="1:27">
      <c r="A380" s="2" t="s">
        <v>3301</v>
      </c>
      <c r="B380" s="2" t="s">
        <v>3302</v>
      </c>
      <c r="C380" s="2" t="s">
        <v>2966</v>
      </c>
      <c r="D380" s="2" t="s">
        <v>12649</v>
      </c>
      <c r="E380" s="2" t="s">
        <v>12678</v>
      </c>
      <c r="F380" s="2" t="s">
        <v>12682</v>
      </c>
      <c r="G380" s="2" t="s">
        <v>12683</v>
      </c>
      <c r="H380" s="4"/>
      <c r="I380" s="6">
        <v>15499</v>
      </c>
      <c r="J380" s="6" t="str">
        <f t="shared" si="11"/>
        <v>&gt;₹500</v>
      </c>
      <c r="K380" s="6">
        <v>15999</v>
      </c>
      <c r="L380" s="6">
        <f>(Table1[[#This Row],[Actual Price]]-Table1[[#This Row],[discounted_price]])*100</f>
        <v>50000</v>
      </c>
      <c r="M380" s="9">
        <v>0.19</v>
      </c>
      <c r="N3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80" s="9" t="str">
        <f>IF(M380&gt;=50%,"YES","""NO")</f>
        <v>"NO</v>
      </c>
      <c r="P380" s="44">
        <f>AVERAGE(Table1[[#This Row],[rating]]+Table1[[#This Row],[rating_count]]/1000)</f>
        <v>17.446000000000002</v>
      </c>
      <c r="Q380" s="2">
        <v>4.2</v>
      </c>
      <c r="R380" s="7">
        <v>13246</v>
      </c>
      <c r="S380" s="8">
        <f t="shared" si="10"/>
        <v>211922754</v>
      </c>
      <c r="T380" s="2" t="s">
        <v>3303</v>
      </c>
      <c r="U380" s="2" t="s">
        <v>3304</v>
      </c>
      <c r="V380" s="2" t="s">
        <v>3305</v>
      </c>
      <c r="W380" s="2" t="s">
        <v>3306</v>
      </c>
      <c r="X380" s="2" t="s">
        <v>3307</v>
      </c>
      <c r="Y380" s="3" t="s">
        <v>3308</v>
      </c>
      <c r="Z380" s="3" t="s">
        <v>3309</v>
      </c>
      <c r="AA380" s="3" t="s">
        <v>3310</v>
      </c>
    </row>
    <row r="381" spans="1:27">
      <c r="A381" s="2" t="s">
        <v>3311</v>
      </c>
      <c r="B381" s="2" t="s">
        <v>3312</v>
      </c>
      <c r="C381" s="2" t="s">
        <v>3313</v>
      </c>
      <c r="D381" s="2" t="s">
        <v>12649</v>
      </c>
      <c r="E381" s="2" t="s">
        <v>12678</v>
      </c>
      <c r="F381" s="2" t="s">
        <v>12679</v>
      </c>
      <c r="G381" s="2" t="s">
        <v>12696</v>
      </c>
      <c r="H381" s="2" t="s">
        <v>12697</v>
      </c>
      <c r="I381" s="6">
        <v>199</v>
      </c>
      <c r="J381" s="6" t="str">
        <f t="shared" si="11"/>
        <v>&lt;₹200</v>
      </c>
      <c r="K381" s="6">
        <v>1599</v>
      </c>
      <c r="L381" s="6">
        <f>(Table1[[#This Row],[Actual Price]]-Table1[[#This Row],[discounted_price]])*100</f>
        <v>140000</v>
      </c>
      <c r="M381" s="9">
        <v>0.66</v>
      </c>
      <c r="N3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81" s="9" t="str">
        <f>IF(M381&gt;=50%,"YES","NO")</f>
        <v>YES</v>
      </c>
      <c r="P381" s="44">
        <f>AVERAGE(Table1[[#This Row],[rating]]+Table1[[#This Row],[rating_count]]/1000)</f>
        <v>18.448</v>
      </c>
      <c r="Q381" s="2">
        <v>3.8</v>
      </c>
      <c r="R381" s="7">
        <v>14648</v>
      </c>
      <c r="S381" s="8">
        <f t="shared" si="10"/>
        <v>23422152</v>
      </c>
      <c r="T381" s="2" t="s">
        <v>3314</v>
      </c>
      <c r="U381" s="2" t="s">
        <v>3315</v>
      </c>
      <c r="V381" s="2" t="s">
        <v>3316</v>
      </c>
      <c r="W381" s="2" t="s">
        <v>3317</v>
      </c>
      <c r="X381" s="2" t="s">
        <v>3318</v>
      </c>
      <c r="Y381" s="3" t="s">
        <v>3319</v>
      </c>
      <c r="Z381" s="3" t="s">
        <v>3320</v>
      </c>
      <c r="AA381" s="3" t="s">
        <v>3321</v>
      </c>
    </row>
    <row r="382" spans="1:27">
      <c r="A382" s="2" t="s">
        <v>3322</v>
      </c>
      <c r="B382" s="2" t="s">
        <v>2934</v>
      </c>
      <c r="C382" s="2" t="s">
        <v>2924</v>
      </c>
      <c r="D382" s="2" t="s">
        <v>12649</v>
      </c>
      <c r="E382" s="2" t="s">
        <v>12676</v>
      </c>
      <c r="F382" s="2" t="s">
        <v>12677</v>
      </c>
      <c r="G382" s="2"/>
      <c r="H382" s="4"/>
      <c r="I382" s="6">
        <v>1799</v>
      </c>
      <c r="J382" s="6" t="str">
        <f t="shared" si="11"/>
        <v>&gt;₹500</v>
      </c>
      <c r="K382" s="6">
        <v>9999</v>
      </c>
      <c r="L382" s="6">
        <f>(Table1[[#This Row],[Actual Price]]-Table1[[#This Row],[discounted_price]])*100</f>
        <v>820000</v>
      </c>
      <c r="M382" s="9">
        <v>0.8</v>
      </c>
      <c r="N3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82" s="9" t="str">
        <f>IF(M382&gt;=50%,"YES","""NO")</f>
        <v>YES</v>
      </c>
      <c r="P382" s="44">
        <f>AVERAGE(Table1[[#This Row],[rating]]+Table1[[#This Row],[rating_count]]/1000)</f>
        <v>31.996000000000002</v>
      </c>
      <c r="Q382" s="2">
        <v>4.3</v>
      </c>
      <c r="R382" s="7">
        <v>27696</v>
      </c>
      <c r="S382" s="8">
        <f t="shared" si="10"/>
        <v>276932304</v>
      </c>
      <c r="T382" s="2" t="s">
        <v>3323</v>
      </c>
      <c r="U382" s="2" t="s">
        <v>2936</v>
      </c>
      <c r="V382" s="2" t="s">
        <v>2937</v>
      </c>
      <c r="W382" s="2" t="s">
        <v>2938</v>
      </c>
      <c r="X382" s="2" t="s">
        <v>2939</v>
      </c>
      <c r="Y382" s="3" t="s">
        <v>2940</v>
      </c>
      <c r="Z382" s="3" t="s">
        <v>3324</v>
      </c>
      <c r="AA382" s="3" t="s">
        <v>3325</v>
      </c>
    </row>
    <row r="383" spans="1:27">
      <c r="A383" s="2" t="s">
        <v>3326</v>
      </c>
      <c r="B383" s="2" t="s">
        <v>3327</v>
      </c>
      <c r="C383" s="2" t="s">
        <v>2966</v>
      </c>
      <c r="D383" s="2" t="s">
        <v>12649</v>
      </c>
      <c r="E383" s="2" t="s">
        <v>12678</v>
      </c>
      <c r="F383" s="2" t="s">
        <v>12682</v>
      </c>
      <c r="G383" s="2" t="s">
        <v>12683</v>
      </c>
      <c r="H383" s="4"/>
      <c r="I383" s="6">
        <v>8999</v>
      </c>
      <c r="J383" s="6" t="str">
        <f t="shared" si="11"/>
        <v>&gt;₹500</v>
      </c>
      <c r="K383" s="6">
        <v>20990</v>
      </c>
      <c r="L383" s="6">
        <f>(Table1[[#This Row],[Actual Price]]-Table1[[#This Row],[discounted_price]])*100</f>
        <v>1199100</v>
      </c>
      <c r="M383" s="9">
        <v>0.26</v>
      </c>
      <c r="N3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83" s="9" t="str">
        <f>IF(M383&gt;=50%,"YES","NO")</f>
        <v>NO</v>
      </c>
      <c r="P383" s="44">
        <f>AVERAGE(Table1[[#This Row],[rating]]+Table1[[#This Row],[rating_count]]/1000)</f>
        <v>37.116</v>
      </c>
      <c r="Q383" s="2">
        <v>4.2</v>
      </c>
      <c r="R383" s="7">
        <v>32916</v>
      </c>
      <c r="S383" s="8">
        <f t="shared" si="10"/>
        <v>690906840</v>
      </c>
      <c r="T383" s="2" t="s">
        <v>3328</v>
      </c>
      <c r="U383" s="2" t="s">
        <v>3329</v>
      </c>
      <c r="V383" s="2" t="s">
        <v>3330</v>
      </c>
      <c r="W383" s="2" t="s">
        <v>3331</v>
      </c>
      <c r="X383" s="2" t="s">
        <v>3332</v>
      </c>
      <c r="Y383" s="3" t="s">
        <v>3333</v>
      </c>
      <c r="Z383" s="3" t="s">
        <v>3334</v>
      </c>
      <c r="AA383" s="3" t="s">
        <v>3335</v>
      </c>
    </row>
    <row r="384" spans="1:27">
      <c r="A384" s="2" t="s">
        <v>3336</v>
      </c>
      <c r="B384" s="2" t="s">
        <v>3337</v>
      </c>
      <c r="C384" s="2" t="s">
        <v>2966</v>
      </c>
      <c r="D384" s="2" t="s">
        <v>12649</v>
      </c>
      <c r="E384" s="2" t="s">
        <v>12678</v>
      </c>
      <c r="F384" s="2" t="s">
        <v>12682</v>
      </c>
      <c r="G384" s="2" t="s">
        <v>12683</v>
      </c>
      <c r="H384" s="4"/>
      <c r="I384" s="6">
        <v>873</v>
      </c>
      <c r="J384" s="6" t="str">
        <f t="shared" si="11"/>
        <v>&gt;₹500</v>
      </c>
      <c r="K384" s="6">
        <v>24999</v>
      </c>
      <c r="L384" s="6">
        <f>(Table1[[#This Row],[Actual Price]]-Table1[[#This Row],[discounted_price]])*100</f>
        <v>2412600</v>
      </c>
      <c r="M384" s="9">
        <v>0.2</v>
      </c>
      <c r="N3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84" s="9" t="str">
        <f>IF(M384&gt;=50%,"YES","""NO")</f>
        <v>"NO</v>
      </c>
      <c r="P384" s="44">
        <f>AVERAGE(Table1[[#This Row],[rating]]+Table1[[#This Row],[rating_count]]/1000)</f>
        <v>29.724</v>
      </c>
      <c r="Q384" s="2">
        <v>3.9</v>
      </c>
      <c r="R384" s="7">
        <v>25824</v>
      </c>
      <c r="S384" s="8">
        <f t="shared" si="10"/>
        <v>645574176</v>
      </c>
      <c r="T384" s="2" t="s">
        <v>3338</v>
      </c>
      <c r="U384" s="2" t="s">
        <v>3339</v>
      </c>
      <c r="V384" s="2" t="s">
        <v>3340</v>
      </c>
      <c r="W384" s="2" t="s">
        <v>3341</v>
      </c>
      <c r="X384" s="2" t="s">
        <v>3342</v>
      </c>
      <c r="Y384" s="3" t="s">
        <v>3343</v>
      </c>
      <c r="Z384" s="3" t="s">
        <v>3344</v>
      </c>
      <c r="AA384" s="3" t="s">
        <v>3345</v>
      </c>
    </row>
    <row r="385" spans="1:27">
      <c r="A385" s="2" t="s">
        <v>3346</v>
      </c>
      <c r="B385" s="2" t="s">
        <v>3347</v>
      </c>
      <c r="C385" s="2" t="s">
        <v>3138</v>
      </c>
      <c r="D385" s="2" t="s">
        <v>12649</v>
      </c>
      <c r="E385" s="2" t="s">
        <v>12678</v>
      </c>
      <c r="F385" s="2" t="s">
        <v>12679</v>
      </c>
      <c r="G385" s="2" t="s">
        <v>12680</v>
      </c>
      <c r="H385" s="4" t="s">
        <v>12693</v>
      </c>
      <c r="I385" s="6">
        <v>12999</v>
      </c>
      <c r="J385" s="6" t="str">
        <f t="shared" si="11"/>
        <v>&gt;₹500</v>
      </c>
      <c r="K385" s="6">
        <v>1699</v>
      </c>
      <c r="L385" s="6">
        <f>(Table1[[#This Row],[Actual Price]]-Table1[[#This Row],[discounted_price]])*100</f>
        <v>-1130000</v>
      </c>
      <c r="M385" s="9">
        <v>0.37</v>
      </c>
      <c r="N3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85" s="9" t="str">
        <f>IF(M385&gt;=50%,"YES","NO")</f>
        <v>NO</v>
      </c>
      <c r="P385" s="44">
        <f>AVERAGE(Table1[[#This Row],[rating]]+Table1[[#This Row],[rating_count]]/1000)</f>
        <v>11.862</v>
      </c>
      <c r="Q385" s="2">
        <v>4.4000000000000004</v>
      </c>
      <c r="R385" s="7">
        <v>7462</v>
      </c>
      <c r="S385" s="8">
        <f t="shared" si="10"/>
        <v>12677938</v>
      </c>
      <c r="T385" s="2" t="s">
        <v>3348</v>
      </c>
      <c r="U385" s="2" t="s">
        <v>3349</v>
      </c>
      <c r="V385" s="2" t="s">
        <v>3350</v>
      </c>
      <c r="W385" s="2" t="s">
        <v>3351</v>
      </c>
      <c r="X385" s="2" t="s">
        <v>3352</v>
      </c>
      <c r="Y385" s="3" t="s">
        <v>3353</v>
      </c>
      <c r="Z385" s="3" t="s">
        <v>3354</v>
      </c>
      <c r="AA385" s="3" t="s">
        <v>3355</v>
      </c>
    </row>
    <row r="386" spans="1:27">
      <c r="A386" s="2" t="s">
        <v>3356</v>
      </c>
      <c r="B386" s="2" t="s">
        <v>3357</v>
      </c>
      <c r="C386" s="2" t="s">
        <v>3042</v>
      </c>
      <c r="D386" s="2" t="s">
        <v>12649</v>
      </c>
      <c r="E386" s="2" t="s">
        <v>12687</v>
      </c>
      <c r="F386" s="2" t="s">
        <v>12688</v>
      </c>
      <c r="G386" s="2" t="s">
        <v>12689</v>
      </c>
      <c r="H386" s="2"/>
      <c r="I386" s="6">
        <v>539</v>
      </c>
      <c r="J386" s="6" t="str">
        <f t="shared" si="11"/>
        <v>&gt;₹500</v>
      </c>
      <c r="K386" s="6">
        <v>699</v>
      </c>
      <c r="L386" s="6">
        <f>(Table1[[#This Row],[Actual Price]]-Table1[[#This Row],[discounted_price]])*100</f>
        <v>16000</v>
      </c>
      <c r="M386" s="9">
        <v>0.43</v>
      </c>
      <c r="N3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86" s="9" t="str">
        <f>IF(M386&gt;=50%,"YES","""NO")</f>
        <v>"NO</v>
      </c>
      <c r="P386" s="44">
        <f>AVERAGE(Table1[[#This Row],[rating]]+Table1[[#This Row],[rating_count]]/1000)</f>
        <v>41.817</v>
      </c>
      <c r="Q386" s="2">
        <v>4</v>
      </c>
      <c r="R386" s="7">
        <v>37817</v>
      </c>
      <c r="S386" s="8">
        <f t="shared" ref="S386:S449" si="12">K386*R386</f>
        <v>26434083</v>
      </c>
      <c r="T386" s="2" t="s">
        <v>3358</v>
      </c>
      <c r="U386" s="2" t="s">
        <v>3359</v>
      </c>
      <c r="V386" s="2" t="s">
        <v>3360</v>
      </c>
      <c r="W386" s="2" t="s">
        <v>3361</v>
      </c>
      <c r="X386" s="2" t="s">
        <v>3362</v>
      </c>
      <c r="Y386" s="3" t="s">
        <v>3363</v>
      </c>
      <c r="Z386" s="3" t="s">
        <v>3364</v>
      </c>
      <c r="AA386" s="3" t="s">
        <v>3365</v>
      </c>
    </row>
    <row r="387" spans="1:27">
      <c r="A387" s="2" t="s">
        <v>3366</v>
      </c>
      <c r="B387" s="2" t="s">
        <v>3367</v>
      </c>
      <c r="C387" s="2" t="s">
        <v>2924</v>
      </c>
      <c r="D387" s="2" t="s">
        <v>12649</v>
      </c>
      <c r="E387" s="2" t="s">
        <v>12676</v>
      </c>
      <c r="F387" s="2" t="s">
        <v>12677</v>
      </c>
      <c r="G387" s="2"/>
      <c r="H387" s="4"/>
      <c r="I387" s="6">
        <v>1999</v>
      </c>
      <c r="J387" s="6" t="str">
        <f t="shared" ref="J387:J450" si="13">IF(I387&lt;200,"&lt;₹200",IF(OR(I387=200,I387&lt;=500),"₹200 - ₹500","&gt;₹500"))</f>
        <v>&gt;₹500</v>
      </c>
      <c r="K387" s="6">
        <v>3990</v>
      </c>
      <c r="L387" s="6">
        <f>(Table1[[#This Row],[Actual Price]]-Table1[[#This Row],[discounted_price]])*100</f>
        <v>199100</v>
      </c>
      <c r="M387" s="9">
        <v>0.5</v>
      </c>
      <c r="N3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87" s="9" t="str">
        <f>IF(M387&gt;=50%,"YES","NO")</f>
        <v>YES</v>
      </c>
      <c r="P387" s="44">
        <f>AVERAGE(Table1[[#This Row],[rating]]+Table1[[#This Row],[rating_count]]/1000)</f>
        <v>34.254000000000005</v>
      </c>
      <c r="Q387" s="2">
        <v>4</v>
      </c>
      <c r="R387" s="7">
        <v>30254</v>
      </c>
      <c r="S387" s="8">
        <f t="shared" si="12"/>
        <v>120713460</v>
      </c>
      <c r="T387" s="2" t="s">
        <v>3368</v>
      </c>
      <c r="U387" s="2" t="s">
        <v>3150</v>
      </c>
      <c r="V387" s="2" t="s">
        <v>3151</v>
      </c>
      <c r="W387" s="2" t="s">
        <v>3152</v>
      </c>
      <c r="X387" s="2" t="s">
        <v>3153</v>
      </c>
      <c r="Y387" s="3" t="s">
        <v>3154</v>
      </c>
      <c r="Z387" s="3" t="s">
        <v>3369</v>
      </c>
      <c r="AA387" s="3" t="s">
        <v>3370</v>
      </c>
    </row>
    <row r="388" spans="1:27">
      <c r="A388" s="2" t="s">
        <v>3371</v>
      </c>
      <c r="B388" s="2" t="s">
        <v>3372</v>
      </c>
      <c r="C388" s="2" t="s">
        <v>2924</v>
      </c>
      <c r="D388" s="2" t="s">
        <v>12649</v>
      </c>
      <c r="E388" s="2" t="s">
        <v>12676</v>
      </c>
      <c r="F388" s="2" t="s">
        <v>12677</v>
      </c>
      <c r="G388" s="2"/>
      <c r="H388" s="4"/>
      <c r="I388" s="6">
        <v>15490</v>
      </c>
      <c r="J388" s="6" t="str">
        <f t="shared" si="13"/>
        <v>&gt;₹500</v>
      </c>
      <c r="K388" s="6">
        <v>7990</v>
      </c>
      <c r="L388" s="6">
        <f>(Table1[[#This Row],[Actual Price]]-Table1[[#This Row],[discounted_price]])*100</f>
        <v>-750000</v>
      </c>
      <c r="M388" s="9">
        <v>0.75</v>
      </c>
      <c r="N3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88" s="9" t="str">
        <f>IF(M388&gt;=50%,"YES","""NO")</f>
        <v>YES</v>
      </c>
      <c r="P388" s="44">
        <f>AVERAGE(Table1[[#This Row],[rating]]+Table1[[#This Row],[rating_count]]/1000)</f>
        <v>21.631</v>
      </c>
      <c r="Q388" s="2">
        <v>3.8</v>
      </c>
      <c r="R388" s="7">
        <v>17831</v>
      </c>
      <c r="S388" s="8">
        <f t="shared" si="12"/>
        <v>142469690</v>
      </c>
      <c r="T388" s="2" t="s">
        <v>2945</v>
      </c>
      <c r="U388" s="2" t="s">
        <v>2946</v>
      </c>
      <c r="V388" s="2" t="s">
        <v>2947</v>
      </c>
      <c r="W388" s="2" t="s">
        <v>2948</v>
      </c>
      <c r="X388" s="2" t="s">
        <v>2949</v>
      </c>
      <c r="Y388" s="3" t="s">
        <v>2950</v>
      </c>
      <c r="Z388" s="3" t="s">
        <v>3373</v>
      </c>
      <c r="AA388" s="3" t="s">
        <v>3374</v>
      </c>
    </row>
    <row r="389" spans="1:27">
      <c r="A389" s="2" t="s">
        <v>3375</v>
      </c>
      <c r="B389" s="2" t="s">
        <v>3376</v>
      </c>
      <c r="C389" s="2" t="s">
        <v>2966</v>
      </c>
      <c r="D389" s="2" t="s">
        <v>12649</v>
      </c>
      <c r="E389" s="2" t="s">
        <v>12678</v>
      </c>
      <c r="F389" s="2" t="s">
        <v>12682</v>
      </c>
      <c r="G389" s="2" t="s">
        <v>12683</v>
      </c>
      <c r="H389" s="4"/>
      <c r="I389" s="6">
        <v>19999</v>
      </c>
      <c r="J389" s="6" t="str">
        <f t="shared" si="13"/>
        <v>&gt;₹500</v>
      </c>
      <c r="K389" s="6">
        <v>34999</v>
      </c>
      <c r="L389" s="6">
        <f>(Table1[[#This Row],[Actual Price]]-Table1[[#This Row],[discounted_price]])*100</f>
        <v>1500000</v>
      </c>
      <c r="M389" s="9">
        <v>0.17</v>
      </c>
      <c r="N3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89" s="9" t="str">
        <f>IF(M389&gt;=50%,"YES","NO")</f>
        <v>NO</v>
      </c>
      <c r="P389" s="44">
        <f>AVERAGE(Table1[[#This Row],[rating]]+Table1[[#This Row],[rating_count]]/1000)</f>
        <v>24.710999999999999</v>
      </c>
      <c r="Q389" s="2">
        <v>4.4000000000000004</v>
      </c>
      <c r="R389" s="7">
        <v>20311</v>
      </c>
      <c r="S389" s="8">
        <f t="shared" si="12"/>
        <v>710864689</v>
      </c>
      <c r="T389" s="2" t="s">
        <v>3377</v>
      </c>
      <c r="U389" s="2" t="s">
        <v>3378</v>
      </c>
      <c r="V389" s="2" t="s">
        <v>3379</v>
      </c>
      <c r="W389" s="2" t="s">
        <v>3380</v>
      </c>
      <c r="X389" s="2" t="s">
        <v>3381</v>
      </c>
      <c r="Y389" s="3" t="s">
        <v>3382</v>
      </c>
      <c r="Z389" s="3" t="s">
        <v>3383</v>
      </c>
      <c r="AA389" s="3" t="s">
        <v>3384</v>
      </c>
    </row>
    <row r="390" spans="1:27">
      <c r="A390" s="2" t="s">
        <v>3385</v>
      </c>
      <c r="B390" s="2" t="s">
        <v>3386</v>
      </c>
      <c r="C390" s="2" t="s">
        <v>2924</v>
      </c>
      <c r="D390" s="2" t="s">
        <v>12649</v>
      </c>
      <c r="E390" s="2" t="s">
        <v>12676</v>
      </c>
      <c r="F390" s="2" t="s">
        <v>12677</v>
      </c>
      <c r="G390" s="2"/>
      <c r="H390" s="4"/>
      <c r="I390" s="6">
        <v>1075</v>
      </c>
      <c r="J390" s="6" t="str">
        <f t="shared" si="13"/>
        <v>&gt;₹500</v>
      </c>
      <c r="K390" s="6">
        <v>7990</v>
      </c>
      <c r="L390" s="6">
        <f>(Table1[[#This Row],[Actual Price]]-Table1[[#This Row],[discounted_price]])*100</f>
        <v>691500</v>
      </c>
      <c r="M390" s="9">
        <v>0.71</v>
      </c>
      <c r="N3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0" s="9" t="str">
        <f>IF(M390&gt;=50%,"YES","""NO")</f>
        <v>YES</v>
      </c>
      <c r="P390" s="44">
        <f>AVERAGE(Table1[[#This Row],[rating]]+Table1[[#This Row],[rating_count]]/1000)</f>
        <v>73.822000000000003</v>
      </c>
      <c r="Q390" s="2">
        <v>4.2</v>
      </c>
      <c r="R390" s="7">
        <v>69622</v>
      </c>
      <c r="S390" s="8">
        <f t="shared" si="12"/>
        <v>556279780</v>
      </c>
      <c r="T390" s="2" t="s">
        <v>3387</v>
      </c>
      <c r="U390" s="2" t="s">
        <v>3388</v>
      </c>
      <c r="V390" s="2" t="s">
        <v>3389</v>
      </c>
      <c r="W390" s="2" t="s">
        <v>3390</v>
      </c>
      <c r="X390" s="2" t="s">
        <v>3391</v>
      </c>
      <c r="Y390" s="3" t="s">
        <v>3392</v>
      </c>
      <c r="Z390" s="3" t="s">
        <v>3393</v>
      </c>
      <c r="AA390" s="3" t="s">
        <v>3394</v>
      </c>
    </row>
    <row r="391" spans="1:27">
      <c r="A391" s="2" t="s">
        <v>3395</v>
      </c>
      <c r="B391" s="2" t="s">
        <v>3396</v>
      </c>
      <c r="C391" s="2" t="s">
        <v>3397</v>
      </c>
      <c r="D391" s="2" t="s">
        <v>12649</v>
      </c>
      <c r="E391" s="2" t="s">
        <v>12678</v>
      </c>
      <c r="F391" s="2" t="s">
        <v>12679</v>
      </c>
      <c r="G391" s="2" t="s">
        <v>12696</v>
      </c>
      <c r="H391" s="2" t="s">
        <v>12698</v>
      </c>
      <c r="I391" s="6">
        <v>399</v>
      </c>
      <c r="J391" s="6" t="str">
        <f t="shared" si="13"/>
        <v>₹200 - ₹500</v>
      </c>
      <c r="K391" s="6">
        <v>1999</v>
      </c>
      <c r="L391" s="6">
        <f>(Table1[[#This Row],[Actual Price]]-Table1[[#This Row],[discounted_price]])*100</f>
        <v>160000</v>
      </c>
      <c r="M391" s="9">
        <v>0.8</v>
      </c>
      <c r="N3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1" s="9" t="str">
        <f>IF(M391&gt;=50%,"YES","NO")</f>
        <v>YES</v>
      </c>
      <c r="P391" s="44">
        <f>AVERAGE(Table1[[#This Row],[rating]]+Table1[[#This Row],[rating_count]]/1000)</f>
        <v>7.3819999999999997</v>
      </c>
      <c r="Q391" s="2">
        <v>4</v>
      </c>
      <c r="R391" s="7">
        <v>3382</v>
      </c>
      <c r="S391" s="8">
        <f t="shared" si="12"/>
        <v>6760618</v>
      </c>
      <c r="T391" s="2" t="s">
        <v>3398</v>
      </c>
      <c r="U391" s="2" t="s">
        <v>3399</v>
      </c>
      <c r="V391" s="2" t="s">
        <v>3400</v>
      </c>
      <c r="W391" s="2" t="s">
        <v>3401</v>
      </c>
      <c r="X391" s="2" t="s">
        <v>3402</v>
      </c>
      <c r="Y391" s="3" t="s">
        <v>12604</v>
      </c>
      <c r="Z391" s="3" t="s">
        <v>3403</v>
      </c>
      <c r="AA391" s="3" t="s">
        <v>3404</v>
      </c>
    </row>
    <row r="392" spans="1:27">
      <c r="A392" s="2" t="s">
        <v>3405</v>
      </c>
      <c r="B392" s="2" t="s">
        <v>3406</v>
      </c>
      <c r="C392" s="2" t="s">
        <v>3000</v>
      </c>
      <c r="D392" s="2" t="s">
        <v>12649</v>
      </c>
      <c r="E392" s="2" t="s">
        <v>12651</v>
      </c>
      <c r="F392" s="2" t="s">
        <v>12684</v>
      </c>
      <c r="G392" s="2" t="s">
        <v>12685</v>
      </c>
      <c r="H392" s="4"/>
      <c r="I392" s="6">
        <v>1999</v>
      </c>
      <c r="J392" s="6" t="str">
        <f t="shared" si="13"/>
        <v>&gt;₹500</v>
      </c>
      <c r="K392" s="6">
        <v>3999</v>
      </c>
      <c r="L392" s="6">
        <f>(Table1[[#This Row],[Actual Price]]-Table1[[#This Row],[discounted_price]])*100</f>
        <v>200000</v>
      </c>
      <c r="M392" s="9">
        <v>0.71</v>
      </c>
      <c r="N3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2" s="9" t="str">
        <f>IF(M392&gt;=50%,"YES","""NO")</f>
        <v>YES</v>
      </c>
      <c r="P392" s="44">
        <f>AVERAGE(Table1[[#This Row],[rating]]+Table1[[#This Row],[rating_count]]/1000)</f>
        <v>144.33600000000001</v>
      </c>
      <c r="Q392" s="2">
        <v>4.3</v>
      </c>
      <c r="R392" s="7">
        <v>140036</v>
      </c>
      <c r="S392" s="8">
        <f t="shared" si="12"/>
        <v>560003964</v>
      </c>
      <c r="T392" s="2" t="s">
        <v>3407</v>
      </c>
      <c r="U392" s="2" t="s">
        <v>3408</v>
      </c>
      <c r="V392" s="2" t="s">
        <v>3409</v>
      </c>
      <c r="W392" s="2" t="s">
        <v>3410</v>
      </c>
      <c r="X392" s="2" t="s">
        <v>3411</v>
      </c>
      <c r="Y392" s="3" t="s">
        <v>3412</v>
      </c>
      <c r="Z392" s="3" t="s">
        <v>3413</v>
      </c>
      <c r="AA392" s="3" t="s">
        <v>3414</v>
      </c>
    </row>
    <row r="393" spans="1:27">
      <c r="A393" s="2" t="s">
        <v>3415</v>
      </c>
      <c r="B393" s="2" t="s">
        <v>3416</v>
      </c>
      <c r="C393" s="2" t="s">
        <v>3138</v>
      </c>
      <c r="D393" s="2" t="s">
        <v>12649</v>
      </c>
      <c r="E393" s="2" t="s">
        <v>12678</v>
      </c>
      <c r="F393" s="2" t="s">
        <v>12679</v>
      </c>
      <c r="G393" s="2" t="s">
        <v>12680</v>
      </c>
      <c r="H393" s="2" t="s">
        <v>12693</v>
      </c>
      <c r="I393" s="6">
        <v>1999</v>
      </c>
      <c r="J393" s="6" t="str">
        <f t="shared" si="13"/>
        <v>&gt;₹500</v>
      </c>
      <c r="K393" s="6">
        <v>1499</v>
      </c>
      <c r="L393" s="6">
        <f>(Table1[[#This Row],[Actual Price]]-Table1[[#This Row],[discounted_price]])*100</f>
        <v>-50000</v>
      </c>
      <c r="M393" s="9">
        <v>0.65</v>
      </c>
      <c r="N3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93" s="9" t="str">
        <f>IF(M393&gt;=50%,"YES","NO")</f>
        <v>YES</v>
      </c>
      <c r="P393" s="44">
        <f>AVERAGE(Table1[[#This Row],[rating]]+Table1[[#This Row],[rating_count]]/1000)</f>
        <v>12.699</v>
      </c>
      <c r="Q393" s="2">
        <v>4.0999999999999996</v>
      </c>
      <c r="R393" s="7">
        <v>8599</v>
      </c>
      <c r="S393" s="8">
        <f t="shared" si="12"/>
        <v>12889901</v>
      </c>
      <c r="T393" s="2" t="s">
        <v>3417</v>
      </c>
      <c r="U393" s="2" t="s">
        <v>3418</v>
      </c>
      <c r="V393" s="2" t="s">
        <v>3419</v>
      </c>
      <c r="W393" s="2" t="s">
        <v>3420</v>
      </c>
      <c r="X393" s="2" t="s">
        <v>3421</v>
      </c>
      <c r="Y393" s="3" t="s">
        <v>3422</v>
      </c>
      <c r="Z393" s="3" t="s">
        <v>3423</v>
      </c>
      <c r="AA393" s="3" t="s">
        <v>3424</v>
      </c>
    </row>
    <row r="394" spans="1:27">
      <c r="A394" s="2" t="s">
        <v>3425</v>
      </c>
      <c r="B394" s="2" t="s">
        <v>3426</v>
      </c>
      <c r="C394" s="2" t="s">
        <v>2966</v>
      </c>
      <c r="D394" s="2" t="s">
        <v>12649</v>
      </c>
      <c r="E394" s="2" t="s">
        <v>12678</v>
      </c>
      <c r="F394" s="2" t="s">
        <v>12682</v>
      </c>
      <c r="G394" s="2" t="s">
        <v>12683</v>
      </c>
      <c r="H394" s="4"/>
      <c r="I394" s="6">
        <v>329</v>
      </c>
      <c r="J394" s="6" t="str">
        <f t="shared" si="13"/>
        <v>₹200 - ₹500</v>
      </c>
      <c r="K394" s="6">
        <v>19499</v>
      </c>
      <c r="L394" s="6">
        <f>(Table1[[#This Row],[Actual Price]]-Table1[[#This Row],[discounted_price]])*100</f>
        <v>1917000</v>
      </c>
      <c r="M394" s="9">
        <v>0.28000000000000003</v>
      </c>
      <c r="N3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94" s="9" t="str">
        <f>IF(M394&gt;=50%,"YES","""NO")</f>
        <v>"NO</v>
      </c>
      <c r="P394" s="44">
        <f>AVERAGE(Table1[[#This Row],[rating]]+Table1[[#This Row],[rating_count]]/1000)</f>
        <v>23.097999999999999</v>
      </c>
      <c r="Q394" s="2">
        <v>4.0999999999999996</v>
      </c>
      <c r="R394" s="7">
        <v>18998</v>
      </c>
      <c r="S394" s="8">
        <f t="shared" si="12"/>
        <v>370442002</v>
      </c>
      <c r="T394" s="2" t="s">
        <v>3427</v>
      </c>
      <c r="U394" s="2" t="s">
        <v>3185</v>
      </c>
      <c r="V394" s="2" t="s">
        <v>3186</v>
      </c>
      <c r="W394" s="2" t="s">
        <v>3187</v>
      </c>
      <c r="X394" s="2" t="s">
        <v>3188</v>
      </c>
      <c r="Y394" s="3" t="s">
        <v>3189</v>
      </c>
      <c r="Z394" s="3" t="s">
        <v>3428</v>
      </c>
      <c r="AA394" s="3" t="s">
        <v>3429</v>
      </c>
    </row>
    <row r="395" spans="1:27">
      <c r="A395" s="2" t="s">
        <v>3430</v>
      </c>
      <c r="B395" s="2" t="s">
        <v>3431</v>
      </c>
      <c r="C395" s="2" t="s">
        <v>3042</v>
      </c>
      <c r="D395" s="2" t="s">
        <v>12649</v>
      </c>
      <c r="E395" s="2" t="s">
        <v>12687</v>
      </c>
      <c r="F395" s="2" t="s">
        <v>12688</v>
      </c>
      <c r="G395" s="2" t="s">
        <v>12689</v>
      </c>
      <c r="H395" s="2"/>
      <c r="I395" s="6">
        <v>154</v>
      </c>
      <c r="J395" s="6" t="str">
        <f t="shared" si="13"/>
        <v>&lt;₹200</v>
      </c>
      <c r="K395" s="6">
        <v>999</v>
      </c>
      <c r="L395" s="6">
        <f>(Table1[[#This Row],[Actual Price]]-Table1[[#This Row],[discounted_price]])*100</f>
        <v>84500</v>
      </c>
      <c r="M395" s="9">
        <v>0.62</v>
      </c>
      <c r="N3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95" s="9" t="str">
        <f>IF(M395&gt;=50%,"YES","NO")</f>
        <v>YES</v>
      </c>
      <c r="P395" s="44">
        <f>AVERAGE(Table1[[#This Row],[rating]]+Table1[[#This Row],[rating_count]]/1000)</f>
        <v>367.81300000000005</v>
      </c>
      <c r="Q395" s="2">
        <v>4.0999999999999996</v>
      </c>
      <c r="R395" s="7">
        <v>363713</v>
      </c>
      <c r="S395" s="8">
        <f t="shared" si="12"/>
        <v>363349287</v>
      </c>
      <c r="T395" s="2" t="s">
        <v>3432</v>
      </c>
      <c r="U395" s="2" t="s">
        <v>3095</v>
      </c>
      <c r="V395" s="2" t="s">
        <v>3096</v>
      </c>
      <c r="W395" s="2" t="s">
        <v>3097</v>
      </c>
      <c r="X395" s="2" t="s">
        <v>3098</v>
      </c>
      <c r="Y395" s="3" t="s">
        <v>3099</v>
      </c>
      <c r="Z395" s="3" t="s">
        <v>3433</v>
      </c>
      <c r="AA395" s="3" t="s">
        <v>3434</v>
      </c>
    </row>
    <row r="396" spans="1:27">
      <c r="A396" s="2" t="s">
        <v>3435</v>
      </c>
      <c r="B396" s="2" t="s">
        <v>3436</v>
      </c>
      <c r="C396" s="2" t="s">
        <v>2966</v>
      </c>
      <c r="D396" s="2" t="s">
        <v>12649</v>
      </c>
      <c r="E396" s="2" t="s">
        <v>12678</v>
      </c>
      <c r="F396" s="2" t="s">
        <v>12682</v>
      </c>
      <c r="G396" s="2" t="s">
        <v>12683</v>
      </c>
      <c r="H396" s="4"/>
      <c r="I396" s="6">
        <v>28999</v>
      </c>
      <c r="J396" s="6" t="str">
        <f t="shared" si="13"/>
        <v>&gt;₹500</v>
      </c>
      <c r="K396" s="6">
        <v>19999</v>
      </c>
      <c r="L396" s="6">
        <f>(Table1[[#This Row],[Actual Price]]-Table1[[#This Row],[discounted_price]])*100</f>
        <v>-900000</v>
      </c>
      <c r="M396" s="9">
        <v>0.3</v>
      </c>
      <c r="N3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96" s="9" t="str">
        <f>IF(M396&gt;=50%,"YES","""NO")</f>
        <v>"NO</v>
      </c>
      <c r="P396" s="44">
        <f>AVERAGE(Table1[[#This Row],[rating]]+Table1[[#This Row],[rating_count]]/1000)</f>
        <v>23.351999999999997</v>
      </c>
      <c r="Q396" s="2">
        <v>4.0999999999999996</v>
      </c>
      <c r="R396" s="7">
        <v>19252</v>
      </c>
      <c r="S396" s="8">
        <f t="shared" si="12"/>
        <v>385020748</v>
      </c>
      <c r="T396" s="2" t="s">
        <v>3437</v>
      </c>
      <c r="U396" s="2" t="s">
        <v>3277</v>
      </c>
      <c r="V396" s="2" t="s">
        <v>3278</v>
      </c>
      <c r="W396" s="2" t="s">
        <v>3279</v>
      </c>
      <c r="X396" s="2" t="s">
        <v>3280</v>
      </c>
      <c r="Y396" s="3" t="s">
        <v>3281</v>
      </c>
      <c r="Z396" s="3" t="s">
        <v>3438</v>
      </c>
      <c r="AA396" s="3" t="s">
        <v>3439</v>
      </c>
    </row>
    <row r="397" spans="1:27">
      <c r="A397" s="2" t="s">
        <v>3440</v>
      </c>
      <c r="B397" s="2" t="s">
        <v>3441</v>
      </c>
      <c r="C397" s="2" t="s">
        <v>2924</v>
      </c>
      <c r="D397" s="2" t="s">
        <v>12649</v>
      </c>
      <c r="E397" s="2" t="s">
        <v>12676</v>
      </c>
      <c r="F397" s="2" t="s">
        <v>12677</v>
      </c>
      <c r="G397" s="2"/>
      <c r="H397" s="4"/>
      <c r="I397" s="6">
        <v>2299</v>
      </c>
      <c r="J397" s="6" t="str">
        <f t="shared" si="13"/>
        <v>&gt;₹500</v>
      </c>
      <c r="K397" s="6">
        <v>9999</v>
      </c>
      <c r="L397" s="6">
        <f>(Table1[[#This Row],[Actual Price]]-Table1[[#This Row],[discounted_price]])*100</f>
        <v>770000</v>
      </c>
      <c r="M397" s="9">
        <v>0.6</v>
      </c>
      <c r="N3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97" s="9" t="str">
        <f>IF(M397&gt;=50%,"YES","NO")</f>
        <v>YES</v>
      </c>
      <c r="P397" s="44">
        <f>AVERAGE(Table1[[#This Row],[rating]]+Table1[[#This Row],[rating_count]]/1000)</f>
        <v>4.4730000000000008</v>
      </c>
      <c r="Q397" s="2">
        <v>4.4000000000000004</v>
      </c>
      <c r="R397" s="7">
        <v>73</v>
      </c>
      <c r="S397" s="8">
        <f t="shared" si="12"/>
        <v>729927</v>
      </c>
      <c r="T397" s="2" t="s">
        <v>3442</v>
      </c>
      <c r="U397" s="2" t="s">
        <v>3443</v>
      </c>
      <c r="V397" s="2" t="s">
        <v>3444</v>
      </c>
      <c r="W397" s="2" t="s">
        <v>3445</v>
      </c>
      <c r="X397" s="2" t="s">
        <v>3446</v>
      </c>
      <c r="Y397" s="3" t="s">
        <v>3447</v>
      </c>
      <c r="Z397" s="3" t="s">
        <v>3448</v>
      </c>
      <c r="AA397" s="3" t="s">
        <v>3449</v>
      </c>
    </row>
    <row r="398" spans="1:27">
      <c r="A398" s="2" t="s">
        <v>3450</v>
      </c>
      <c r="B398" s="2" t="s">
        <v>3451</v>
      </c>
      <c r="C398" s="2" t="s">
        <v>3452</v>
      </c>
      <c r="D398" s="2" t="s">
        <v>12649</v>
      </c>
      <c r="E398" s="2" t="s">
        <v>12678</v>
      </c>
      <c r="F398" s="2" t="s">
        <v>12679</v>
      </c>
      <c r="G398" s="2" t="s">
        <v>12699</v>
      </c>
      <c r="H398" s="2"/>
      <c r="I398" s="6">
        <v>399</v>
      </c>
      <c r="J398" s="6" t="str">
        <f t="shared" si="13"/>
        <v>₹200 - ₹500</v>
      </c>
      <c r="K398" s="6">
        <v>499</v>
      </c>
      <c r="L398" s="6">
        <f>(Table1[[#This Row],[Actual Price]]-Table1[[#This Row],[discounted_price]])*100</f>
        <v>10000</v>
      </c>
      <c r="M398" s="9">
        <v>0.8</v>
      </c>
      <c r="N3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8" s="9" t="str">
        <f>IF(M398&gt;=50%,"YES","""NO")</f>
        <v>YES</v>
      </c>
      <c r="P398" s="44">
        <f>AVERAGE(Table1[[#This Row],[rating]]+Table1[[#This Row],[rating_count]]/1000)</f>
        <v>46.940999999999995</v>
      </c>
      <c r="Q398" s="2">
        <v>4.3</v>
      </c>
      <c r="R398" s="7">
        <v>42641</v>
      </c>
      <c r="S398" s="8">
        <f t="shared" si="12"/>
        <v>21277859</v>
      </c>
      <c r="T398" s="2" t="s">
        <v>3453</v>
      </c>
      <c r="U398" s="2" t="s">
        <v>3454</v>
      </c>
      <c r="V398" s="2" t="s">
        <v>3455</v>
      </c>
      <c r="W398" s="2" t="s">
        <v>3456</v>
      </c>
      <c r="X398" s="2" t="s">
        <v>3457</v>
      </c>
      <c r="Y398" s="3" t="s">
        <v>12605</v>
      </c>
      <c r="Z398" s="3" t="s">
        <v>3458</v>
      </c>
      <c r="AA398" s="3" t="s">
        <v>3459</v>
      </c>
    </row>
    <row r="399" spans="1:27">
      <c r="A399" s="2" t="s">
        <v>3460</v>
      </c>
      <c r="B399" s="2" t="s">
        <v>3461</v>
      </c>
      <c r="C399" s="2" t="s">
        <v>3042</v>
      </c>
      <c r="D399" s="2" t="s">
        <v>12649</v>
      </c>
      <c r="E399" s="2" t="s">
        <v>12687</v>
      </c>
      <c r="F399" s="2" t="s">
        <v>12688</v>
      </c>
      <c r="G399" s="2" t="s">
        <v>12689</v>
      </c>
      <c r="H399" s="4"/>
      <c r="I399" s="6">
        <v>1149</v>
      </c>
      <c r="J399" s="6" t="str">
        <f t="shared" si="13"/>
        <v>&gt;₹500</v>
      </c>
      <c r="K399" s="6">
        <v>15990</v>
      </c>
      <c r="L399" s="6">
        <f>(Table1[[#This Row],[Actual Price]]-Table1[[#This Row],[discounted_price]])*100</f>
        <v>1484100</v>
      </c>
      <c r="M399" s="9">
        <v>0.7</v>
      </c>
      <c r="N3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99" s="9" t="str">
        <f>IF(M399&gt;=50%,"YES","NO")</f>
        <v>YES</v>
      </c>
      <c r="P399" s="44">
        <f>AVERAGE(Table1[[#This Row],[rating]]+Table1[[#This Row],[rating_count]]/1000)</f>
        <v>8.39</v>
      </c>
      <c r="Q399" s="2">
        <v>4</v>
      </c>
      <c r="R399" s="7">
        <v>4390</v>
      </c>
      <c r="S399" s="8">
        <f t="shared" si="12"/>
        <v>70196100</v>
      </c>
      <c r="T399" s="2" t="s">
        <v>3462</v>
      </c>
      <c r="U399" s="2" t="s">
        <v>3463</v>
      </c>
      <c r="V399" s="2" t="s">
        <v>3464</v>
      </c>
      <c r="W399" s="2" t="s">
        <v>3465</v>
      </c>
      <c r="X399" s="2" t="s">
        <v>3466</v>
      </c>
      <c r="Y399" s="3" t="s">
        <v>3467</v>
      </c>
      <c r="Z399" s="3" t="s">
        <v>3468</v>
      </c>
      <c r="AA399" s="3" t="s">
        <v>3469</v>
      </c>
    </row>
    <row r="400" spans="1:27">
      <c r="A400" s="2" t="s">
        <v>3470</v>
      </c>
      <c r="B400" s="2" t="s">
        <v>3471</v>
      </c>
      <c r="C400" s="2" t="s">
        <v>2966</v>
      </c>
      <c r="D400" s="2" t="s">
        <v>12649</v>
      </c>
      <c r="E400" s="2" t="s">
        <v>12678</v>
      </c>
      <c r="F400" s="2" t="s">
        <v>12682</v>
      </c>
      <c r="G400" s="2" t="s">
        <v>12683</v>
      </c>
      <c r="H400" s="4"/>
      <c r="I400" s="6">
        <v>529</v>
      </c>
      <c r="J400" s="6" t="str">
        <f t="shared" si="13"/>
        <v>&gt;₹500</v>
      </c>
      <c r="K400" s="6">
        <v>33999</v>
      </c>
      <c r="L400" s="6">
        <f>(Table1[[#This Row],[Actual Price]]-Table1[[#This Row],[discounted_price]])*100</f>
        <v>3347000</v>
      </c>
      <c r="M400" s="9">
        <v>0</v>
      </c>
      <c r="N4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00" s="9" t="str">
        <f>IF(M400&gt;=50%,"YES","""NO")</f>
        <v>"NO</v>
      </c>
      <c r="P400" s="44">
        <f>AVERAGE(Table1[[#This Row],[rating]]+Table1[[#This Row],[rating_count]]/1000)</f>
        <v>21.715</v>
      </c>
      <c r="Q400" s="2">
        <v>4.3</v>
      </c>
      <c r="R400" s="7">
        <v>17415</v>
      </c>
      <c r="S400" s="8">
        <f t="shared" si="12"/>
        <v>592092585</v>
      </c>
      <c r="T400" s="2" t="s">
        <v>3472</v>
      </c>
      <c r="U400" s="2" t="s">
        <v>2978</v>
      </c>
      <c r="V400" s="2" t="s">
        <v>2979</v>
      </c>
      <c r="W400" s="2" t="s">
        <v>2980</v>
      </c>
      <c r="X400" s="2" t="s">
        <v>2981</v>
      </c>
      <c r="Y400" s="3" t="s">
        <v>2982</v>
      </c>
      <c r="Z400" s="3" t="s">
        <v>2983</v>
      </c>
      <c r="AA400" s="3" t="s">
        <v>3473</v>
      </c>
    </row>
    <row r="401" spans="1:27">
      <c r="A401" s="2" t="s">
        <v>3474</v>
      </c>
      <c r="B401" s="2" t="s">
        <v>3475</v>
      </c>
      <c r="C401" s="2" t="s">
        <v>12998</v>
      </c>
      <c r="D401" s="2" t="s">
        <v>12995</v>
      </c>
      <c r="E401" s="2" t="s">
        <v>12642</v>
      </c>
      <c r="F401" s="2" t="s">
        <v>12643</v>
      </c>
      <c r="G401" s="2" t="s">
        <v>12700</v>
      </c>
      <c r="H401" s="2"/>
      <c r="I401" s="6">
        <v>13999</v>
      </c>
      <c r="J401" s="6" t="str">
        <f t="shared" si="13"/>
        <v>&gt;₹500</v>
      </c>
      <c r="K401" s="6">
        <v>999</v>
      </c>
      <c r="L401" s="6">
        <f>(Table1[[#This Row],[Actual Price]]-Table1[[#This Row],[discounted_price]])*100</f>
        <v>-1300000</v>
      </c>
      <c r="M401" s="9">
        <v>0.9</v>
      </c>
      <c r="N4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01" s="9" t="str">
        <f>IF(M401&gt;=50%,"YES","NO")</f>
        <v>YES</v>
      </c>
      <c r="P401" s="44">
        <f>AVERAGE(Table1[[#This Row],[rating]]+Table1[[#This Row],[rating_count]]/1000)</f>
        <v>5.3959999999999999</v>
      </c>
      <c r="Q401" s="2">
        <v>4</v>
      </c>
      <c r="R401" s="7">
        <v>1396</v>
      </c>
      <c r="S401" s="8">
        <f t="shared" si="12"/>
        <v>1394604</v>
      </c>
      <c r="T401" s="2" t="s">
        <v>3476</v>
      </c>
      <c r="U401" s="2" t="s">
        <v>3477</v>
      </c>
      <c r="V401" s="2" t="s">
        <v>3478</v>
      </c>
      <c r="W401" s="2" t="s">
        <v>3479</v>
      </c>
      <c r="X401" s="2" t="s">
        <v>3480</v>
      </c>
      <c r="Y401" s="3" t="s">
        <v>3481</v>
      </c>
      <c r="Z401" s="3" t="s">
        <v>3482</v>
      </c>
      <c r="AA401" s="3" t="s">
        <v>3483</v>
      </c>
    </row>
    <row r="402" spans="1:27">
      <c r="A402" s="2" t="s">
        <v>3484</v>
      </c>
      <c r="B402" s="2" t="s">
        <v>3485</v>
      </c>
      <c r="C402" s="2" t="s">
        <v>3042</v>
      </c>
      <c r="D402" s="2" t="s">
        <v>12649</v>
      </c>
      <c r="E402" s="2" t="s">
        <v>12687</v>
      </c>
      <c r="F402" s="2" t="s">
        <v>12688</v>
      </c>
      <c r="G402" s="2" t="s">
        <v>12689</v>
      </c>
      <c r="H402" s="2"/>
      <c r="I402" s="6">
        <v>379</v>
      </c>
      <c r="J402" s="6" t="str">
        <f t="shared" si="13"/>
        <v>₹200 - ₹500</v>
      </c>
      <c r="K402" s="6">
        <v>1900</v>
      </c>
      <c r="L402" s="6">
        <f>(Table1[[#This Row],[Actual Price]]-Table1[[#This Row],[discounted_price]])*100</f>
        <v>152100</v>
      </c>
      <c r="M402" s="9">
        <v>0.84</v>
      </c>
      <c r="N4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02" s="9" t="str">
        <f>IF(M402&gt;=50%,"YES","""NO")</f>
        <v>YES</v>
      </c>
      <c r="P402" s="44">
        <f>AVERAGE(Table1[[#This Row],[rating]]+Table1[[#This Row],[rating_count]]/1000)</f>
        <v>21.802000000000003</v>
      </c>
      <c r="Q402" s="2">
        <v>3.6</v>
      </c>
      <c r="R402" s="7">
        <v>18202</v>
      </c>
      <c r="S402" s="8">
        <f t="shared" si="12"/>
        <v>34583800</v>
      </c>
      <c r="T402" s="2" t="s">
        <v>3486</v>
      </c>
      <c r="U402" s="2" t="s">
        <v>3487</v>
      </c>
      <c r="V402" s="2" t="s">
        <v>3488</v>
      </c>
      <c r="W402" s="2" t="s">
        <v>3489</v>
      </c>
      <c r="X402" s="2" t="s">
        <v>3490</v>
      </c>
      <c r="Y402" s="3" t="s">
        <v>3491</v>
      </c>
      <c r="Z402" s="3" t="s">
        <v>3492</v>
      </c>
      <c r="AA402" s="3" t="s">
        <v>3493</v>
      </c>
    </row>
    <row r="403" spans="1:27">
      <c r="A403" s="2" t="s">
        <v>3494</v>
      </c>
      <c r="B403" s="2" t="s">
        <v>3495</v>
      </c>
      <c r="C403" s="2" t="s">
        <v>2966</v>
      </c>
      <c r="D403" s="2" t="s">
        <v>12649</v>
      </c>
      <c r="E403" s="2" t="s">
        <v>12678</v>
      </c>
      <c r="F403" s="2" t="s">
        <v>12682</v>
      </c>
      <c r="G403" s="2" t="s">
        <v>12683</v>
      </c>
      <c r="H403" s="4"/>
      <c r="I403" s="6">
        <v>13999</v>
      </c>
      <c r="J403" s="6" t="str">
        <f t="shared" si="13"/>
        <v>&gt;₹500</v>
      </c>
      <c r="K403" s="6">
        <v>14999</v>
      </c>
      <c r="L403" s="6">
        <f>(Table1[[#This Row],[Actual Price]]-Table1[[#This Row],[discounted_price]])*100</f>
        <v>100000</v>
      </c>
      <c r="M403" s="9">
        <v>0.27</v>
      </c>
      <c r="N4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03" s="9" t="str">
        <f>IF(M403&gt;=50%,"YES","NO")</f>
        <v>NO</v>
      </c>
      <c r="P403" s="44">
        <f>AVERAGE(Table1[[#This Row],[rating]]+Table1[[#This Row],[rating_count]]/1000)</f>
        <v>23.097999999999999</v>
      </c>
      <c r="Q403" s="2">
        <v>4.0999999999999996</v>
      </c>
      <c r="R403" s="7">
        <v>18998</v>
      </c>
      <c r="S403" s="8">
        <f t="shared" si="12"/>
        <v>284951002</v>
      </c>
      <c r="T403" s="2" t="s">
        <v>3496</v>
      </c>
      <c r="U403" s="2" t="s">
        <v>3185</v>
      </c>
      <c r="V403" s="2" t="s">
        <v>3186</v>
      </c>
      <c r="W403" s="2" t="s">
        <v>3187</v>
      </c>
      <c r="X403" s="2" t="s">
        <v>3188</v>
      </c>
      <c r="Y403" s="3" t="s">
        <v>3189</v>
      </c>
      <c r="Z403" s="3" t="s">
        <v>3190</v>
      </c>
      <c r="AA403" s="3" t="s">
        <v>3497</v>
      </c>
    </row>
    <row r="404" spans="1:27">
      <c r="A404" s="2" t="s">
        <v>3498</v>
      </c>
      <c r="B404" s="2" t="s">
        <v>3499</v>
      </c>
      <c r="C404" s="2" t="s">
        <v>2966</v>
      </c>
      <c r="D404" s="2" t="s">
        <v>12649</v>
      </c>
      <c r="E404" s="2" t="s">
        <v>12678</v>
      </c>
      <c r="F404" s="2" t="s">
        <v>12682</v>
      </c>
      <c r="G404" s="2" t="s">
        <v>12683</v>
      </c>
      <c r="H404" s="4"/>
      <c r="I404" s="6">
        <v>3999</v>
      </c>
      <c r="J404" s="6" t="str">
        <f t="shared" si="13"/>
        <v>&gt;₹500</v>
      </c>
      <c r="K404" s="6">
        <v>38999</v>
      </c>
      <c r="L404" s="6">
        <f>(Table1[[#This Row],[Actual Price]]-Table1[[#This Row],[discounted_price]])*100</f>
        <v>3500000</v>
      </c>
      <c r="M404" s="9">
        <v>0.1</v>
      </c>
      <c r="N4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04" s="9" t="str">
        <f>IF(M404&gt;=50%,"YES","""NO")</f>
        <v>"NO</v>
      </c>
      <c r="P404" s="44">
        <f>AVERAGE(Table1[[#This Row],[rating]]+Table1[[#This Row],[rating_count]]/1000)</f>
        <v>15.228999999999999</v>
      </c>
      <c r="Q404" s="2">
        <v>4.2</v>
      </c>
      <c r="R404" s="7">
        <v>11029</v>
      </c>
      <c r="S404" s="8">
        <f t="shared" si="12"/>
        <v>430119971</v>
      </c>
      <c r="T404" s="2" t="s">
        <v>3500</v>
      </c>
      <c r="U404" s="2" t="s">
        <v>3501</v>
      </c>
      <c r="V404" s="2" t="s">
        <v>3502</v>
      </c>
      <c r="W404" s="2" t="s">
        <v>3503</v>
      </c>
      <c r="X404" s="2" t="s">
        <v>3504</v>
      </c>
      <c r="Y404" s="3" t="s">
        <v>3505</v>
      </c>
      <c r="Z404" s="3" t="s">
        <v>3506</v>
      </c>
      <c r="AA404" s="3" t="s">
        <v>3507</v>
      </c>
    </row>
    <row r="405" spans="1:27">
      <c r="A405" s="2" t="s">
        <v>3508</v>
      </c>
      <c r="B405" s="2" t="s">
        <v>3207</v>
      </c>
      <c r="C405" s="2" t="s">
        <v>2966</v>
      </c>
      <c r="D405" s="2" t="s">
        <v>12649</v>
      </c>
      <c r="E405" s="2" t="s">
        <v>12678</v>
      </c>
      <c r="F405" s="2" t="s">
        <v>12682</v>
      </c>
      <c r="G405" s="2" t="s">
        <v>12683</v>
      </c>
      <c r="H405" s="4"/>
      <c r="I405" s="6">
        <v>149</v>
      </c>
      <c r="J405" s="6" t="str">
        <f t="shared" si="13"/>
        <v>&lt;₹200</v>
      </c>
      <c r="K405" s="6">
        <v>24999</v>
      </c>
      <c r="L405" s="6">
        <f>(Table1[[#This Row],[Actual Price]]-Table1[[#This Row],[discounted_price]])*100</f>
        <v>2485000</v>
      </c>
      <c r="M405" s="9">
        <v>0.32</v>
      </c>
      <c r="N4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05" s="9" t="str">
        <f>IF(M405&gt;=50%,"YES","NO")</f>
        <v>NO</v>
      </c>
      <c r="P405" s="44">
        <f>AVERAGE(Table1[[#This Row],[rating]]+Table1[[#This Row],[rating_count]]/1000)</f>
        <v>26.417999999999999</v>
      </c>
      <c r="Q405" s="2">
        <v>4.0999999999999996</v>
      </c>
      <c r="R405" s="7">
        <v>22318</v>
      </c>
      <c r="S405" s="8">
        <f t="shared" si="12"/>
        <v>557927682</v>
      </c>
      <c r="T405" s="2" t="s">
        <v>3208</v>
      </c>
      <c r="U405" s="2" t="s">
        <v>3170</v>
      </c>
      <c r="V405" s="2" t="s">
        <v>3171</v>
      </c>
      <c r="W405" s="2" t="s">
        <v>3172</v>
      </c>
      <c r="X405" s="2" t="s">
        <v>3173</v>
      </c>
      <c r="Y405" s="3" t="s">
        <v>3174</v>
      </c>
      <c r="Z405" s="3" t="s">
        <v>3209</v>
      </c>
      <c r="AA405" s="3" t="s">
        <v>3509</v>
      </c>
    </row>
    <row r="406" spans="1:27">
      <c r="A406" s="2" t="s">
        <v>3510</v>
      </c>
      <c r="B406" s="2" t="s">
        <v>3511</v>
      </c>
      <c r="C406" s="2" t="s">
        <v>3452</v>
      </c>
      <c r="D406" s="2" t="s">
        <v>12649</v>
      </c>
      <c r="E406" s="2" t="s">
        <v>12678</v>
      </c>
      <c r="F406" s="2" t="s">
        <v>12679</v>
      </c>
      <c r="G406" s="2" t="s">
        <v>12699</v>
      </c>
      <c r="H406" s="2"/>
      <c r="I406" s="6">
        <v>99</v>
      </c>
      <c r="J406" s="6" t="str">
        <f t="shared" si="13"/>
        <v>&lt;₹200</v>
      </c>
      <c r="K406" s="6">
        <v>499</v>
      </c>
      <c r="L406" s="6">
        <f>(Table1[[#This Row],[Actual Price]]-Table1[[#This Row],[discounted_price]])*100</f>
        <v>40000</v>
      </c>
      <c r="M406" s="9">
        <v>0.6</v>
      </c>
      <c r="N4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06" s="9" t="str">
        <f>IF(M406&gt;=50%,"YES","""NO")</f>
        <v>YES</v>
      </c>
      <c r="P406" s="44">
        <f>AVERAGE(Table1[[#This Row],[rating]]+Table1[[#This Row],[rating_count]]/1000)</f>
        <v>5.8859999999999992</v>
      </c>
      <c r="Q406" s="2">
        <v>4.0999999999999996</v>
      </c>
      <c r="R406" s="7">
        <v>1786</v>
      </c>
      <c r="S406" s="8">
        <f t="shared" si="12"/>
        <v>891214</v>
      </c>
      <c r="T406" s="2" t="s">
        <v>3512</v>
      </c>
      <c r="U406" s="2" t="s">
        <v>3513</v>
      </c>
      <c r="V406" s="2" t="s">
        <v>3514</v>
      </c>
      <c r="W406" s="2" t="s">
        <v>3515</v>
      </c>
      <c r="X406" s="2" t="s">
        <v>3516</v>
      </c>
      <c r="Y406" s="3" t="s">
        <v>3517</v>
      </c>
      <c r="Z406" s="3" t="s">
        <v>3518</v>
      </c>
      <c r="AA406" s="3" t="s">
        <v>3519</v>
      </c>
    </row>
    <row r="407" spans="1:27">
      <c r="A407" s="2" t="s">
        <v>3520</v>
      </c>
      <c r="B407" s="2" t="s">
        <v>3521</v>
      </c>
      <c r="C407" s="2" t="s">
        <v>2955</v>
      </c>
      <c r="D407" s="2" t="s">
        <v>12649</v>
      </c>
      <c r="E407" s="2" t="s">
        <v>12678</v>
      </c>
      <c r="F407" s="2" t="s">
        <v>12679</v>
      </c>
      <c r="G407" s="2" t="s">
        <v>12680</v>
      </c>
      <c r="H407" s="2" t="s">
        <v>12681</v>
      </c>
      <c r="I407" s="6">
        <v>4790</v>
      </c>
      <c r="J407" s="6" t="str">
        <f t="shared" si="13"/>
        <v>&gt;₹500</v>
      </c>
      <c r="K407" s="6">
        <v>1599</v>
      </c>
      <c r="L407" s="6">
        <f>(Table1[[#This Row],[Actual Price]]-Table1[[#This Row],[discounted_price]])*100</f>
        <v>-319100</v>
      </c>
      <c r="M407" s="9">
        <v>0.38</v>
      </c>
      <c r="N4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07" s="9" t="str">
        <f>IF(M407&gt;=50%,"YES","NO")</f>
        <v>NO</v>
      </c>
      <c r="P407" s="44">
        <f>AVERAGE(Table1[[#This Row],[rating]]+Table1[[#This Row],[rating_count]]/1000)</f>
        <v>11.222000000000001</v>
      </c>
      <c r="Q407" s="2">
        <v>4</v>
      </c>
      <c r="R407" s="7">
        <v>7222</v>
      </c>
      <c r="S407" s="8">
        <f t="shared" si="12"/>
        <v>11547978</v>
      </c>
      <c r="T407" s="2" t="s">
        <v>3522</v>
      </c>
      <c r="U407" s="2" t="s">
        <v>3523</v>
      </c>
      <c r="V407" s="2" t="s">
        <v>3524</v>
      </c>
      <c r="W407" s="2" t="s">
        <v>3525</v>
      </c>
      <c r="X407" s="2" t="s">
        <v>3526</v>
      </c>
      <c r="Y407" s="3" t="s">
        <v>3527</v>
      </c>
      <c r="Z407" s="3" t="s">
        <v>3528</v>
      </c>
      <c r="AA407" s="3" t="s">
        <v>3529</v>
      </c>
    </row>
    <row r="408" spans="1:27">
      <c r="A408" s="2" t="s">
        <v>3530</v>
      </c>
      <c r="B408" s="2" t="s">
        <v>3531</v>
      </c>
      <c r="C408" s="2" t="s">
        <v>3021</v>
      </c>
      <c r="D408" s="2" t="s">
        <v>12649</v>
      </c>
      <c r="E408" s="2" t="s">
        <v>12678</v>
      </c>
      <c r="F408" s="2" t="s">
        <v>12682</v>
      </c>
      <c r="G408" s="2" t="s">
        <v>12686</v>
      </c>
      <c r="H408" s="4"/>
      <c r="I408" s="6">
        <v>33999</v>
      </c>
      <c r="J408" s="6" t="str">
        <f t="shared" si="13"/>
        <v>&gt;₹500</v>
      </c>
      <c r="K408" s="6">
        <v>1599</v>
      </c>
      <c r="L408" s="6">
        <f>(Table1[[#This Row],[Actual Price]]-Table1[[#This Row],[discounted_price]])*100</f>
        <v>-3240000</v>
      </c>
      <c r="M408" s="9">
        <v>0.19</v>
      </c>
      <c r="N4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08" s="9" t="str">
        <f>IF(M408&gt;=50%,"YES","""NO")</f>
        <v>"NO</v>
      </c>
      <c r="P408" s="44">
        <f>AVERAGE(Table1[[#This Row],[rating]]+Table1[[#This Row],[rating_count]]/1000)</f>
        <v>132.31100000000001</v>
      </c>
      <c r="Q408" s="2">
        <v>4</v>
      </c>
      <c r="R408" s="7">
        <v>128311</v>
      </c>
      <c r="S408" s="8">
        <f t="shared" si="12"/>
        <v>205169289</v>
      </c>
      <c r="T408" s="2" t="s">
        <v>3022</v>
      </c>
      <c r="U408" s="2" t="s">
        <v>3023</v>
      </c>
      <c r="V408" s="2" t="s">
        <v>3024</v>
      </c>
      <c r="W408" s="2" t="s">
        <v>3025</v>
      </c>
      <c r="X408" s="2" t="s">
        <v>3026</v>
      </c>
      <c r="Y408" s="3" t="s">
        <v>3027</v>
      </c>
      <c r="Z408" s="3" t="s">
        <v>3532</v>
      </c>
      <c r="AA408" s="3" t="s">
        <v>3533</v>
      </c>
    </row>
    <row r="409" spans="1:27">
      <c r="A409" s="2" t="s">
        <v>3534</v>
      </c>
      <c r="B409" s="2" t="s">
        <v>3535</v>
      </c>
      <c r="C409" s="2" t="s">
        <v>3042</v>
      </c>
      <c r="D409" s="2" t="s">
        <v>12649</v>
      </c>
      <c r="E409" s="2" t="s">
        <v>12687</v>
      </c>
      <c r="F409" s="2" t="s">
        <v>12688</v>
      </c>
      <c r="G409" s="2" t="s">
        <v>12689</v>
      </c>
      <c r="H409" s="2"/>
      <c r="I409" s="6">
        <v>99</v>
      </c>
      <c r="J409" s="6" t="str">
        <f t="shared" si="13"/>
        <v>&lt;₹200</v>
      </c>
      <c r="K409" s="6">
        <v>1800</v>
      </c>
      <c r="L409" s="6">
        <f>(Table1[[#This Row],[Actual Price]]-Table1[[#This Row],[discounted_price]])*100</f>
        <v>170100</v>
      </c>
      <c r="M409" s="9">
        <v>0.67</v>
      </c>
      <c r="N4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09" s="9" t="str">
        <f>IF(M409&gt;=50%,"YES","NO")</f>
        <v>YES</v>
      </c>
      <c r="P409" s="44">
        <f>AVERAGE(Table1[[#This Row],[rating]]+Table1[[#This Row],[rating_count]]/1000)</f>
        <v>87.495999999999995</v>
      </c>
      <c r="Q409" s="2">
        <v>3.5</v>
      </c>
      <c r="R409" s="7">
        <v>83996</v>
      </c>
      <c r="S409" s="8">
        <f t="shared" si="12"/>
        <v>151192800</v>
      </c>
      <c r="T409" s="2" t="s">
        <v>3536</v>
      </c>
      <c r="U409" s="2" t="s">
        <v>3537</v>
      </c>
      <c r="V409" s="2" t="s">
        <v>3538</v>
      </c>
      <c r="W409" s="2" t="s">
        <v>3539</v>
      </c>
      <c r="X409" s="2" t="s">
        <v>3540</v>
      </c>
      <c r="Y409" s="3" t="s">
        <v>3541</v>
      </c>
      <c r="Z409" s="3" t="s">
        <v>3542</v>
      </c>
      <c r="AA409" s="3" t="s">
        <v>3543</v>
      </c>
    </row>
    <row r="410" spans="1:27">
      <c r="A410" s="2" t="s">
        <v>3544</v>
      </c>
      <c r="B410" s="2" t="s">
        <v>3545</v>
      </c>
      <c r="C410" s="2" t="s">
        <v>3000</v>
      </c>
      <c r="D410" s="2" t="s">
        <v>12649</v>
      </c>
      <c r="E410" s="2" t="s">
        <v>12651</v>
      </c>
      <c r="F410" s="2" t="s">
        <v>12684</v>
      </c>
      <c r="G410" s="2" t="s">
        <v>12685</v>
      </c>
      <c r="H410" s="2"/>
      <c r="I410" s="6">
        <v>299</v>
      </c>
      <c r="J410" s="6" t="str">
        <f t="shared" si="13"/>
        <v>₹200 - ₹500</v>
      </c>
      <c r="K410" s="6">
        <v>1899</v>
      </c>
      <c r="L410" s="6">
        <f>(Table1[[#This Row],[Actual Price]]-Table1[[#This Row],[discounted_price]])*100</f>
        <v>160000</v>
      </c>
      <c r="M410" s="9">
        <v>0.68</v>
      </c>
      <c r="N4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10" s="9" t="str">
        <f>IF(M410&gt;=50%,"YES","""NO")</f>
        <v>YES</v>
      </c>
      <c r="P410" s="44">
        <f>AVERAGE(Table1[[#This Row],[rating]]+Table1[[#This Row],[rating_count]]/1000)</f>
        <v>144.33600000000001</v>
      </c>
      <c r="Q410" s="2">
        <v>4.3</v>
      </c>
      <c r="R410" s="7">
        <v>140036</v>
      </c>
      <c r="S410" s="8">
        <f t="shared" si="12"/>
        <v>265928364</v>
      </c>
      <c r="T410" s="2" t="s">
        <v>3407</v>
      </c>
      <c r="U410" s="2" t="s">
        <v>3408</v>
      </c>
      <c r="V410" s="2" t="s">
        <v>3409</v>
      </c>
      <c r="W410" s="2" t="s">
        <v>3410</v>
      </c>
      <c r="X410" s="2" t="s">
        <v>3411</v>
      </c>
      <c r="Y410" s="3" t="s">
        <v>3412</v>
      </c>
      <c r="Z410" s="3" t="s">
        <v>3546</v>
      </c>
      <c r="AA410" s="3" t="s">
        <v>3547</v>
      </c>
    </row>
    <row r="411" spans="1:27">
      <c r="A411" s="2" t="s">
        <v>3548</v>
      </c>
      <c r="B411" s="2" t="s">
        <v>3549</v>
      </c>
      <c r="C411" s="2" t="s">
        <v>2955</v>
      </c>
      <c r="D411" s="2" t="s">
        <v>12649</v>
      </c>
      <c r="E411" s="2" t="s">
        <v>12678</v>
      </c>
      <c r="F411" s="2" t="s">
        <v>12679</v>
      </c>
      <c r="G411" s="2" t="s">
        <v>12680</v>
      </c>
      <c r="H411" s="4" t="s">
        <v>12681</v>
      </c>
      <c r="I411" s="6">
        <v>10999</v>
      </c>
      <c r="J411" s="6" t="str">
        <f t="shared" si="13"/>
        <v>&gt;₹500</v>
      </c>
      <c r="K411" s="6">
        <v>2499</v>
      </c>
      <c r="L411" s="6">
        <f>(Table1[[#This Row],[Actual Price]]-Table1[[#This Row],[discounted_price]])*100</f>
        <v>-850000</v>
      </c>
      <c r="M411" s="9">
        <v>0.28000000000000003</v>
      </c>
      <c r="N4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1" s="9" t="str">
        <f>IF(M411&gt;=50%,"YES","NO")</f>
        <v>NO</v>
      </c>
      <c r="P411" s="44">
        <f>AVERAGE(Table1[[#This Row],[rating]]+Table1[[#This Row],[rating_count]]/1000)</f>
        <v>22.777999999999999</v>
      </c>
      <c r="Q411" s="2">
        <v>4.0999999999999996</v>
      </c>
      <c r="R411" s="7">
        <v>18678</v>
      </c>
      <c r="S411" s="8">
        <f t="shared" si="12"/>
        <v>46676322</v>
      </c>
      <c r="T411" s="2" t="s">
        <v>3550</v>
      </c>
      <c r="U411" s="2" t="s">
        <v>3551</v>
      </c>
      <c r="V411" s="2" t="s">
        <v>3552</v>
      </c>
      <c r="W411" s="2" t="s">
        <v>3553</v>
      </c>
      <c r="X411" s="2" t="s">
        <v>3554</v>
      </c>
      <c r="Y411" s="3" t="s">
        <v>12606</v>
      </c>
      <c r="Z411" s="3" t="s">
        <v>3555</v>
      </c>
      <c r="AA411" s="3" t="s">
        <v>3556</v>
      </c>
    </row>
    <row r="412" spans="1:27">
      <c r="A412" s="2" t="s">
        <v>3557</v>
      </c>
      <c r="B412" s="2" t="s">
        <v>3558</v>
      </c>
      <c r="C412" s="2" t="s">
        <v>2966</v>
      </c>
      <c r="D412" s="2" t="s">
        <v>12649</v>
      </c>
      <c r="E412" s="2" t="s">
        <v>12678</v>
      </c>
      <c r="F412" s="2" t="s">
        <v>12682</v>
      </c>
      <c r="G412" s="2" t="s">
        <v>12683</v>
      </c>
      <c r="H412" s="4"/>
      <c r="I412" s="6">
        <v>34999</v>
      </c>
      <c r="J412" s="6" t="str">
        <f t="shared" si="13"/>
        <v>&gt;₹500</v>
      </c>
      <c r="K412" s="6">
        <v>14999</v>
      </c>
      <c r="L412" s="6">
        <f>(Table1[[#This Row],[Actual Price]]-Table1[[#This Row],[discounted_price]])*100</f>
        <v>-2000000</v>
      </c>
      <c r="M412" s="9">
        <v>0.27</v>
      </c>
      <c r="N4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2" s="9" t="str">
        <f>IF(M412&gt;=50%,"YES","""NO")</f>
        <v>"NO</v>
      </c>
      <c r="P412" s="44">
        <f>AVERAGE(Table1[[#This Row],[rating]]+Table1[[#This Row],[rating_count]]/1000)</f>
        <v>23.097999999999999</v>
      </c>
      <c r="Q412" s="2">
        <v>4.0999999999999996</v>
      </c>
      <c r="R412" s="7">
        <v>18998</v>
      </c>
      <c r="S412" s="8">
        <f t="shared" si="12"/>
        <v>284951002</v>
      </c>
      <c r="T412" s="2" t="s">
        <v>3496</v>
      </c>
      <c r="U412" s="2" t="s">
        <v>3185</v>
      </c>
      <c r="V412" s="2" t="s">
        <v>3186</v>
      </c>
      <c r="W412" s="2" t="s">
        <v>3187</v>
      </c>
      <c r="X412" s="2" t="s">
        <v>3188</v>
      </c>
      <c r="Y412" s="3" t="s">
        <v>3189</v>
      </c>
      <c r="Z412" s="3" t="s">
        <v>3559</v>
      </c>
      <c r="AA412" s="3" t="s">
        <v>3560</v>
      </c>
    </row>
    <row r="413" spans="1:27">
      <c r="A413" s="2" t="s">
        <v>3561</v>
      </c>
      <c r="B413" s="2" t="s">
        <v>3562</v>
      </c>
      <c r="C413" s="2" t="s">
        <v>2924</v>
      </c>
      <c r="D413" s="2" t="s">
        <v>12649</v>
      </c>
      <c r="E413" s="2" t="s">
        <v>12676</v>
      </c>
      <c r="F413" s="2" t="s">
        <v>12677</v>
      </c>
      <c r="G413" s="2"/>
      <c r="H413" s="4"/>
      <c r="I413" s="6">
        <v>16999</v>
      </c>
      <c r="J413" s="6" t="str">
        <f t="shared" si="13"/>
        <v>&gt;₹500</v>
      </c>
      <c r="K413" s="6">
        <v>7990</v>
      </c>
      <c r="L413" s="6">
        <f>(Table1[[#This Row],[Actual Price]]-Table1[[#This Row],[discounted_price]])*100</f>
        <v>-900900</v>
      </c>
      <c r="M413" s="9">
        <v>0.62</v>
      </c>
      <c r="N4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13" s="9" t="str">
        <f>IF(M413&gt;=50%,"YES","NO")</f>
        <v>YES</v>
      </c>
      <c r="P413" s="44">
        <f>AVERAGE(Table1[[#This Row],[rating]]+Table1[[#This Row],[rating_count]]/1000)</f>
        <v>52.548999999999999</v>
      </c>
      <c r="Q413" s="2">
        <v>4.0999999999999996</v>
      </c>
      <c r="R413" s="7">
        <v>48449</v>
      </c>
      <c r="S413" s="8">
        <f t="shared" si="12"/>
        <v>387107510</v>
      </c>
      <c r="T413" s="2" t="s">
        <v>3387</v>
      </c>
      <c r="U413" s="2" t="s">
        <v>3563</v>
      </c>
      <c r="V413" s="2" t="s">
        <v>3564</v>
      </c>
      <c r="W413" s="2" t="s">
        <v>3565</v>
      </c>
      <c r="X413" s="2" t="s">
        <v>3566</v>
      </c>
      <c r="Y413" s="3" t="s">
        <v>3567</v>
      </c>
      <c r="Z413" s="3" t="s">
        <v>3568</v>
      </c>
      <c r="AA413" s="3" t="s">
        <v>3569</v>
      </c>
    </row>
    <row r="414" spans="1:27">
      <c r="A414" s="2" t="s">
        <v>3570</v>
      </c>
      <c r="B414" s="2" t="s">
        <v>3571</v>
      </c>
      <c r="C414" s="2" t="s">
        <v>2924</v>
      </c>
      <c r="D414" s="2" t="s">
        <v>12649</v>
      </c>
      <c r="E414" s="2" t="s">
        <v>12676</v>
      </c>
      <c r="F414" s="2" t="s">
        <v>12677</v>
      </c>
      <c r="G414" s="2"/>
      <c r="H414" s="4"/>
      <c r="I414" s="6">
        <v>199</v>
      </c>
      <c r="J414" s="6" t="str">
        <f t="shared" si="13"/>
        <v>&lt;₹200</v>
      </c>
      <c r="K414" s="6">
        <v>7990</v>
      </c>
      <c r="L414" s="6">
        <f>(Table1[[#This Row],[Actual Price]]-Table1[[#This Row],[discounted_price]])*100</f>
        <v>779100</v>
      </c>
      <c r="M414" s="9">
        <v>0.75</v>
      </c>
      <c r="N4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14" s="9" t="str">
        <f>IF(M414&gt;=50%,"YES","""NO")</f>
        <v>YES</v>
      </c>
      <c r="P414" s="44">
        <f>AVERAGE(Table1[[#This Row],[rating]]+Table1[[#This Row],[rating_count]]/1000)</f>
        <v>21.631</v>
      </c>
      <c r="Q414" s="2">
        <v>3.8</v>
      </c>
      <c r="R414" s="7">
        <v>17831</v>
      </c>
      <c r="S414" s="8">
        <f t="shared" si="12"/>
        <v>142469690</v>
      </c>
      <c r="T414" s="2" t="s">
        <v>2945</v>
      </c>
      <c r="U414" s="2" t="s">
        <v>2946</v>
      </c>
      <c r="V414" s="2" t="s">
        <v>2947</v>
      </c>
      <c r="W414" s="2" t="s">
        <v>2948</v>
      </c>
      <c r="X414" s="2" t="s">
        <v>2949</v>
      </c>
      <c r="Y414" s="3" t="s">
        <v>2950</v>
      </c>
      <c r="Z414" s="3" t="s">
        <v>3572</v>
      </c>
      <c r="AA414" s="3" t="s">
        <v>3573</v>
      </c>
    </row>
    <row r="415" spans="1:27">
      <c r="A415" s="2" t="s">
        <v>3574</v>
      </c>
      <c r="B415" s="2" t="s">
        <v>3575</v>
      </c>
      <c r="C415" s="2" t="s">
        <v>3138</v>
      </c>
      <c r="D415" s="2" t="s">
        <v>12649</v>
      </c>
      <c r="E415" s="2" t="s">
        <v>12678</v>
      </c>
      <c r="F415" s="2" t="s">
        <v>12679</v>
      </c>
      <c r="G415" s="2" t="s">
        <v>12680</v>
      </c>
      <c r="H415" s="2" t="s">
        <v>12693</v>
      </c>
      <c r="I415" s="6">
        <v>999</v>
      </c>
      <c r="J415" s="6" t="str">
        <f t="shared" si="13"/>
        <v>&gt;₹500</v>
      </c>
      <c r="K415" s="6">
        <v>999</v>
      </c>
      <c r="L415" s="6">
        <f>(Table1[[#This Row],[Actual Price]]-Table1[[#This Row],[discounted_price]])*100</f>
        <v>0</v>
      </c>
      <c r="M415" s="9">
        <v>0.35</v>
      </c>
      <c r="N4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15" s="9" t="str">
        <f>IF(M415&gt;=50%,"YES","NO")</f>
        <v>NO</v>
      </c>
      <c r="P415" s="44">
        <f>AVERAGE(Table1[[#This Row],[rating]]+Table1[[#This Row],[rating_count]]/1000)</f>
        <v>5.5150000000000006</v>
      </c>
      <c r="Q415" s="2">
        <v>4.2</v>
      </c>
      <c r="R415" s="7">
        <v>1315</v>
      </c>
      <c r="S415" s="8">
        <f t="shared" si="12"/>
        <v>1313685</v>
      </c>
      <c r="T415" s="2" t="s">
        <v>3576</v>
      </c>
      <c r="U415" s="2" t="s">
        <v>3577</v>
      </c>
      <c r="V415" s="2" t="s">
        <v>3578</v>
      </c>
      <c r="W415" s="2" t="s">
        <v>3579</v>
      </c>
      <c r="X415" s="2" t="s">
        <v>3580</v>
      </c>
      <c r="Y415" s="3" t="s">
        <v>3581</v>
      </c>
      <c r="Z415" s="3" t="s">
        <v>3582</v>
      </c>
      <c r="AA415" s="3" t="s">
        <v>3583</v>
      </c>
    </row>
    <row r="416" spans="1:27">
      <c r="A416" s="2" t="s">
        <v>3584</v>
      </c>
      <c r="B416" s="2" t="s">
        <v>3426</v>
      </c>
      <c r="C416" s="2" t="s">
        <v>2966</v>
      </c>
      <c r="D416" s="2" t="s">
        <v>12649</v>
      </c>
      <c r="E416" s="2" t="s">
        <v>12678</v>
      </c>
      <c r="F416" s="2" t="s">
        <v>12682</v>
      </c>
      <c r="G416" s="2" t="s">
        <v>12683</v>
      </c>
      <c r="H416" s="4"/>
      <c r="I416" s="6">
        <v>1299</v>
      </c>
      <c r="J416" s="6" t="str">
        <f t="shared" si="13"/>
        <v>&gt;₹500</v>
      </c>
      <c r="K416" s="6">
        <v>19499</v>
      </c>
      <c r="L416" s="6">
        <f>(Table1[[#This Row],[Actual Price]]-Table1[[#This Row],[discounted_price]])*100</f>
        <v>1820000</v>
      </c>
      <c r="M416" s="9">
        <v>0.28000000000000003</v>
      </c>
      <c r="N4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6" s="9" t="str">
        <f>IF(M416&gt;=50%,"YES","""NO")</f>
        <v>"NO</v>
      </c>
      <c r="P416" s="44">
        <f>AVERAGE(Table1[[#This Row],[rating]]+Table1[[#This Row],[rating_count]]/1000)</f>
        <v>23.097999999999999</v>
      </c>
      <c r="Q416" s="2">
        <v>4.0999999999999996</v>
      </c>
      <c r="R416" s="7">
        <v>18998</v>
      </c>
      <c r="S416" s="8">
        <f t="shared" si="12"/>
        <v>370442002</v>
      </c>
      <c r="T416" s="2" t="s">
        <v>3427</v>
      </c>
      <c r="U416" s="2" t="s">
        <v>3185</v>
      </c>
      <c r="V416" s="2" t="s">
        <v>3186</v>
      </c>
      <c r="W416" s="2" t="s">
        <v>3187</v>
      </c>
      <c r="X416" s="2" t="s">
        <v>3188</v>
      </c>
      <c r="Y416" s="3" t="s">
        <v>3189</v>
      </c>
      <c r="Z416" s="3" t="s">
        <v>3428</v>
      </c>
      <c r="AA416" s="3" t="s">
        <v>3585</v>
      </c>
    </row>
    <row r="417" spans="1:27">
      <c r="A417" s="2" t="s">
        <v>3586</v>
      </c>
      <c r="B417" s="2" t="s">
        <v>3587</v>
      </c>
      <c r="C417" s="2" t="s">
        <v>3588</v>
      </c>
      <c r="D417" s="2" t="s">
        <v>12649</v>
      </c>
      <c r="E417" s="2" t="s">
        <v>12678</v>
      </c>
      <c r="F417" s="2" t="s">
        <v>12679</v>
      </c>
      <c r="G417" s="2" t="s">
        <v>12701</v>
      </c>
      <c r="H417" s="2"/>
      <c r="I417" s="6">
        <v>599</v>
      </c>
      <c r="J417" s="6" t="str">
        <f t="shared" si="13"/>
        <v>&gt;₹500</v>
      </c>
      <c r="K417" s="6">
        <v>299</v>
      </c>
      <c r="L417" s="6">
        <f>(Table1[[#This Row],[Actual Price]]-Table1[[#This Row],[discounted_price]])*100</f>
        <v>-30000</v>
      </c>
      <c r="M417" s="9">
        <v>0.6</v>
      </c>
      <c r="N4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17" s="9" t="str">
        <f>IF(M417&gt;=50%,"YES","NO")</f>
        <v>YES</v>
      </c>
      <c r="P417" s="44">
        <f>AVERAGE(Table1[[#This Row],[rating]]+Table1[[#This Row],[rating_count]]/1000)</f>
        <v>10.099</v>
      </c>
      <c r="Q417" s="2">
        <v>4.0999999999999996</v>
      </c>
      <c r="R417" s="7">
        <v>5999</v>
      </c>
      <c r="S417" s="8">
        <f t="shared" si="12"/>
        <v>1793701</v>
      </c>
      <c r="T417" s="2" t="s">
        <v>3589</v>
      </c>
      <c r="U417" s="2" t="s">
        <v>3590</v>
      </c>
      <c r="V417" s="2" t="s">
        <v>3591</v>
      </c>
      <c r="W417" s="2" t="s">
        <v>3592</v>
      </c>
      <c r="X417" s="2" t="s">
        <v>3593</v>
      </c>
      <c r="Y417" s="3" t="s">
        <v>3594</v>
      </c>
      <c r="Z417" s="3" t="s">
        <v>3595</v>
      </c>
      <c r="AA417" s="3" t="s">
        <v>3596</v>
      </c>
    </row>
    <row r="418" spans="1:27">
      <c r="A418" s="2" t="s">
        <v>3597</v>
      </c>
      <c r="B418" s="2" t="s">
        <v>3598</v>
      </c>
      <c r="C418" s="2" t="s">
        <v>2966</v>
      </c>
      <c r="D418" s="2" t="s">
        <v>12649</v>
      </c>
      <c r="E418" s="2" t="s">
        <v>12678</v>
      </c>
      <c r="F418" s="2" t="s">
        <v>12682</v>
      </c>
      <c r="G418" s="2" t="s">
        <v>12683</v>
      </c>
      <c r="H418" s="4"/>
      <c r="I418" s="6">
        <v>599</v>
      </c>
      <c r="J418" s="6" t="str">
        <f t="shared" si="13"/>
        <v>&gt;₹500</v>
      </c>
      <c r="K418" s="6">
        <v>17999</v>
      </c>
      <c r="L418" s="6">
        <f>(Table1[[#This Row],[Actual Price]]-Table1[[#This Row],[discounted_price]])*100</f>
        <v>1740000</v>
      </c>
      <c r="M418" s="9">
        <v>0.28000000000000003</v>
      </c>
      <c r="N4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8" s="9" t="str">
        <f>IF(M418&gt;=50%,"YES","""NO")</f>
        <v>"NO</v>
      </c>
      <c r="P418" s="44">
        <f>AVERAGE(Table1[[#This Row],[rating]]+Table1[[#This Row],[rating_count]]/1000)</f>
        <v>54.872</v>
      </c>
      <c r="Q418" s="2">
        <v>4.0999999999999996</v>
      </c>
      <c r="R418" s="7">
        <v>50772</v>
      </c>
      <c r="S418" s="8">
        <f t="shared" si="12"/>
        <v>913845228</v>
      </c>
      <c r="T418" s="2" t="s">
        <v>3599</v>
      </c>
      <c r="U418" s="2" t="s">
        <v>3600</v>
      </c>
      <c r="V418" s="2" t="s">
        <v>3601</v>
      </c>
      <c r="W418" s="2" t="s">
        <v>3602</v>
      </c>
      <c r="X418" s="2" t="s">
        <v>3603</v>
      </c>
      <c r="Y418" s="3" t="s">
        <v>3604</v>
      </c>
      <c r="Z418" s="3" t="s">
        <v>3605</v>
      </c>
      <c r="AA418" s="3" t="s">
        <v>3606</v>
      </c>
    </row>
    <row r="419" spans="1:27">
      <c r="A419" s="2" t="s">
        <v>3607</v>
      </c>
      <c r="B419" s="2" t="s">
        <v>3608</v>
      </c>
      <c r="C419" s="2" t="s">
        <v>2966</v>
      </c>
      <c r="D419" s="2" t="s">
        <v>12649</v>
      </c>
      <c r="E419" s="2" t="s">
        <v>12678</v>
      </c>
      <c r="F419" s="2" t="s">
        <v>12682</v>
      </c>
      <c r="G419" s="2" t="s">
        <v>12683</v>
      </c>
      <c r="H419" s="4"/>
      <c r="I419" s="6">
        <v>1799</v>
      </c>
      <c r="J419" s="6" t="str">
        <f t="shared" si="13"/>
        <v>&gt;₹500</v>
      </c>
      <c r="K419" s="6">
        <v>26999</v>
      </c>
      <c r="L419" s="6">
        <f>(Table1[[#This Row],[Actual Price]]-Table1[[#This Row],[discounted_price]])*100</f>
        <v>2520000</v>
      </c>
      <c r="M419" s="9">
        <v>0.22</v>
      </c>
      <c r="N4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9" s="9" t="str">
        <f>IF(M419&gt;=50%,"YES","NO")</f>
        <v>NO</v>
      </c>
      <c r="P419" s="44">
        <f>AVERAGE(Table1[[#This Row],[rating]]+Table1[[#This Row],[rating_count]]/1000)</f>
        <v>29.724</v>
      </c>
      <c r="Q419" s="2">
        <v>3.9</v>
      </c>
      <c r="R419" s="7">
        <v>25824</v>
      </c>
      <c r="S419" s="8">
        <f t="shared" si="12"/>
        <v>697222176</v>
      </c>
      <c r="T419" s="2" t="s">
        <v>3609</v>
      </c>
      <c r="U419" s="2" t="s">
        <v>3339</v>
      </c>
      <c r="V419" s="2" t="s">
        <v>3340</v>
      </c>
      <c r="W419" s="2" t="s">
        <v>3341</v>
      </c>
      <c r="X419" s="2" t="s">
        <v>3342</v>
      </c>
      <c r="Y419" s="3" t="s">
        <v>3343</v>
      </c>
      <c r="Z419" s="3" t="s">
        <v>3610</v>
      </c>
      <c r="AA419" s="3" t="s">
        <v>3611</v>
      </c>
    </row>
    <row r="420" spans="1:27">
      <c r="A420" s="2" t="s">
        <v>3612</v>
      </c>
      <c r="B420" s="2" t="s">
        <v>3613</v>
      </c>
      <c r="C420" s="2" t="s">
        <v>3138</v>
      </c>
      <c r="D420" s="2" t="s">
        <v>12649</v>
      </c>
      <c r="E420" s="2" t="s">
        <v>12678</v>
      </c>
      <c r="F420" s="2" t="s">
        <v>12679</v>
      </c>
      <c r="G420" s="2" t="s">
        <v>12680</v>
      </c>
      <c r="H420" s="2" t="s">
        <v>12693</v>
      </c>
      <c r="I420" s="6">
        <v>176.63</v>
      </c>
      <c r="J420" s="6" t="str">
        <f t="shared" si="13"/>
        <v>&lt;₹200</v>
      </c>
      <c r="K420" s="6">
        <v>649</v>
      </c>
      <c r="L420" s="6">
        <f>(Table1[[#This Row],[Actual Price]]-Table1[[#This Row],[discounted_price]])*100</f>
        <v>47237</v>
      </c>
      <c r="M420" s="9">
        <v>0.62</v>
      </c>
      <c r="N4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20" s="9" t="str">
        <f>IF(M420&gt;=50%,"YES","""NO")</f>
        <v>YES</v>
      </c>
      <c r="P420" s="44">
        <f>AVERAGE(Table1[[#This Row],[rating]]+Table1[[#This Row],[rating_count]]/1000)</f>
        <v>18.404</v>
      </c>
      <c r="Q420" s="2">
        <v>4</v>
      </c>
      <c r="R420" s="7">
        <v>14404</v>
      </c>
      <c r="S420" s="8">
        <f t="shared" si="12"/>
        <v>9348196</v>
      </c>
      <c r="T420" s="2" t="s">
        <v>3614</v>
      </c>
      <c r="U420" s="2" t="s">
        <v>3615</v>
      </c>
      <c r="V420" s="2" t="s">
        <v>3616</v>
      </c>
      <c r="W420" s="2" t="s">
        <v>3617</v>
      </c>
      <c r="X420" s="2" t="s">
        <v>3618</v>
      </c>
      <c r="Y420" s="3" t="s">
        <v>3619</v>
      </c>
      <c r="Z420" s="3" t="s">
        <v>3620</v>
      </c>
      <c r="AA420" s="3" t="s">
        <v>3621</v>
      </c>
    </row>
    <row r="421" spans="1:27">
      <c r="A421" s="2" t="s">
        <v>3622</v>
      </c>
      <c r="B421" s="2" t="s">
        <v>3623</v>
      </c>
      <c r="C421" s="2" t="s">
        <v>3138</v>
      </c>
      <c r="D421" s="2" t="s">
        <v>12649</v>
      </c>
      <c r="E421" s="2" t="s">
        <v>12678</v>
      </c>
      <c r="F421" s="2" t="s">
        <v>12679</v>
      </c>
      <c r="G421" s="2" t="s">
        <v>12680</v>
      </c>
      <c r="H421" s="2" t="s">
        <v>12693</v>
      </c>
      <c r="I421" s="6">
        <v>10999</v>
      </c>
      <c r="J421" s="6" t="str">
        <f t="shared" si="13"/>
        <v>&gt;₹500</v>
      </c>
      <c r="K421" s="6">
        <v>171</v>
      </c>
      <c r="L421" s="6">
        <f>(Table1[[#This Row],[Actual Price]]-Table1[[#This Row],[discounted_price]])*100</f>
        <v>-1082800</v>
      </c>
      <c r="M421" s="9">
        <v>0.42</v>
      </c>
      <c r="N4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21" s="9" t="str">
        <f>IF(M421&gt;=50%,"YES","NO")</f>
        <v>NO</v>
      </c>
      <c r="P421" s="44">
        <f>AVERAGE(Table1[[#This Row],[rating]]+Table1[[#This Row],[rating_count]]/1000)</f>
        <v>15.839</v>
      </c>
      <c r="Q421" s="2">
        <v>4.5</v>
      </c>
      <c r="R421" s="7">
        <v>11339</v>
      </c>
      <c r="S421" s="8">
        <f t="shared" si="12"/>
        <v>1938969</v>
      </c>
      <c r="T421" s="2" t="s">
        <v>3624</v>
      </c>
      <c r="U421" s="2" t="s">
        <v>3625</v>
      </c>
      <c r="V421" s="2" t="s">
        <v>3626</v>
      </c>
      <c r="W421" s="2" t="s">
        <v>3627</v>
      </c>
      <c r="X421" s="2" t="s">
        <v>3628</v>
      </c>
      <c r="Y421" s="3" t="s">
        <v>3629</v>
      </c>
      <c r="Z421" s="3" t="s">
        <v>3630</v>
      </c>
      <c r="AA421" s="3" t="s">
        <v>3631</v>
      </c>
    </row>
    <row r="422" spans="1:27">
      <c r="A422" s="2" t="s">
        <v>3632</v>
      </c>
      <c r="B422" s="2" t="s">
        <v>3633</v>
      </c>
      <c r="C422" s="2" t="s">
        <v>3127</v>
      </c>
      <c r="D422" s="2" t="s">
        <v>12649</v>
      </c>
      <c r="E422" s="2" t="s">
        <v>12678</v>
      </c>
      <c r="F422" s="2" t="s">
        <v>12679</v>
      </c>
      <c r="G422" s="2" t="s">
        <v>12691</v>
      </c>
      <c r="H422" s="2" t="s">
        <v>12692</v>
      </c>
      <c r="I422" s="6">
        <v>2999</v>
      </c>
      <c r="J422" s="6" t="str">
        <f t="shared" si="13"/>
        <v>&gt;₹500</v>
      </c>
      <c r="K422" s="6">
        <v>1999</v>
      </c>
      <c r="L422" s="6">
        <f>(Table1[[#This Row],[Actual Price]]-Table1[[#This Row],[discounted_price]])*100</f>
        <v>-100000</v>
      </c>
      <c r="M422" s="9">
        <v>0.76</v>
      </c>
      <c r="N4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22" s="9" t="str">
        <f>IF(M422&gt;=50%,"YES","""NO")</f>
        <v>YES</v>
      </c>
      <c r="P422" s="44">
        <f>AVERAGE(Table1[[#This Row],[rating]]+Table1[[#This Row],[rating_count]]/1000)</f>
        <v>7.6259999999999994</v>
      </c>
      <c r="Q422" s="2">
        <v>4</v>
      </c>
      <c r="R422" s="7">
        <v>3626</v>
      </c>
      <c r="S422" s="8">
        <f t="shared" si="12"/>
        <v>7248374</v>
      </c>
      <c r="T422" s="2" t="s">
        <v>3634</v>
      </c>
      <c r="U422" s="2" t="s">
        <v>3635</v>
      </c>
      <c r="V422" s="2" t="s">
        <v>3636</v>
      </c>
      <c r="W422" s="2" t="s">
        <v>3637</v>
      </c>
      <c r="X422" s="2" t="s">
        <v>3638</v>
      </c>
      <c r="Y422" s="3" t="s">
        <v>3639</v>
      </c>
      <c r="Z422" s="3" t="s">
        <v>3640</v>
      </c>
      <c r="AA422" s="3" t="s">
        <v>3641</v>
      </c>
    </row>
    <row r="423" spans="1:27">
      <c r="A423" s="2" t="s">
        <v>3642</v>
      </c>
      <c r="B423" s="2" t="s">
        <v>3643</v>
      </c>
      <c r="C423" s="2" t="s">
        <v>3000</v>
      </c>
      <c r="D423" s="2" t="s">
        <v>12649</v>
      </c>
      <c r="E423" s="2" t="s">
        <v>12651</v>
      </c>
      <c r="F423" s="2" t="s">
        <v>12684</v>
      </c>
      <c r="G423" s="2" t="s">
        <v>12685</v>
      </c>
      <c r="H423" s="2"/>
      <c r="I423" s="6">
        <v>1999</v>
      </c>
      <c r="J423" s="6" t="str">
        <f t="shared" si="13"/>
        <v>&gt;₹500</v>
      </c>
      <c r="K423" s="6">
        <v>1600</v>
      </c>
      <c r="L423" s="6">
        <f>(Table1[[#This Row],[Actual Price]]-Table1[[#This Row],[discounted_price]])*100</f>
        <v>-39900</v>
      </c>
      <c r="M423" s="9">
        <v>0.77</v>
      </c>
      <c r="N4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23" s="9" t="str">
        <f>IF(M423&gt;=50%,"YES","NO")</f>
        <v>YES</v>
      </c>
      <c r="P423" s="44">
        <f>AVERAGE(Table1[[#This Row],[rating]]+Table1[[#This Row],[rating_count]]/1000)</f>
        <v>36.625</v>
      </c>
      <c r="Q423" s="2">
        <v>4</v>
      </c>
      <c r="R423" s="7">
        <v>32625</v>
      </c>
      <c r="S423" s="8">
        <f t="shared" si="12"/>
        <v>52200000</v>
      </c>
      <c r="T423" s="2" t="s">
        <v>3644</v>
      </c>
      <c r="U423" s="2" t="s">
        <v>3645</v>
      </c>
      <c r="V423" s="2" t="s">
        <v>3646</v>
      </c>
      <c r="W423" s="2" t="s">
        <v>3647</v>
      </c>
      <c r="X423" s="2" t="s">
        <v>3648</v>
      </c>
      <c r="Y423" s="3" t="s">
        <v>3649</v>
      </c>
      <c r="Z423" s="3" t="s">
        <v>3650</v>
      </c>
      <c r="AA423" s="3" t="s">
        <v>3651</v>
      </c>
    </row>
    <row r="424" spans="1:27">
      <c r="A424" s="2" t="s">
        <v>3652</v>
      </c>
      <c r="B424" s="2" t="s">
        <v>3653</v>
      </c>
      <c r="C424" s="2" t="s">
        <v>2966</v>
      </c>
      <c r="D424" s="2" t="s">
        <v>12649</v>
      </c>
      <c r="E424" s="2" t="s">
        <v>12678</v>
      </c>
      <c r="F424" s="2" t="s">
        <v>12682</v>
      </c>
      <c r="G424" s="2" t="s">
        <v>12683</v>
      </c>
      <c r="H424" s="4"/>
      <c r="I424" s="6">
        <v>229</v>
      </c>
      <c r="J424" s="6" t="str">
        <f t="shared" si="13"/>
        <v>₹200 - ₹500</v>
      </c>
      <c r="K424" s="6">
        <v>20999</v>
      </c>
      <c r="L424" s="6">
        <f>(Table1[[#This Row],[Actual Price]]-Table1[[#This Row],[discounted_price]])*100</f>
        <v>2077000</v>
      </c>
      <c r="M424" s="9">
        <v>0.26</v>
      </c>
      <c r="N4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24" s="9" t="str">
        <f>IF(M424&gt;=50%,"YES","""NO")</f>
        <v>"NO</v>
      </c>
      <c r="P424" s="44">
        <f>AVERAGE(Table1[[#This Row],[rating]]+Table1[[#This Row],[rating_count]]/1000)</f>
        <v>23.351999999999997</v>
      </c>
      <c r="Q424" s="2">
        <v>4.0999999999999996</v>
      </c>
      <c r="R424" s="7">
        <v>19252</v>
      </c>
      <c r="S424" s="8">
        <f t="shared" si="12"/>
        <v>404272748</v>
      </c>
      <c r="T424" s="2" t="s">
        <v>3654</v>
      </c>
      <c r="U424" s="2" t="s">
        <v>3277</v>
      </c>
      <c r="V424" s="2" t="s">
        <v>3278</v>
      </c>
      <c r="W424" s="2" t="s">
        <v>3279</v>
      </c>
      <c r="X424" s="2" t="s">
        <v>3280</v>
      </c>
      <c r="Y424" s="3" t="s">
        <v>3281</v>
      </c>
      <c r="Z424" s="3" t="s">
        <v>3438</v>
      </c>
      <c r="AA424" s="3" t="s">
        <v>3655</v>
      </c>
    </row>
    <row r="425" spans="1:27">
      <c r="A425" s="2" t="s">
        <v>3656</v>
      </c>
      <c r="B425" s="2" t="s">
        <v>3657</v>
      </c>
      <c r="C425" s="2" t="s">
        <v>2966</v>
      </c>
      <c r="D425" s="2" t="s">
        <v>12649</v>
      </c>
      <c r="E425" s="2" t="s">
        <v>12678</v>
      </c>
      <c r="F425" s="2" t="s">
        <v>12682</v>
      </c>
      <c r="G425" s="2" t="s">
        <v>12683</v>
      </c>
      <c r="H425" s="4"/>
      <c r="I425" s="6">
        <v>199</v>
      </c>
      <c r="J425" s="6" t="str">
        <f t="shared" si="13"/>
        <v>&lt;₹200</v>
      </c>
      <c r="K425" s="6">
        <v>18999</v>
      </c>
      <c r="L425" s="6">
        <f>(Table1[[#This Row],[Actual Price]]-Table1[[#This Row],[discounted_price]])*100</f>
        <v>1880000</v>
      </c>
      <c r="M425" s="9">
        <v>0.18</v>
      </c>
      <c r="N4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25" s="9" t="str">
        <f>IF(M425&gt;=50%,"YES","NO")</f>
        <v>NO</v>
      </c>
      <c r="P425" s="44">
        <f>AVERAGE(Table1[[#This Row],[rating]]+Table1[[#This Row],[rating_count]]/1000)</f>
        <v>23.351999999999997</v>
      </c>
      <c r="Q425" s="2">
        <v>4.0999999999999996</v>
      </c>
      <c r="R425" s="7">
        <v>19252</v>
      </c>
      <c r="S425" s="8">
        <f t="shared" si="12"/>
        <v>365768748</v>
      </c>
      <c r="T425" s="2" t="s">
        <v>3276</v>
      </c>
      <c r="U425" s="2" t="s">
        <v>3277</v>
      </c>
      <c r="V425" s="2" t="s">
        <v>3278</v>
      </c>
      <c r="W425" s="2" t="s">
        <v>3279</v>
      </c>
      <c r="X425" s="2" t="s">
        <v>3280</v>
      </c>
      <c r="Y425" s="3" t="s">
        <v>3281</v>
      </c>
      <c r="Z425" s="3" t="s">
        <v>3658</v>
      </c>
      <c r="AA425" s="3" t="s">
        <v>3659</v>
      </c>
    </row>
    <row r="426" spans="1:27">
      <c r="A426" s="2" t="s">
        <v>3660</v>
      </c>
      <c r="B426" s="2" t="s">
        <v>3661</v>
      </c>
      <c r="C426" s="2" t="s">
        <v>2966</v>
      </c>
      <c r="D426" s="2" t="s">
        <v>12649</v>
      </c>
      <c r="E426" s="2" t="s">
        <v>12678</v>
      </c>
      <c r="F426" s="2" t="s">
        <v>12682</v>
      </c>
      <c r="G426" s="2" t="s">
        <v>12683</v>
      </c>
      <c r="H426" s="4"/>
      <c r="I426" s="6">
        <v>649</v>
      </c>
      <c r="J426" s="6" t="str">
        <f t="shared" si="13"/>
        <v>&gt;₹500</v>
      </c>
      <c r="K426" s="6">
        <v>28999</v>
      </c>
      <c r="L426" s="6">
        <f>(Table1[[#This Row],[Actual Price]]-Table1[[#This Row],[discounted_price]])*100</f>
        <v>2835000</v>
      </c>
      <c r="M426" s="9">
        <v>0.21</v>
      </c>
      <c r="N4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26" s="9" t="str">
        <f>IF(M426&gt;=50%,"YES","""NO")</f>
        <v>"NO</v>
      </c>
      <c r="P426" s="44">
        <f>AVERAGE(Table1[[#This Row],[rating]]+Table1[[#This Row],[rating_count]]/1000)</f>
        <v>29.724</v>
      </c>
      <c r="Q426" s="2">
        <v>3.9</v>
      </c>
      <c r="R426" s="7">
        <v>25824</v>
      </c>
      <c r="S426" s="8">
        <f t="shared" si="12"/>
        <v>748870176</v>
      </c>
      <c r="T426" s="2" t="s">
        <v>3662</v>
      </c>
      <c r="U426" s="2" t="s">
        <v>3339</v>
      </c>
      <c r="V426" s="2" t="s">
        <v>3340</v>
      </c>
      <c r="W426" s="2" t="s">
        <v>3341</v>
      </c>
      <c r="X426" s="2" t="s">
        <v>3342</v>
      </c>
      <c r="Y426" s="3" t="s">
        <v>3343</v>
      </c>
      <c r="Z426" s="3" t="s">
        <v>3344</v>
      </c>
      <c r="AA426" s="3" t="s">
        <v>3663</v>
      </c>
    </row>
    <row r="427" spans="1:27">
      <c r="A427" s="2" t="s">
        <v>3664</v>
      </c>
      <c r="B427" s="2" t="s">
        <v>3665</v>
      </c>
      <c r="C427" s="2" t="s">
        <v>3042</v>
      </c>
      <c r="D427" s="2" t="s">
        <v>12649</v>
      </c>
      <c r="E427" s="2" t="s">
        <v>12687</v>
      </c>
      <c r="F427" s="2" t="s">
        <v>12688</v>
      </c>
      <c r="G427" s="2" t="s">
        <v>12689</v>
      </c>
      <c r="H427" s="2"/>
      <c r="I427" s="6">
        <v>13999</v>
      </c>
      <c r="J427" s="6" t="str">
        <f t="shared" si="13"/>
        <v>&gt;₹500</v>
      </c>
      <c r="K427" s="6">
        <v>1490</v>
      </c>
      <c r="L427" s="6">
        <f>(Table1[[#This Row],[Actual Price]]-Table1[[#This Row],[discounted_price]])*100</f>
        <v>-1250900</v>
      </c>
      <c r="M427" s="9">
        <v>0.6</v>
      </c>
      <c r="N4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27" s="9" t="str">
        <f>IF(M427&gt;=50%,"YES","NO")</f>
        <v>YES</v>
      </c>
      <c r="P427" s="44">
        <f>AVERAGE(Table1[[#This Row],[rating]]+Table1[[#This Row],[rating_count]]/1000)</f>
        <v>165.779</v>
      </c>
      <c r="Q427" s="2">
        <v>4.0999999999999996</v>
      </c>
      <c r="R427" s="7">
        <v>161679</v>
      </c>
      <c r="S427" s="8">
        <f t="shared" si="12"/>
        <v>240901710</v>
      </c>
      <c r="T427" s="2" t="s">
        <v>3666</v>
      </c>
      <c r="U427" s="2" t="s">
        <v>3667</v>
      </c>
      <c r="V427" s="2" t="s">
        <v>3668</v>
      </c>
      <c r="W427" s="2" t="s">
        <v>3669</v>
      </c>
      <c r="X427" s="2" t="s">
        <v>3670</v>
      </c>
      <c r="Y427" s="3" t="s">
        <v>3671</v>
      </c>
      <c r="Z427" s="3" t="s">
        <v>3672</v>
      </c>
      <c r="AA427" s="3" t="s">
        <v>3673</v>
      </c>
    </row>
    <row r="428" spans="1:27">
      <c r="A428" s="2" t="s">
        <v>3674</v>
      </c>
      <c r="B428" s="2" t="s">
        <v>3675</v>
      </c>
      <c r="C428" s="2" t="s">
        <v>3452</v>
      </c>
      <c r="D428" s="2" t="s">
        <v>12649</v>
      </c>
      <c r="E428" s="2" t="s">
        <v>12678</v>
      </c>
      <c r="F428" s="2" t="s">
        <v>12679</v>
      </c>
      <c r="G428" s="2" t="s">
        <v>12699</v>
      </c>
      <c r="H428" s="2"/>
      <c r="I428" s="6">
        <v>119</v>
      </c>
      <c r="J428" s="6" t="str">
        <f t="shared" si="13"/>
        <v>&lt;₹200</v>
      </c>
      <c r="K428" s="6">
        <v>699</v>
      </c>
      <c r="L428" s="6">
        <f>(Table1[[#This Row],[Actual Price]]-Table1[[#This Row],[discounted_price]])*100</f>
        <v>58000</v>
      </c>
      <c r="M428" s="9">
        <v>0.81</v>
      </c>
      <c r="N4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28" s="9" t="str">
        <f>IF(M428&gt;=50%,"YES","""NO")</f>
        <v>YES</v>
      </c>
      <c r="P428" s="44">
        <f>AVERAGE(Table1[[#This Row],[rating]]+Table1[[#This Row],[rating_count]]/1000)</f>
        <v>20.784999999999997</v>
      </c>
      <c r="Q428" s="2">
        <v>4.0999999999999996</v>
      </c>
      <c r="R428" s="7">
        <v>16685</v>
      </c>
      <c r="S428" s="8">
        <f t="shared" si="12"/>
        <v>11662815</v>
      </c>
      <c r="T428" s="2" t="s">
        <v>3676</v>
      </c>
      <c r="U428" s="2" t="s">
        <v>3677</v>
      </c>
      <c r="V428" s="2" t="s">
        <v>3678</v>
      </c>
      <c r="W428" s="2" t="s">
        <v>3679</v>
      </c>
      <c r="X428" s="2" t="s">
        <v>3680</v>
      </c>
      <c r="Y428" s="3" t="s">
        <v>3681</v>
      </c>
      <c r="Z428" s="3" t="s">
        <v>3682</v>
      </c>
      <c r="AA428" s="3" t="s">
        <v>3683</v>
      </c>
    </row>
    <row r="429" spans="1:27">
      <c r="A429" s="2" t="s">
        <v>3684</v>
      </c>
      <c r="B429" s="2" t="s">
        <v>3685</v>
      </c>
      <c r="C429" s="2" t="s">
        <v>2966</v>
      </c>
      <c r="D429" s="2" t="s">
        <v>12649</v>
      </c>
      <c r="E429" s="2" t="s">
        <v>12678</v>
      </c>
      <c r="F429" s="2" t="s">
        <v>12682</v>
      </c>
      <c r="G429" s="2" t="s">
        <v>12683</v>
      </c>
      <c r="H429" s="4"/>
      <c r="I429" s="6">
        <v>12999</v>
      </c>
      <c r="J429" s="6" t="str">
        <f t="shared" si="13"/>
        <v>&gt;₹500</v>
      </c>
      <c r="K429" s="6">
        <v>7999</v>
      </c>
      <c r="L429" s="6">
        <f>(Table1[[#This Row],[Actual Price]]-Table1[[#This Row],[discounted_price]])*100</f>
        <v>-500000</v>
      </c>
      <c r="M429" s="9">
        <v>0.06</v>
      </c>
      <c r="N4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29" s="9" t="str">
        <f>IF(M429&gt;=50%,"YES","NO")</f>
        <v>NO</v>
      </c>
      <c r="P429" s="44">
        <f>AVERAGE(Table1[[#This Row],[rating]]+Table1[[#This Row],[rating_count]]/1000)</f>
        <v>34.906999999999996</v>
      </c>
      <c r="Q429" s="2">
        <v>4</v>
      </c>
      <c r="R429" s="7">
        <v>30907</v>
      </c>
      <c r="S429" s="8">
        <f t="shared" si="12"/>
        <v>247225093</v>
      </c>
      <c r="T429" s="2" t="s">
        <v>3686</v>
      </c>
      <c r="U429" s="2" t="s">
        <v>3687</v>
      </c>
      <c r="V429" s="2" t="s">
        <v>3688</v>
      </c>
      <c r="W429" s="2" t="s">
        <v>3689</v>
      </c>
      <c r="X429" s="2" t="s">
        <v>3690</v>
      </c>
      <c r="Y429" s="3" t="s">
        <v>3691</v>
      </c>
      <c r="Z429" s="3" t="s">
        <v>3692</v>
      </c>
      <c r="AA429" s="3" t="s">
        <v>3693</v>
      </c>
    </row>
    <row r="430" spans="1:27">
      <c r="A430" s="2" t="s">
        <v>3694</v>
      </c>
      <c r="B430" s="2" t="s">
        <v>3695</v>
      </c>
      <c r="C430" s="2" t="s">
        <v>2955</v>
      </c>
      <c r="D430" s="2" t="s">
        <v>12649</v>
      </c>
      <c r="E430" s="2" t="s">
        <v>12678</v>
      </c>
      <c r="F430" s="2" t="s">
        <v>12679</v>
      </c>
      <c r="G430" s="2" t="s">
        <v>12680</v>
      </c>
      <c r="H430" s="4" t="s">
        <v>12681</v>
      </c>
      <c r="I430" s="6">
        <v>154</v>
      </c>
      <c r="J430" s="6" t="str">
        <f t="shared" si="13"/>
        <v>&lt;₹200</v>
      </c>
      <c r="K430" s="6">
        <v>2199</v>
      </c>
      <c r="L430" s="6">
        <f>(Table1[[#This Row],[Actual Price]]-Table1[[#This Row],[discounted_price]])*100</f>
        <v>204500</v>
      </c>
      <c r="M430" s="9">
        <v>0.48</v>
      </c>
      <c r="N4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30" s="9" t="str">
        <f>IF(M430&gt;=50%,"YES","""NO")</f>
        <v>"NO</v>
      </c>
      <c r="P430" s="44">
        <f>AVERAGE(Table1[[#This Row],[rating]]+Table1[[#This Row],[rating_count]]/1000)</f>
        <v>183.21200000000002</v>
      </c>
      <c r="Q430" s="2">
        <v>4.3</v>
      </c>
      <c r="R430" s="7">
        <v>178912</v>
      </c>
      <c r="S430" s="8">
        <f t="shared" si="12"/>
        <v>393427488</v>
      </c>
      <c r="T430" s="2" t="s">
        <v>3696</v>
      </c>
      <c r="U430" s="2" t="s">
        <v>2957</v>
      </c>
      <c r="V430" s="2" t="s">
        <v>2958</v>
      </c>
      <c r="W430" s="2" t="s">
        <v>2959</v>
      </c>
      <c r="X430" s="2" t="s">
        <v>2960</v>
      </c>
      <c r="Y430" s="3" t="s">
        <v>2961</v>
      </c>
      <c r="Z430" s="3" t="s">
        <v>3697</v>
      </c>
      <c r="AA430" s="3" t="s">
        <v>3698</v>
      </c>
    </row>
    <row r="431" spans="1:27">
      <c r="A431" s="2" t="s">
        <v>3699</v>
      </c>
      <c r="B431" s="2" t="s">
        <v>3700</v>
      </c>
      <c r="C431" s="2" t="s">
        <v>3021</v>
      </c>
      <c r="D431" s="2" t="s">
        <v>12649</v>
      </c>
      <c r="E431" s="2" t="s">
        <v>12678</v>
      </c>
      <c r="F431" s="2" t="s">
        <v>12682</v>
      </c>
      <c r="G431" s="2" t="s">
        <v>12686</v>
      </c>
      <c r="H431" s="4"/>
      <c r="I431" s="6">
        <v>20999</v>
      </c>
      <c r="J431" s="6" t="str">
        <f t="shared" si="13"/>
        <v>&gt;₹500</v>
      </c>
      <c r="K431" s="6">
        <v>1699</v>
      </c>
      <c r="L431" s="6">
        <f>(Table1[[#This Row],[Actual Price]]-Table1[[#This Row],[discounted_price]])*100</f>
        <v>-1930000</v>
      </c>
      <c r="M431" s="9">
        <v>0.22</v>
      </c>
      <c r="N4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1" s="9" t="str">
        <f>IF(M431&gt;=50%,"YES","NO")</f>
        <v>NO</v>
      </c>
      <c r="P431" s="44">
        <f>AVERAGE(Table1[[#This Row],[rating]]+Table1[[#This Row],[rating_count]]/1000)</f>
        <v>132.31100000000001</v>
      </c>
      <c r="Q431" s="2">
        <v>4</v>
      </c>
      <c r="R431" s="7">
        <v>128311</v>
      </c>
      <c r="S431" s="8">
        <f t="shared" si="12"/>
        <v>218000389</v>
      </c>
      <c r="T431" s="2" t="s">
        <v>3701</v>
      </c>
      <c r="U431" s="2" t="s">
        <v>3023</v>
      </c>
      <c r="V431" s="2" t="s">
        <v>3024</v>
      </c>
      <c r="W431" s="2" t="s">
        <v>3025</v>
      </c>
      <c r="X431" s="2" t="s">
        <v>3026</v>
      </c>
      <c r="Y431" s="3" t="s">
        <v>3027</v>
      </c>
      <c r="Z431" s="3" t="s">
        <v>3702</v>
      </c>
      <c r="AA431" s="3" t="s">
        <v>3703</v>
      </c>
    </row>
    <row r="432" spans="1:27">
      <c r="A432" s="2" t="s">
        <v>3704</v>
      </c>
      <c r="B432" s="2" t="s">
        <v>3705</v>
      </c>
      <c r="C432" s="2" t="s">
        <v>2966</v>
      </c>
      <c r="D432" s="2" t="s">
        <v>12649</v>
      </c>
      <c r="E432" s="2" t="s">
        <v>12678</v>
      </c>
      <c r="F432" s="2" t="s">
        <v>12682</v>
      </c>
      <c r="G432" s="2" t="s">
        <v>12683</v>
      </c>
      <c r="H432" s="4"/>
      <c r="I432" s="6">
        <v>249</v>
      </c>
      <c r="J432" s="6" t="str">
        <f t="shared" si="13"/>
        <v>₹200 - ₹500</v>
      </c>
      <c r="K432" s="6">
        <v>19999</v>
      </c>
      <c r="L432" s="6">
        <f>(Table1[[#This Row],[Actual Price]]-Table1[[#This Row],[discounted_price]])*100</f>
        <v>1975000</v>
      </c>
      <c r="M432" s="9">
        <v>0.3</v>
      </c>
      <c r="N4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2" s="9" t="str">
        <f>IF(M432&gt;=50%,"YES","""NO")</f>
        <v>"NO</v>
      </c>
      <c r="P432" s="44">
        <f>AVERAGE(Table1[[#This Row],[rating]]+Table1[[#This Row],[rating_count]]/1000)</f>
        <v>23.351999999999997</v>
      </c>
      <c r="Q432" s="2">
        <v>4.0999999999999996</v>
      </c>
      <c r="R432" s="7">
        <v>19252</v>
      </c>
      <c r="S432" s="8">
        <f t="shared" si="12"/>
        <v>385020748</v>
      </c>
      <c r="T432" s="2" t="s">
        <v>3654</v>
      </c>
      <c r="U432" s="2" t="s">
        <v>3277</v>
      </c>
      <c r="V432" s="2" t="s">
        <v>3278</v>
      </c>
      <c r="W432" s="2" t="s">
        <v>3279</v>
      </c>
      <c r="X432" s="2" t="s">
        <v>3280</v>
      </c>
      <c r="Y432" s="3" t="s">
        <v>3281</v>
      </c>
      <c r="Z432" s="3" t="s">
        <v>3706</v>
      </c>
      <c r="AA432" s="3" t="s">
        <v>3707</v>
      </c>
    </row>
    <row r="433" spans="1:27">
      <c r="A433" s="2" t="s">
        <v>3708</v>
      </c>
      <c r="B433" s="2" t="s">
        <v>3709</v>
      </c>
      <c r="C433" s="2" t="s">
        <v>2955</v>
      </c>
      <c r="D433" s="2" t="s">
        <v>12649</v>
      </c>
      <c r="E433" s="2" t="s">
        <v>12678</v>
      </c>
      <c r="F433" s="2" t="s">
        <v>12679</v>
      </c>
      <c r="G433" s="2" t="s">
        <v>12680</v>
      </c>
      <c r="H433" s="2" t="s">
        <v>12681</v>
      </c>
      <c r="I433" s="6">
        <v>99</v>
      </c>
      <c r="J433" s="6" t="str">
        <f t="shared" si="13"/>
        <v>&lt;₹200</v>
      </c>
      <c r="K433" s="6">
        <v>1599</v>
      </c>
      <c r="L433" s="6">
        <f>(Table1[[#This Row],[Actual Price]]-Table1[[#This Row],[discounted_price]])*100</f>
        <v>150000</v>
      </c>
      <c r="M433" s="9">
        <v>0.38</v>
      </c>
      <c r="N4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33" s="9" t="str">
        <f>IF(M433&gt;=50%,"YES","NO")</f>
        <v>NO</v>
      </c>
      <c r="P433" s="44">
        <f>AVERAGE(Table1[[#This Row],[rating]]+Table1[[#This Row],[rating_count]]/1000)</f>
        <v>11.222000000000001</v>
      </c>
      <c r="Q433" s="2">
        <v>4</v>
      </c>
      <c r="R433" s="7">
        <v>7222</v>
      </c>
      <c r="S433" s="8">
        <f t="shared" si="12"/>
        <v>11547978</v>
      </c>
      <c r="T433" s="2" t="s">
        <v>3710</v>
      </c>
      <c r="U433" s="2" t="s">
        <v>3523</v>
      </c>
      <c r="V433" s="2" t="s">
        <v>3524</v>
      </c>
      <c r="W433" s="2" t="s">
        <v>3525</v>
      </c>
      <c r="X433" s="2" t="s">
        <v>3526</v>
      </c>
      <c r="Y433" s="3" t="s">
        <v>3527</v>
      </c>
      <c r="Z433" s="3" t="s">
        <v>3711</v>
      </c>
      <c r="AA433" s="3" t="s">
        <v>3712</v>
      </c>
    </row>
    <row r="434" spans="1:27">
      <c r="A434" s="2" t="s">
        <v>3713</v>
      </c>
      <c r="B434" s="2" t="s">
        <v>3714</v>
      </c>
      <c r="C434" s="2" t="s">
        <v>2966</v>
      </c>
      <c r="D434" s="2" t="s">
        <v>12649</v>
      </c>
      <c r="E434" s="2" t="s">
        <v>12678</v>
      </c>
      <c r="F434" s="2" t="s">
        <v>12682</v>
      </c>
      <c r="G434" s="2" t="s">
        <v>12683</v>
      </c>
      <c r="H434" s="4"/>
      <c r="I434" s="6">
        <v>489</v>
      </c>
      <c r="J434" s="6" t="str">
        <f t="shared" si="13"/>
        <v>₹200 - ₹500</v>
      </c>
      <c r="K434" s="6">
        <v>17999</v>
      </c>
      <c r="L434" s="6">
        <f>(Table1[[#This Row],[Actual Price]]-Table1[[#This Row],[discounted_price]])*100</f>
        <v>1751000</v>
      </c>
      <c r="M434" s="9">
        <v>0.28000000000000003</v>
      </c>
      <c r="N4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4" s="9" t="str">
        <f>IF(M434&gt;=50%,"YES","""NO")</f>
        <v>"NO</v>
      </c>
      <c r="P434" s="44">
        <f>AVERAGE(Table1[[#This Row],[rating]]+Table1[[#This Row],[rating_count]]/1000)</f>
        <v>23.097999999999999</v>
      </c>
      <c r="Q434" s="2">
        <v>4.0999999999999996</v>
      </c>
      <c r="R434" s="7">
        <v>18998</v>
      </c>
      <c r="S434" s="8">
        <f t="shared" si="12"/>
        <v>341945002</v>
      </c>
      <c r="T434" s="2" t="s">
        <v>3184</v>
      </c>
      <c r="U434" s="2" t="s">
        <v>3185</v>
      </c>
      <c r="V434" s="2" t="s">
        <v>3186</v>
      </c>
      <c r="W434" s="2" t="s">
        <v>3187</v>
      </c>
      <c r="X434" s="2" t="s">
        <v>3188</v>
      </c>
      <c r="Y434" s="3" t="s">
        <v>3189</v>
      </c>
      <c r="Z434" s="3" t="s">
        <v>3715</v>
      </c>
      <c r="AA434" s="3" t="s">
        <v>3716</v>
      </c>
    </row>
    <row r="435" spans="1:27">
      <c r="A435" s="2" t="s">
        <v>3717</v>
      </c>
      <c r="B435" s="2" t="s">
        <v>3718</v>
      </c>
      <c r="C435" s="2" t="s">
        <v>2966</v>
      </c>
      <c r="D435" s="2" t="s">
        <v>12649</v>
      </c>
      <c r="E435" s="2" t="s">
        <v>12678</v>
      </c>
      <c r="F435" s="2" t="s">
        <v>12682</v>
      </c>
      <c r="G435" s="2" t="s">
        <v>12683</v>
      </c>
      <c r="H435" s="4"/>
      <c r="I435" s="6">
        <v>369</v>
      </c>
      <c r="J435" s="6" t="str">
        <f t="shared" si="13"/>
        <v>₹200 - ₹500</v>
      </c>
      <c r="K435" s="6">
        <v>20990</v>
      </c>
      <c r="L435" s="6">
        <f>(Table1[[#This Row],[Actual Price]]-Table1[[#This Row],[discounted_price]])*100</f>
        <v>2062100</v>
      </c>
      <c r="M435" s="9">
        <v>0.26</v>
      </c>
      <c r="N4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5" s="9" t="str">
        <f>IF(M435&gt;=50%,"YES","NO")</f>
        <v>NO</v>
      </c>
      <c r="P435" s="44">
        <f>AVERAGE(Table1[[#This Row],[rating]]+Table1[[#This Row],[rating_count]]/1000)</f>
        <v>37.116</v>
      </c>
      <c r="Q435" s="2">
        <v>4.2</v>
      </c>
      <c r="R435" s="7">
        <v>32916</v>
      </c>
      <c r="S435" s="8">
        <f t="shared" si="12"/>
        <v>690906840</v>
      </c>
      <c r="T435" s="2" t="s">
        <v>3719</v>
      </c>
      <c r="U435" s="2" t="s">
        <v>3329</v>
      </c>
      <c r="V435" s="2" t="s">
        <v>3330</v>
      </c>
      <c r="W435" s="2" t="s">
        <v>3331</v>
      </c>
      <c r="X435" s="2" t="s">
        <v>3332</v>
      </c>
      <c r="Y435" s="3" t="s">
        <v>3333</v>
      </c>
      <c r="Z435" s="3" t="s">
        <v>3720</v>
      </c>
      <c r="AA435" s="3" t="s">
        <v>3721</v>
      </c>
    </row>
    <row r="436" spans="1:27">
      <c r="A436" s="2" t="s">
        <v>3722</v>
      </c>
      <c r="B436" s="2" t="s">
        <v>3723</v>
      </c>
      <c r="C436" s="2" t="s">
        <v>3724</v>
      </c>
      <c r="D436" s="2" t="s">
        <v>12649</v>
      </c>
      <c r="E436" s="2" t="s">
        <v>12678</v>
      </c>
      <c r="F436" s="2" t="s">
        <v>12679</v>
      </c>
      <c r="G436" s="2" t="s">
        <v>12702</v>
      </c>
      <c r="H436" s="2" t="s">
        <v>12703</v>
      </c>
      <c r="I436" s="6">
        <v>15499</v>
      </c>
      <c r="J436" s="6" t="str">
        <f t="shared" si="13"/>
        <v>&gt;₹500</v>
      </c>
      <c r="K436" s="6">
        <v>2899</v>
      </c>
      <c r="L436" s="6">
        <f>(Table1[[#This Row],[Actual Price]]-Table1[[#This Row],[discounted_price]])*100</f>
        <v>-1260000</v>
      </c>
      <c r="M436" s="9">
        <v>0.66</v>
      </c>
      <c r="N4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36" s="9" t="str">
        <f>IF(M436&gt;=50%,"YES","""NO")</f>
        <v>YES</v>
      </c>
      <c r="P436" s="44">
        <f>AVERAGE(Table1[[#This Row],[rating]]+Table1[[#This Row],[rating_count]]/1000)</f>
        <v>31.203000000000003</v>
      </c>
      <c r="Q436" s="2">
        <v>4.5999999999999996</v>
      </c>
      <c r="R436" s="7">
        <v>26603</v>
      </c>
      <c r="S436" s="8">
        <f t="shared" si="12"/>
        <v>77122097</v>
      </c>
      <c r="T436" s="2" t="s">
        <v>3725</v>
      </c>
      <c r="U436" s="2" t="s">
        <v>3726</v>
      </c>
      <c r="V436" s="2" t="s">
        <v>3727</v>
      </c>
      <c r="W436" s="2" t="s">
        <v>3728</v>
      </c>
      <c r="X436" s="2" t="s">
        <v>3729</v>
      </c>
      <c r="Y436" s="3" t="s">
        <v>3730</v>
      </c>
      <c r="Z436" s="3" t="s">
        <v>3731</v>
      </c>
      <c r="AA436" s="3" t="s">
        <v>3732</v>
      </c>
    </row>
    <row r="437" spans="1:27">
      <c r="A437" s="2" t="s">
        <v>3733</v>
      </c>
      <c r="B437" s="2" t="s">
        <v>3734</v>
      </c>
      <c r="C437" s="2" t="s">
        <v>2924</v>
      </c>
      <c r="D437" s="2" t="s">
        <v>12649</v>
      </c>
      <c r="E437" s="2" t="s">
        <v>12676</v>
      </c>
      <c r="F437" s="2" t="s">
        <v>12677</v>
      </c>
      <c r="G437" s="2"/>
      <c r="H437" s="4"/>
      <c r="I437" s="6">
        <v>15499</v>
      </c>
      <c r="J437" s="6" t="str">
        <f t="shared" si="13"/>
        <v>&gt;₹500</v>
      </c>
      <c r="K437" s="6">
        <v>4999</v>
      </c>
      <c r="L437" s="6">
        <f>(Table1[[#This Row],[Actual Price]]-Table1[[#This Row],[discounted_price]])*100</f>
        <v>-1050000</v>
      </c>
      <c r="M437" s="9">
        <v>0.68</v>
      </c>
      <c r="N4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37" s="9" t="str">
        <f>IF(M437&gt;=50%,"YES","NO")</f>
        <v>YES</v>
      </c>
      <c r="P437" s="44">
        <f>AVERAGE(Table1[[#This Row],[rating]]+Table1[[#This Row],[rating_count]]/1000)</f>
        <v>71.95</v>
      </c>
      <c r="Q437" s="2">
        <v>4</v>
      </c>
      <c r="R437" s="7">
        <v>67950</v>
      </c>
      <c r="S437" s="8">
        <f t="shared" si="12"/>
        <v>339682050</v>
      </c>
      <c r="T437" s="2" t="s">
        <v>3735</v>
      </c>
      <c r="U437" s="2" t="s">
        <v>3736</v>
      </c>
      <c r="V437" s="2" t="s">
        <v>3737</v>
      </c>
      <c r="W437" s="2" t="s">
        <v>3738</v>
      </c>
      <c r="X437" s="2" t="s">
        <v>3739</v>
      </c>
      <c r="Y437" s="3" t="s">
        <v>3740</v>
      </c>
      <c r="Z437" s="3" t="s">
        <v>3741</v>
      </c>
      <c r="AA437" s="3" t="s">
        <v>3742</v>
      </c>
    </row>
    <row r="438" spans="1:27">
      <c r="A438" s="2" t="s">
        <v>3743</v>
      </c>
      <c r="B438" s="2" t="s">
        <v>3744</v>
      </c>
      <c r="C438" s="2" t="s">
        <v>3021</v>
      </c>
      <c r="D438" s="2" t="s">
        <v>12649</v>
      </c>
      <c r="E438" s="2" t="s">
        <v>12678</v>
      </c>
      <c r="F438" s="2" t="s">
        <v>12682</v>
      </c>
      <c r="G438" s="2" t="s">
        <v>12686</v>
      </c>
      <c r="H438" s="4"/>
      <c r="I438" s="6">
        <v>22999</v>
      </c>
      <c r="J438" s="6" t="str">
        <f t="shared" si="13"/>
        <v>&gt;₹500</v>
      </c>
      <c r="K438" s="6">
        <v>1699</v>
      </c>
      <c r="L438" s="6">
        <f>(Table1[[#This Row],[Actual Price]]-Table1[[#This Row],[discounted_price]])*100</f>
        <v>-2130000</v>
      </c>
      <c r="M438" s="9">
        <v>0.22</v>
      </c>
      <c r="N4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8" s="9" t="str">
        <f>IF(M438&gt;=50%,"YES","""NO")</f>
        <v>"NO</v>
      </c>
      <c r="P438" s="44">
        <f>AVERAGE(Table1[[#This Row],[rating]]+Table1[[#This Row],[rating_count]]/1000)</f>
        <v>132.31100000000001</v>
      </c>
      <c r="Q438" s="2">
        <v>4</v>
      </c>
      <c r="R438" s="7">
        <v>128311</v>
      </c>
      <c r="S438" s="8">
        <f t="shared" si="12"/>
        <v>218000389</v>
      </c>
      <c r="T438" s="2" t="s">
        <v>3701</v>
      </c>
      <c r="U438" s="2" t="s">
        <v>3023</v>
      </c>
      <c r="V438" s="2" t="s">
        <v>3024</v>
      </c>
      <c r="W438" s="2" t="s">
        <v>3025</v>
      </c>
      <c r="X438" s="2" t="s">
        <v>3026</v>
      </c>
      <c r="Y438" s="3" t="s">
        <v>3027</v>
      </c>
      <c r="Z438" s="3" t="s">
        <v>3028</v>
      </c>
      <c r="AA438" s="3" t="s">
        <v>3745</v>
      </c>
    </row>
    <row r="439" spans="1:27">
      <c r="A439" s="2" t="s">
        <v>3746</v>
      </c>
      <c r="B439" s="2" t="s">
        <v>3747</v>
      </c>
      <c r="C439" s="2" t="s">
        <v>2966</v>
      </c>
      <c r="D439" s="2" t="s">
        <v>12649</v>
      </c>
      <c r="E439" s="2" t="s">
        <v>12678</v>
      </c>
      <c r="F439" s="2" t="s">
        <v>12682</v>
      </c>
      <c r="G439" s="2" t="s">
        <v>12683</v>
      </c>
      <c r="H439" s="4"/>
      <c r="I439" s="6">
        <v>599</v>
      </c>
      <c r="J439" s="6" t="str">
        <f t="shared" si="13"/>
        <v>&gt;₹500</v>
      </c>
      <c r="K439" s="6">
        <v>29990</v>
      </c>
      <c r="L439" s="6">
        <f>(Table1[[#This Row],[Actual Price]]-Table1[[#This Row],[discounted_price]])*100</f>
        <v>2939100</v>
      </c>
      <c r="M439" s="9">
        <v>0.3</v>
      </c>
      <c r="N4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9" s="9" t="str">
        <f>IF(M439&gt;=50%,"YES","NO")</f>
        <v>NO</v>
      </c>
      <c r="P439" s="44">
        <f>AVERAGE(Table1[[#This Row],[rating]]+Table1[[#This Row],[rating_count]]/1000)</f>
        <v>13.798999999999999</v>
      </c>
      <c r="Q439" s="2">
        <v>4.3</v>
      </c>
      <c r="R439" s="7">
        <v>9499</v>
      </c>
      <c r="S439" s="8">
        <f t="shared" si="12"/>
        <v>284875010</v>
      </c>
      <c r="T439" s="2" t="s">
        <v>3748</v>
      </c>
      <c r="U439" s="2" t="s">
        <v>3749</v>
      </c>
      <c r="V439" s="2" t="s">
        <v>3750</v>
      </c>
      <c r="W439" s="2" t="s">
        <v>3751</v>
      </c>
      <c r="X439" s="2" t="s">
        <v>3752</v>
      </c>
      <c r="Y439" s="3" t="s">
        <v>3753</v>
      </c>
      <c r="Z439" s="3" t="s">
        <v>3754</v>
      </c>
      <c r="AA439" s="3" t="s">
        <v>3755</v>
      </c>
    </row>
    <row r="440" spans="1:27">
      <c r="A440" s="2" t="s">
        <v>3756</v>
      </c>
      <c r="B440" s="2" t="s">
        <v>3757</v>
      </c>
      <c r="C440" s="2" t="s">
        <v>3138</v>
      </c>
      <c r="D440" s="2" t="s">
        <v>12649</v>
      </c>
      <c r="E440" s="2" t="s">
        <v>12678</v>
      </c>
      <c r="F440" s="2" t="s">
        <v>12679</v>
      </c>
      <c r="G440" s="2" t="s">
        <v>12680</v>
      </c>
      <c r="H440" s="2" t="s">
        <v>12693</v>
      </c>
      <c r="I440" s="6">
        <v>134</v>
      </c>
      <c r="J440" s="6" t="str">
        <f t="shared" si="13"/>
        <v>&lt;₹200</v>
      </c>
      <c r="K440" s="6">
        <v>1999</v>
      </c>
      <c r="L440" s="6">
        <f>(Table1[[#This Row],[Actual Price]]-Table1[[#This Row],[discounted_price]])*100</f>
        <v>186500</v>
      </c>
      <c r="M440" s="9">
        <v>0.5</v>
      </c>
      <c r="N4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40" s="9" t="str">
        <f>IF(M440&gt;=50%,"YES","""NO")</f>
        <v>YES</v>
      </c>
      <c r="P440" s="44">
        <f>AVERAGE(Table1[[#This Row],[rating]]+Table1[[#This Row],[rating_count]]/1000)</f>
        <v>6.077</v>
      </c>
      <c r="Q440" s="2">
        <v>4.3</v>
      </c>
      <c r="R440" s="7">
        <v>1777</v>
      </c>
      <c r="S440" s="8">
        <f t="shared" si="12"/>
        <v>3552223</v>
      </c>
      <c r="T440" s="2" t="s">
        <v>3758</v>
      </c>
      <c r="U440" s="2" t="s">
        <v>3759</v>
      </c>
      <c r="V440" s="2" t="s">
        <v>3760</v>
      </c>
      <c r="W440" s="2" t="s">
        <v>3761</v>
      </c>
      <c r="X440" s="2" t="s">
        <v>3762</v>
      </c>
      <c r="Y440" s="3" t="s">
        <v>3763</v>
      </c>
      <c r="Z440" s="3" t="s">
        <v>3764</v>
      </c>
      <c r="AA440" s="3" t="s">
        <v>3765</v>
      </c>
    </row>
    <row r="441" spans="1:27">
      <c r="A441" s="2" t="s">
        <v>3766</v>
      </c>
      <c r="B441" s="2" t="s">
        <v>3767</v>
      </c>
      <c r="C441" s="2" t="s">
        <v>2966</v>
      </c>
      <c r="D441" s="2" t="s">
        <v>12649</v>
      </c>
      <c r="E441" s="2" t="s">
        <v>12678</v>
      </c>
      <c r="F441" s="2" t="s">
        <v>12682</v>
      </c>
      <c r="G441" s="2" t="s">
        <v>12683</v>
      </c>
      <c r="H441" s="4"/>
      <c r="I441" s="6">
        <v>7499</v>
      </c>
      <c r="J441" s="6" t="str">
        <f t="shared" si="13"/>
        <v>&gt;₹500</v>
      </c>
      <c r="K441" s="6">
        <v>15990</v>
      </c>
      <c r="L441" s="6">
        <f>(Table1[[#This Row],[Actual Price]]-Table1[[#This Row],[discounted_price]])*100</f>
        <v>849100</v>
      </c>
      <c r="M441" s="9">
        <v>0.22</v>
      </c>
      <c r="N4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41" s="9" t="str">
        <f>IF(M441&gt;=50%,"YES","NO")</f>
        <v>NO</v>
      </c>
      <c r="P441" s="44">
        <f>AVERAGE(Table1[[#This Row],[rating]]+Table1[[#This Row],[rating_count]]/1000)</f>
        <v>62.706000000000003</v>
      </c>
      <c r="Q441" s="2">
        <v>4.2</v>
      </c>
      <c r="R441" s="7">
        <v>58506</v>
      </c>
      <c r="S441" s="8">
        <f t="shared" si="12"/>
        <v>935510940</v>
      </c>
      <c r="T441" s="2" t="s">
        <v>3768</v>
      </c>
      <c r="U441" s="2" t="s">
        <v>3769</v>
      </c>
      <c r="V441" s="2" t="s">
        <v>3770</v>
      </c>
      <c r="W441" s="2" t="s">
        <v>3771</v>
      </c>
      <c r="X441" s="2" t="s">
        <v>3772</v>
      </c>
      <c r="Y441" s="3" t="s">
        <v>3773</v>
      </c>
      <c r="Z441" s="3" t="s">
        <v>3774</v>
      </c>
      <c r="AA441" s="3" t="s">
        <v>3775</v>
      </c>
    </row>
    <row r="442" spans="1:27">
      <c r="A442" s="2" t="s">
        <v>3776</v>
      </c>
      <c r="B442" s="2" t="s">
        <v>3777</v>
      </c>
      <c r="C442" s="2" t="s">
        <v>2966</v>
      </c>
      <c r="D442" s="2" t="s">
        <v>12649</v>
      </c>
      <c r="E442" s="2" t="s">
        <v>12678</v>
      </c>
      <c r="F442" s="2" t="s">
        <v>12682</v>
      </c>
      <c r="G442" s="2" t="s">
        <v>12683</v>
      </c>
      <c r="H442" s="4"/>
      <c r="I442" s="6">
        <v>1149</v>
      </c>
      <c r="J442" s="6" t="str">
        <f t="shared" si="13"/>
        <v>&gt;₹500</v>
      </c>
      <c r="K442" s="6">
        <v>21990</v>
      </c>
      <c r="L442" s="6">
        <f>(Table1[[#This Row],[Actual Price]]-Table1[[#This Row],[discounted_price]])*100</f>
        <v>2084100</v>
      </c>
      <c r="M442" s="9">
        <v>0.18</v>
      </c>
      <c r="N4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42" s="9" t="str">
        <f>IF(M442&gt;=50%,"YES","""NO")</f>
        <v>"NO</v>
      </c>
      <c r="P442" s="44">
        <f>AVERAGE(Table1[[#This Row],[rating]]+Table1[[#This Row],[rating_count]]/1000)</f>
        <v>25.35</v>
      </c>
      <c r="Q442" s="2">
        <v>4</v>
      </c>
      <c r="R442" s="7">
        <v>21350</v>
      </c>
      <c r="S442" s="8">
        <f t="shared" si="12"/>
        <v>469486500</v>
      </c>
      <c r="T442" s="2" t="s">
        <v>3778</v>
      </c>
      <c r="U442" s="2" t="s">
        <v>3214</v>
      </c>
      <c r="V442" s="2" t="s">
        <v>3215</v>
      </c>
      <c r="W442" s="2" t="s">
        <v>3216</v>
      </c>
      <c r="X442" s="2" t="s">
        <v>3217</v>
      </c>
      <c r="Y442" s="3" t="s">
        <v>3218</v>
      </c>
      <c r="Z442" s="3" t="s">
        <v>3219</v>
      </c>
      <c r="AA442" s="3" t="s">
        <v>3779</v>
      </c>
    </row>
    <row r="443" spans="1:27">
      <c r="A443" s="2" t="s">
        <v>3780</v>
      </c>
      <c r="B443" s="2" t="s">
        <v>3781</v>
      </c>
      <c r="C443" s="2" t="s">
        <v>3021</v>
      </c>
      <c r="D443" s="2" t="s">
        <v>12649</v>
      </c>
      <c r="E443" s="2" t="s">
        <v>12678</v>
      </c>
      <c r="F443" s="2" t="s">
        <v>12682</v>
      </c>
      <c r="G443" s="2" t="s">
        <v>12686</v>
      </c>
      <c r="H443" s="4"/>
      <c r="I443" s="6">
        <v>1324</v>
      </c>
      <c r="J443" s="6" t="str">
        <f t="shared" si="13"/>
        <v>&gt;₹500</v>
      </c>
      <c r="K443" s="6">
        <v>1630</v>
      </c>
      <c r="L443" s="6">
        <f>(Table1[[#This Row],[Actual Price]]-Table1[[#This Row],[discounted_price]])*100</f>
        <v>30600</v>
      </c>
      <c r="M443" s="9">
        <v>0.14000000000000001</v>
      </c>
      <c r="N4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43" s="9" t="str">
        <f>IF(M443&gt;=50%,"YES","NO")</f>
        <v>NO</v>
      </c>
      <c r="P443" s="44">
        <f>AVERAGE(Table1[[#This Row],[rating]]+Table1[[#This Row],[rating_count]]/1000)</f>
        <v>13.378</v>
      </c>
      <c r="Q443" s="2">
        <v>4</v>
      </c>
      <c r="R443" s="7">
        <v>9378</v>
      </c>
      <c r="S443" s="8">
        <f t="shared" si="12"/>
        <v>15286140</v>
      </c>
      <c r="T443" s="2" t="s">
        <v>3782</v>
      </c>
      <c r="U443" s="2" t="s">
        <v>3783</v>
      </c>
      <c r="V443" s="2" t="s">
        <v>3784</v>
      </c>
      <c r="W443" s="2" t="s">
        <v>3785</v>
      </c>
      <c r="X443" s="2" t="s">
        <v>3786</v>
      </c>
      <c r="Y443" s="3" t="s">
        <v>3787</v>
      </c>
      <c r="Z443" s="3" t="s">
        <v>3788</v>
      </c>
      <c r="AA443" s="3" t="s">
        <v>3789</v>
      </c>
    </row>
    <row r="444" spans="1:27">
      <c r="A444" s="2" t="s">
        <v>3790</v>
      </c>
      <c r="B444" s="2" t="s">
        <v>3791</v>
      </c>
      <c r="C444" s="2" t="s">
        <v>2924</v>
      </c>
      <c r="D444" s="2" t="s">
        <v>12649</v>
      </c>
      <c r="E444" s="2" t="s">
        <v>12676</v>
      </c>
      <c r="F444" s="2" t="s">
        <v>12677</v>
      </c>
      <c r="G444" s="2"/>
      <c r="H444" s="4"/>
      <c r="I444" s="6">
        <v>13999</v>
      </c>
      <c r="J444" s="6" t="str">
        <f t="shared" si="13"/>
        <v>&gt;₹500</v>
      </c>
      <c r="K444" s="6">
        <v>6990</v>
      </c>
      <c r="L444" s="6">
        <f>(Table1[[#This Row],[Actual Price]]-Table1[[#This Row],[discounted_price]])*100</f>
        <v>-700900</v>
      </c>
      <c r="M444" s="9">
        <v>0.79</v>
      </c>
      <c r="N4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44" s="9" t="str">
        <f>IF(M444&gt;=50%,"YES","""NO")</f>
        <v>YES</v>
      </c>
      <c r="P444" s="44">
        <f>AVERAGE(Table1[[#This Row],[rating]]+Table1[[#This Row],[rating_count]]/1000)</f>
        <v>25.695999999999998</v>
      </c>
      <c r="Q444" s="2">
        <v>3.9</v>
      </c>
      <c r="R444" s="7">
        <v>21796</v>
      </c>
      <c r="S444" s="8">
        <f t="shared" si="12"/>
        <v>152354040</v>
      </c>
      <c r="T444" s="2" t="s">
        <v>3032</v>
      </c>
      <c r="U444" s="2" t="s">
        <v>3033</v>
      </c>
      <c r="V444" s="2" t="s">
        <v>3034</v>
      </c>
      <c r="W444" s="2" t="s">
        <v>3035</v>
      </c>
      <c r="X444" s="2" t="s">
        <v>3036</v>
      </c>
      <c r="Y444" s="3" t="s">
        <v>3037</v>
      </c>
      <c r="Z444" s="3" t="s">
        <v>3792</v>
      </c>
      <c r="AA444" s="3" t="s">
        <v>3793</v>
      </c>
    </row>
    <row r="445" spans="1:27">
      <c r="A445" s="2" t="s">
        <v>3794</v>
      </c>
      <c r="B445" s="2" t="s">
        <v>3795</v>
      </c>
      <c r="C445" s="2" t="s">
        <v>2924</v>
      </c>
      <c r="D445" s="2" t="s">
        <v>12649</v>
      </c>
      <c r="E445" s="2" t="s">
        <v>12676</v>
      </c>
      <c r="F445" s="2" t="s">
        <v>12677</v>
      </c>
      <c r="G445" s="2"/>
      <c r="H445" s="4"/>
      <c r="I445" s="6">
        <v>299</v>
      </c>
      <c r="J445" s="6" t="str">
        <f t="shared" si="13"/>
        <v>₹200 - ₹500</v>
      </c>
      <c r="K445" s="6">
        <v>7990</v>
      </c>
      <c r="L445" s="6">
        <f>(Table1[[#This Row],[Actual Price]]-Table1[[#This Row],[discounted_price]])*100</f>
        <v>769100</v>
      </c>
      <c r="M445" s="9">
        <v>0.75</v>
      </c>
      <c r="N4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45" s="9" t="str">
        <f>IF(M445&gt;=50%,"YES","NO")</f>
        <v>YES</v>
      </c>
      <c r="P445" s="44">
        <f>AVERAGE(Table1[[#This Row],[rating]]+Table1[[#This Row],[rating_count]]/1000)</f>
        <v>21.632999999999999</v>
      </c>
      <c r="Q445" s="2">
        <v>3.8</v>
      </c>
      <c r="R445" s="7">
        <v>17833</v>
      </c>
      <c r="S445" s="8">
        <f t="shared" si="12"/>
        <v>142485670</v>
      </c>
      <c r="T445" s="2" t="s">
        <v>2945</v>
      </c>
      <c r="U445" s="2" t="s">
        <v>2946</v>
      </c>
      <c r="V445" s="2" t="s">
        <v>2947</v>
      </c>
      <c r="W445" s="2" t="s">
        <v>2948</v>
      </c>
      <c r="X445" s="2" t="s">
        <v>2949</v>
      </c>
      <c r="Y445" s="3" t="s">
        <v>2950</v>
      </c>
      <c r="Z445" s="3" t="s">
        <v>3796</v>
      </c>
      <c r="AA445" s="3" t="s">
        <v>3797</v>
      </c>
    </row>
    <row r="446" spans="1:27">
      <c r="A446" s="2" t="s">
        <v>3798</v>
      </c>
      <c r="B446" s="2" t="s">
        <v>3799</v>
      </c>
      <c r="C446" s="2" t="s">
        <v>3724</v>
      </c>
      <c r="D446" s="2" t="s">
        <v>12649</v>
      </c>
      <c r="E446" s="2" t="s">
        <v>12678</v>
      </c>
      <c r="F446" s="2" t="s">
        <v>12679</v>
      </c>
      <c r="G446" s="2" t="s">
        <v>12702</v>
      </c>
      <c r="H446" s="2" t="s">
        <v>12703</v>
      </c>
      <c r="I446" s="6">
        <v>999</v>
      </c>
      <c r="J446" s="6" t="str">
        <f t="shared" si="13"/>
        <v>&gt;₹500</v>
      </c>
      <c r="K446" s="6">
        <v>2899</v>
      </c>
      <c r="L446" s="6">
        <f>(Table1[[#This Row],[Actual Price]]-Table1[[#This Row],[discounted_price]])*100</f>
        <v>190000</v>
      </c>
      <c r="M446" s="9">
        <v>0.66</v>
      </c>
      <c r="N4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46" s="9" t="str">
        <f>IF(M446&gt;=50%,"YES","""NO")</f>
        <v>YES</v>
      </c>
      <c r="P446" s="44">
        <f>AVERAGE(Table1[[#This Row],[rating]]+Table1[[#This Row],[rating_count]]/1000)</f>
        <v>12.478999999999999</v>
      </c>
      <c r="Q446" s="2">
        <v>4.7</v>
      </c>
      <c r="R446" s="7">
        <v>7779</v>
      </c>
      <c r="S446" s="8">
        <f t="shared" si="12"/>
        <v>22551321</v>
      </c>
      <c r="T446" s="2" t="s">
        <v>3800</v>
      </c>
      <c r="U446" s="2" t="s">
        <v>3801</v>
      </c>
      <c r="V446" s="2" t="s">
        <v>3802</v>
      </c>
      <c r="W446" s="2" t="s">
        <v>3803</v>
      </c>
      <c r="X446" s="2" t="s">
        <v>3804</v>
      </c>
      <c r="Y446" s="3" t="s">
        <v>3805</v>
      </c>
      <c r="Z446" s="3" t="s">
        <v>3806</v>
      </c>
      <c r="AA446" s="3" t="s">
        <v>3807</v>
      </c>
    </row>
    <row r="447" spans="1:27">
      <c r="A447" s="2" t="s">
        <v>3808</v>
      </c>
      <c r="B447" s="2" t="s">
        <v>3809</v>
      </c>
      <c r="C447" s="2" t="s">
        <v>3810</v>
      </c>
      <c r="D447" s="2" t="s">
        <v>12649</v>
      </c>
      <c r="E447" s="2" t="s">
        <v>12678</v>
      </c>
      <c r="F447" s="2" t="s">
        <v>12679</v>
      </c>
      <c r="G447" s="2" t="s">
        <v>12704</v>
      </c>
      <c r="H447" s="4"/>
      <c r="I447" s="6">
        <v>12999</v>
      </c>
      <c r="J447" s="6" t="str">
        <f t="shared" si="13"/>
        <v>&gt;₹500</v>
      </c>
      <c r="K447" s="6">
        <v>5999</v>
      </c>
      <c r="L447" s="6">
        <f>(Table1[[#This Row],[Actual Price]]-Table1[[#This Row],[discounted_price]])*100</f>
        <v>-700000</v>
      </c>
      <c r="M447" s="9">
        <v>0.65</v>
      </c>
      <c r="N4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47" s="9" t="str">
        <f>IF(M447&gt;=50%,"YES","NO")</f>
        <v>YES</v>
      </c>
      <c r="P447" s="44">
        <f>AVERAGE(Table1[[#This Row],[rating]]+Table1[[#This Row],[rating_count]]/1000)</f>
        <v>21.429000000000002</v>
      </c>
      <c r="Q447" s="2">
        <v>4.3</v>
      </c>
      <c r="R447" s="7">
        <v>17129</v>
      </c>
      <c r="S447" s="8">
        <f t="shared" si="12"/>
        <v>102756871</v>
      </c>
      <c r="T447" s="2" t="s">
        <v>3811</v>
      </c>
      <c r="U447" s="2" t="s">
        <v>3812</v>
      </c>
      <c r="V447" s="2" t="s">
        <v>3813</v>
      </c>
      <c r="W447" s="2" t="s">
        <v>3814</v>
      </c>
      <c r="X447" s="2" t="s">
        <v>3815</v>
      </c>
      <c r="Y447" s="3" t="s">
        <v>3816</v>
      </c>
      <c r="Z447" s="3" t="s">
        <v>3817</v>
      </c>
      <c r="AA447" s="3" t="s">
        <v>3818</v>
      </c>
    </row>
    <row r="448" spans="1:27">
      <c r="A448" s="2" t="s">
        <v>3819</v>
      </c>
      <c r="B448" s="2" t="s">
        <v>3820</v>
      </c>
      <c r="C448" s="2" t="s">
        <v>3083</v>
      </c>
      <c r="D448" s="2" t="s">
        <v>12649</v>
      </c>
      <c r="E448" s="2" t="s">
        <v>12678</v>
      </c>
      <c r="F448" s="2" t="s">
        <v>12679</v>
      </c>
      <c r="G448" s="2" t="s">
        <v>12680</v>
      </c>
      <c r="H448" s="2" t="s">
        <v>12690</v>
      </c>
      <c r="I448" s="6">
        <v>15490</v>
      </c>
      <c r="J448" s="6" t="str">
        <f t="shared" si="13"/>
        <v>&gt;₹500</v>
      </c>
      <c r="K448" s="6">
        <v>699</v>
      </c>
      <c r="L448" s="6">
        <f>(Table1[[#This Row],[Actual Price]]-Table1[[#This Row],[discounted_price]])*100</f>
        <v>-1479100</v>
      </c>
      <c r="M448" s="9">
        <v>0.52</v>
      </c>
      <c r="N4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48" s="9" t="str">
        <f>IF(M448&gt;=50%,"YES","""NO")</f>
        <v>YES</v>
      </c>
      <c r="P448" s="44">
        <f>AVERAGE(Table1[[#This Row],[rating]]+Table1[[#This Row],[rating_count]]/1000)</f>
        <v>9.1690000000000005</v>
      </c>
      <c r="Q448" s="2">
        <v>4.2</v>
      </c>
      <c r="R448" s="7">
        <v>4969</v>
      </c>
      <c r="S448" s="8">
        <f t="shared" si="12"/>
        <v>3473331</v>
      </c>
      <c r="T448" s="2" t="s">
        <v>3821</v>
      </c>
      <c r="U448" s="2" t="s">
        <v>3822</v>
      </c>
      <c r="V448" s="2" t="s">
        <v>3823</v>
      </c>
      <c r="W448" s="2" t="s">
        <v>3824</v>
      </c>
      <c r="X448" s="2" t="s">
        <v>3825</v>
      </c>
      <c r="Y448" s="3" t="s">
        <v>3826</v>
      </c>
      <c r="Z448" s="3" t="s">
        <v>3827</v>
      </c>
      <c r="AA448" s="3" t="s">
        <v>3828</v>
      </c>
    </row>
    <row r="449" spans="1:27">
      <c r="A449" s="2" t="s">
        <v>3829</v>
      </c>
      <c r="B449" s="2" t="s">
        <v>3830</v>
      </c>
      <c r="C449" s="2" t="s">
        <v>2924</v>
      </c>
      <c r="D449" s="2" t="s">
        <v>12649</v>
      </c>
      <c r="E449" s="2" t="s">
        <v>12676</v>
      </c>
      <c r="F449" s="2" t="s">
        <v>12677</v>
      </c>
      <c r="G449" s="2"/>
      <c r="H449" s="4"/>
      <c r="I449" s="6">
        <v>999</v>
      </c>
      <c r="J449" s="6" t="str">
        <f t="shared" si="13"/>
        <v>&gt;₹500</v>
      </c>
      <c r="K449" s="6">
        <v>7990</v>
      </c>
      <c r="L449" s="6">
        <f>(Table1[[#This Row],[Actual Price]]-Table1[[#This Row],[discounted_price]])*100</f>
        <v>699100</v>
      </c>
      <c r="M449" s="9">
        <v>0.62</v>
      </c>
      <c r="N4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49" s="9" t="str">
        <f>IF(M449&gt;=50%,"YES","NO")</f>
        <v>YES</v>
      </c>
      <c r="P449" s="44">
        <f>AVERAGE(Table1[[#This Row],[rating]]+Table1[[#This Row],[rating_count]]/1000)</f>
        <v>4.2539999999999996</v>
      </c>
      <c r="Q449" s="2">
        <v>4.0999999999999996</v>
      </c>
      <c r="R449" s="7">
        <v>154</v>
      </c>
      <c r="S449" s="8">
        <f t="shared" si="12"/>
        <v>1230460</v>
      </c>
      <c r="T449" s="2" t="s">
        <v>3831</v>
      </c>
      <c r="U449" s="2" t="s">
        <v>3832</v>
      </c>
      <c r="V449" s="2" t="s">
        <v>3833</v>
      </c>
      <c r="W449" s="2" t="s">
        <v>3834</v>
      </c>
      <c r="X449" s="2" t="s">
        <v>12607</v>
      </c>
      <c r="Y449" s="3" t="s">
        <v>3835</v>
      </c>
      <c r="Z449" s="3" t="s">
        <v>3836</v>
      </c>
      <c r="AA449" s="3" t="s">
        <v>3837</v>
      </c>
    </row>
    <row r="450" spans="1:27">
      <c r="A450" s="2" t="s">
        <v>3838</v>
      </c>
      <c r="B450" s="2" t="s">
        <v>3839</v>
      </c>
      <c r="C450" s="2" t="s">
        <v>2924</v>
      </c>
      <c r="D450" s="2" t="s">
        <v>12649</v>
      </c>
      <c r="E450" s="2" t="s">
        <v>12676</v>
      </c>
      <c r="F450" s="2" t="s">
        <v>12677</v>
      </c>
      <c r="G450" s="2"/>
      <c r="H450" s="4"/>
      <c r="I450" s="6">
        <v>1599</v>
      </c>
      <c r="J450" s="6" t="str">
        <f t="shared" si="13"/>
        <v>&gt;₹500</v>
      </c>
      <c r="K450" s="6">
        <v>5999</v>
      </c>
      <c r="L450" s="6">
        <f>(Table1[[#This Row],[Actual Price]]-Table1[[#This Row],[discounted_price]])*100</f>
        <v>440000</v>
      </c>
      <c r="M450" s="9">
        <v>0.78</v>
      </c>
      <c r="N4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50" s="9" t="str">
        <f>IF(M450&gt;=50%,"YES","""NO")</f>
        <v>YES</v>
      </c>
      <c r="P450" s="44">
        <f>AVERAGE(Table1[[#This Row],[rating]]+Table1[[#This Row],[rating_count]]/1000)</f>
        <v>7.7149999999999999</v>
      </c>
      <c r="Q450" s="2">
        <v>3.3</v>
      </c>
      <c r="R450" s="7">
        <v>4415</v>
      </c>
      <c r="S450" s="8">
        <f t="shared" ref="S450:S513" si="14">K450*R450</f>
        <v>26485585</v>
      </c>
      <c r="T450" s="2" t="s">
        <v>3840</v>
      </c>
      <c r="U450" s="2" t="s">
        <v>3841</v>
      </c>
      <c r="V450" s="2" t="s">
        <v>3842</v>
      </c>
      <c r="W450" s="2" t="s">
        <v>3843</v>
      </c>
      <c r="X450" s="2" t="s">
        <v>3844</v>
      </c>
      <c r="Y450" s="3" t="s">
        <v>3845</v>
      </c>
      <c r="Z450" s="3" t="s">
        <v>3846</v>
      </c>
      <c r="AA450" s="3" t="s">
        <v>3847</v>
      </c>
    </row>
    <row r="451" spans="1:27">
      <c r="A451" s="2" t="s">
        <v>3848</v>
      </c>
      <c r="B451" s="2" t="s">
        <v>3849</v>
      </c>
      <c r="C451" s="2" t="s">
        <v>2966</v>
      </c>
      <c r="D451" s="2" t="s">
        <v>12649</v>
      </c>
      <c r="E451" s="2" t="s">
        <v>12678</v>
      </c>
      <c r="F451" s="2" t="s">
        <v>12682</v>
      </c>
      <c r="G451" s="2" t="s">
        <v>12683</v>
      </c>
      <c r="H451" s="4"/>
      <c r="I451" s="6">
        <v>1324</v>
      </c>
      <c r="J451" s="6" t="str">
        <f t="shared" ref="J451:J514" si="15">IF(I451&lt;200,"&lt;₹200",IF(OR(I451=200,I451&lt;=500),"₹200 - ₹500","&gt;₹500"))</f>
        <v>&gt;₹500</v>
      </c>
      <c r="K451" s="6">
        <v>20990</v>
      </c>
      <c r="L451" s="6">
        <f>(Table1[[#This Row],[Actual Price]]-Table1[[#This Row],[discounted_price]])*100</f>
        <v>1966600</v>
      </c>
      <c r="M451" s="9">
        <v>0.21</v>
      </c>
      <c r="N4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51" s="9" t="str">
        <f>IF(M451&gt;=50%,"YES","NO")</f>
        <v>NO</v>
      </c>
      <c r="P451" s="44">
        <f>AVERAGE(Table1[[#This Row],[rating]]+Table1[[#This Row],[rating_count]]/1000)</f>
        <v>25.35</v>
      </c>
      <c r="Q451" s="2">
        <v>4</v>
      </c>
      <c r="R451" s="7">
        <v>21350</v>
      </c>
      <c r="S451" s="8">
        <f t="shared" si="14"/>
        <v>448136500</v>
      </c>
      <c r="T451" s="2" t="s">
        <v>3778</v>
      </c>
      <c r="U451" s="2" t="s">
        <v>3214</v>
      </c>
      <c r="V451" s="2" t="s">
        <v>3215</v>
      </c>
      <c r="W451" s="2" t="s">
        <v>3216</v>
      </c>
      <c r="X451" s="2" t="s">
        <v>3217</v>
      </c>
      <c r="Y451" s="3" t="s">
        <v>3218</v>
      </c>
      <c r="Z451" s="3" t="s">
        <v>3850</v>
      </c>
      <c r="AA451" s="3" t="s">
        <v>3851</v>
      </c>
    </row>
    <row r="452" spans="1:27">
      <c r="A452" s="2" t="s">
        <v>3852</v>
      </c>
      <c r="B452" s="2" t="s">
        <v>3853</v>
      </c>
      <c r="C452" s="2" t="s">
        <v>3042</v>
      </c>
      <c r="D452" s="2" t="s">
        <v>12649</v>
      </c>
      <c r="E452" s="2" t="s">
        <v>12687</v>
      </c>
      <c r="F452" s="2" t="s">
        <v>12688</v>
      </c>
      <c r="G452" s="2" t="s">
        <v>12689</v>
      </c>
      <c r="H452" s="2"/>
      <c r="I452" s="6">
        <v>20999</v>
      </c>
      <c r="J452" s="6" t="str">
        <f t="shared" si="15"/>
        <v>&gt;₹500</v>
      </c>
      <c r="K452" s="6">
        <v>499</v>
      </c>
      <c r="L452" s="6">
        <f>(Table1[[#This Row],[Actual Price]]-Table1[[#This Row],[discounted_price]])*100</f>
        <v>-2050000</v>
      </c>
      <c r="M452" s="9">
        <v>0</v>
      </c>
      <c r="N4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52" s="9" t="str">
        <f>IF(M452&gt;=50%,"YES","""NO")</f>
        <v>"NO</v>
      </c>
      <c r="P452" s="44">
        <f>AVERAGE(Table1[[#This Row],[rating]]+Table1[[#This Row],[rating_count]]/1000)</f>
        <v>35.739000000000004</v>
      </c>
      <c r="Q452" s="2">
        <v>4.2</v>
      </c>
      <c r="R452" s="7">
        <v>31539</v>
      </c>
      <c r="S452" s="8">
        <f t="shared" si="14"/>
        <v>15737961</v>
      </c>
      <c r="T452" s="2" t="s">
        <v>3854</v>
      </c>
      <c r="U452" s="2" t="s">
        <v>3855</v>
      </c>
      <c r="V452" s="2" t="s">
        <v>3856</v>
      </c>
      <c r="W452" s="2" t="s">
        <v>3857</v>
      </c>
      <c r="X452" s="2" t="s">
        <v>3858</v>
      </c>
      <c r="Y452" s="3" t="s">
        <v>3859</v>
      </c>
      <c r="Z452" s="3" t="s">
        <v>3860</v>
      </c>
      <c r="AA452" s="3" t="s">
        <v>3861</v>
      </c>
    </row>
    <row r="453" spans="1:27">
      <c r="A453" s="2" t="s">
        <v>3862</v>
      </c>
      <c r="B453" s="2" t="s">
        <v>3863</v>
      </c>
      <c r="C453" s="2" t="s">
        <v>3724</v>
      </c>
      <c r="D453" s="2" t="s">
        <v>12649</v>
      </c>
      <c r="E453" s="2" t="s">
        <v>12678</v>
      </c>
      <c r="F453" s="2" t="s">
        <v>12679</v>
      </c>
      <c r="G453" s="2" t="s">
        <v>12702</v>
      </c>
      <c r="H453" s="2" t="s">
        <v>12703</v>
      </c>
      <c r="I453" s="6">
        <v>999</v>
      </c>
      <c r="J453" s="6" t="str">
        <f t="shared" si="15"/>
        <v>&gt;₹500</v>
      </c>
      <c r="K453" s="6">
        <v>2899</v>
      </c>
      <c r="L453" s="6">
        <f>(Table1[[#This Row],[Actual Price]]-Table1[[#This Row],[discounted_price]])*100</f>
        <v>190000</v>
      </c>
      <c r="M453" s="9">
        <v>0.66</v>
      </c>
      <c r="N4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53" s="9" t="str">
        <f>IF(M453&gt;=50%,"YES","NO")</f>
        <v>YES</v>
      </c>
      <c r="P453" s="44">
        <f>AVERAGE(Table1[[#This Row],[rating]]+Table1[[#This Row],[rating_count]]/1000)</f>
        <v>10.728999999999999</v>
      </c>
      <c r="Q453" s="2">
        <v>4.5999999999999996</v>
      </c>
      <c r="R453" s="7">
        <v>6129</v>
      </c>
      <c r="S453" s="8">
        <f t="shared" si="14"/>
        <v>17767971</v>
      </c>
      <c r="T453" s="2" t="s">
        <v>3864</v>
      </c>
      <c r="U453" s="2" t="s">
        <v>3865</v>
      </c>
      <c r="V453" s="2" t="s">
        <v>3866</v>
      </c>
      <c r="W453" s="2" t="s">
        <v>3867</v>
      </c>
      <c r="X453" s="2" t="s">
        <v>3868</v>
      </c>
      <c r="Y453" s="3" t="s">
        <v>12608</v>
      </c>
      <c r="Z453" s="3" t="s">
        <v>3869</v>
      </c>
      <c r="AA453" s="3" t="s">
        <v>3870</v>
      </c>
    </row>
    <row r="454" spans="1:27">
      <c r="A454" s="2" t="s">
        <v>3871</v>
      </c>
      <c r="B454" s="2" t="s">
        <v>3872</v>
      </c>
      <c r="C454" s="2" t="s">
        <v>2966</v>
      </c>
      <c r="D454" s="2" t="s">
        <v>12649</v>
      </c>
      <c r="E454" s="2" t="s">
        <v>12678</v>
      </c>
      <c r="F454" s="2" t="s">
        <v>12682</v>
      </c>
      <c r="G454" s="2" t="s">
        <v>12683</v>
      </c>
      <c r="H454" s="4"/>
      <c r="I454" s="6">
        <v>12490</v>
      </c>
      <c r="J454" s="6" t="str">
        <f t="shared" si="15"/>
        <v>&gt;₹500</v>
      </c>
      <c r="K454" s="6">
        <v>13499</v>
      </c>
      <c r="L454" s="6">
        <f>(Table1[[#This Row],[Actual Price]]-Table1[[#This Row],[discounted_price]])*100</f>
        <v>100900</v>
      </c>
      <c r="M454" s="9">
        <v>0.22</v>
      </c>
      <c r="N4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54" s="9" t="str">
        <f>IF(M454&gt;=50%,"YES","""NO")</f>
        <v>"NO</v>
      </c>
      <c r="P454" s="44">
        <f>AVERAGE(Table1[[#This Row],[rating]]+Table1[[#This Row],[rating_count]]/1000)</f>
        <v>4.484</v>
      </c>
      <c r="Q454" s="2">
        <v>4.2</v>
      </c>
      <c r="R454" s="7">
        <v>284</v>
      </c>
      <c r="S454" s="8">
        <f t="shared" si="14"/>
        <v>3833716</v>
      </c>
      <c r="T454" s="2" t="s">
        <v>3053</v>
      </c>
      <c r="U454" s="2" t="s">
        <v>3054</v>
      </c>
      <c r="V454" s="2" t="s">
        <v>3055</v>
      </c>
      <c r="W454" s="2" t="s">
        <v>3056</v>
      </c>
      <c r="X454" s="2" t="s">
        <v>3057</v>
      </c>
      <c r="Y454" s="3" t="s">
        <v>3058</v>
      </c>
      <c r="Z454" s="3" t="s">
        <v>3059</v>
      </c>
      <c r="AA454" s="3" t="s">
        <v>3873</v>
      </c>
    </row>
    <row r="455" spans="1:27">
      <c r="A455" s="2" t="s">
        <v>3874</v>
      </c>
      <c r="B455" s="2" t="s">
        <v>3875</v>
      </c>
      <c r="C455" s="2" t="s">
        <v>3876</v>
      </c>
      <c r="D455" s="2" t="s">
        <v>12649</v>
      </c>
      <c r="E455" s="2" t="s">
        <v>12678</v>
      </c>
      <c r="F455" s="2" t="s">
        <v>12679</v>
      </c>
      <c r="G455" s="2" t="s">
        <v>12662</v>
      </c>
      <c r="H455" s="2" t="s">
        <v>12705</v>
      </c>
      <c r="I455" s="6">
        <v>17999</v>
      </c>
      <c r="J455" s="6" t="str">
        <f t="shared" si="15"/>
        <v>&gt;₹500</v>
      </c>
      <c r="K455" s="6">
        <v>999</v>
      </c>
      <c r="L455" s="6">
        <f>(Table1[[#This Row],[Actual Price]]-Table1[[#This Row],[discounted_price]])*100</f>
        <v>-1700000</v>
      </c>
      <c r="M455" s="9">
        <v>0.75</v>
      </c>
      <c r="N4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55" s="9" t="str">
        <f>IF(M455&gt;=50%,"YES","NO")</f>
        <v>YES</v>
      </c>
      <c r="P455" s="44">
        <f>AVERAGE(Table1[[#This Row],[rating]]+Table1[[#This Row],[rating_count]]/1000)</f>
        <v>6.9340000000000002</v>
      </c>
      <c r="Q455" s="2">
        <v>3.7</v>
      </c>
      <c r="R455" s="7">
        <v>3234</v>
      </c>
      <c r="S455" s="8">
        <f t="shared" si="14"/>
        <v>3230766</v>
      </c>
      <c r="T455" s="2" t="s">
        <v>3877</v>
      </c>
      <c r="U455" s="2" t="s">
        <v>3878</v>
      </c>
      <c r="V455" s="2" t="s">
        <v>3879</v>
      </c>
      <c r="W455" s="2" t="s">
        <v>3880</v>
      </c>
      <c r="X455" s="2" t="s">
        <v>3881</v>
      </c>
      <c r="Y455" s="3" t="s">
        <v>3882</v>
      </c>
      <c r="Z455" s="3" t="s">
        <v>3883</v>
      </c>
      <c r="AA455" s="3" t="s">
        <v>3884</v>
      </c>
    </row>
    <row r="456" spans="1:27">
      <c r="A456" s="2" t="s">
        <v>3885</v>
      </c>
      <c r="B456" s="2" t="s">
        <v>3886</v>
      </c>
      <c r="C456" s="2" t="s">
        <v>2966</v>
      </c>
      <c r="D456" s="2" t="s">
        <v>12649</v>
      </c>
      <c r="E456" s="2" t="s">
        <v>12678</v>
      </c>
      <c r="F456" s="2" t="s">
        <v>12682</v>
      </c>
      <c r="G456" s="2" t="s">
        <v>12683</v>
      </c>
      <c r="H456" s="4"/>
      <c r="I456" s="6">
        <v>350</v>
      </c>
      <c r="J456" s="6" t="str">
        <f t="shared" si="15"/>
        <v>₹200 - ₹500</v>
      </c>
      <c r="K456" s="6">
        <v>7999</v>
      </c>
      <c r="L456" s="6">
        <f>(Table1[[#This Row],[Actual Price]]-Table1[[#This Row],[discounted_price]])*100</f>
        <v>764900</v>
      </c>
      <c r="M456" s="9">
        <v>0.19</v>
      </c>
      <c r="N4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56" s="9" t="str">
        <f>IF(M456&gt;=50%,"YES","""NO")</f>
        <v>"NO</v>
      </c>
      <c r="P456" s="44">
        <f>AVERAGE(Table1[[#This Row],[rating]]+Table1[[#This Row],[rating_count]]/1000)</f>
        <v>317.93200000000002</v>
      </c>
      <c r="Q456" s="2">
        <v>4.0999999999999996</v>
      </c>
      <c r="R456" s="7">
        <v>313832</v>
      </c>
      <c r="S456" s="8">
        <f t="shared" si="14"/>
        <v>2510342168</v>
      </c>
      <c r="T456" s="2" t="s">
        <v>3887</v>
      </c>
      <c r="U456" s="2" t="s">
        <v>3227</v>
      </c>
      <c r="V456" s="2" t="s">
        <v>3228</v>
      </c>
      <c r="W456" s="2" t="s">
        <v>3229</v>
      </c>
      <c r="X456" s="2" t="s">
        <v>3230</v>
      </c>
      <c r="Y456" s="3" t="s">
        <v>3231</v>
      </c>
      <c r="Z456" s="3" t="s">
        <v>3888</v>
      </c>
      <c r="AA456" s="3" t="s">
        <v>3889</v>
      </c>
    </row>
    <row r="457" spans="1:27">
      <c r="A457" s="2" t="s">
        <v>3890</v>
      </c>
      <c r="B457" s="2" t="s">
        <v>3891</v>
      </c>
      <c r="C457" s="2" t="s">
        <v>2924</v>
      </c>
      <c r="D457" s="2" t="s">
        <v>12649</v>
      </c>
      <c r="E457" s="2" t="s">
        <v>12676</v>
      </c>
      <c r="F457" s="2" t="s">
        <v>12677</v>
      </c>
      <c r="G457" s="2"/>
      <c r="H457" s="4"/>
      <c r="I457" s="6">
        <v>1399</v>
      </c>
      <c r="J457" s="6" t="str">
        <f t="shared" si="15"/>
        <v>&gt;₹500</v>
      </c>
      <c r="K457" s="6">
        <v>9999</v>
      </c>
      <c r="L457" s="6">
        <f>(Table1[[#This Row],[Actual Price]]-Table1[[#This Row],[discounted_price]])*100</f>
        <v>860000</v>
      </c>
      <c r="M457" s="9">
        <v>0.7</v>
      </c>
      <c r="N4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57" s="9" t="str">
        <f>IF(M457&gt;=50%,"YES","NO")</f>
        <v>YES</v>
      </c>
      <c r="P457" s="44">
        <f>AVERAGE(Table1[[#This Row],[rating]]+Table1[[#This Row],[rating_count]]/1000)</f>
        <v>25.079000000000001</v>
      </c>
      <c r="Q457" s="2">
        <v>4.2</v>
      </c>
      <c r="R457" s="7">
        <v>20879</v>
      </c>
      <c r="S457" s="8">
        <f t="shared" si="14"/>
        <v>208769121</v>
      </c>
      <c r="T457" s="2" t="s">
        <v>3892</v>
      </c>
      <c r="U457" s="2" t="s">
        <v>3893</v>
      </c>
      <c r="V457" s="2" t="s">
        <v>3894</v>
      </c>
      <c r="W457" s="2" t="s">
        <v>3895</v>
      </c>
      <c r="X457" s="2" t="s">
        <v>3896</v>
      </c>
      <c r="Y457" s="3" t="s">
        <v>3897</v>
      </c>
      <c r="Z457" s="3" t="s">
        <v>3898</v>
      </c>
      <c r="AA457" s="3" t="s">
        <v>3899</v>
      </c>
    </row>
    <row r="458" spans="1:27">
      <c r="A458" s="2" t="s">
        <v>3900</v>
      </c>
      <c r="B458" s="2" t="s">
        <v>3901</v>
      </c>
      <c r="C458" s="2" t="s">
        <v>3902</v>
      </c>
      <c r="D458" s="2" t="s">
        <v>12649</v>
      </c>
      <c r="E458" s="2" t="s">
        <v>12678</v>
      </c>
      <c r="F458" s="2" t="s">
        <v>12679</v>
      </c>
      <c r="G458" s="2" t="s">
        <v>12706</v>
      </c>
      <c r="H458" s="2" t="s">
        <v>12707</v>
      </c>
      <c r="I458" s="6">
        <v>159</v>
      </c>
      <c r="J458" s="6" t="str">
        <f t="shared" si="15"/>
        <v>&lt;₹200</v>
      </c>
      <c r="K458" s="6">
        <v>1499</v>
      </c>
      <c r="L458" s="6">
        <f>(Table1[[#This Row],[Actual Price]]-Table1[[#This Row],[discounted_price]])*100</f>
        <v>134000</v>
      </c>
      <c r="M458" s="9">
        <v>0.81</v>
      </c>
      <c r="N4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58" s="9" t="str">
        <f>IF(M458&gt;=50%,"YES","""NO")</f>
        <v>YES</v>
      </c>
      <c r="P458" s="44">
        <f>AVERAGE(Table1[[#This Row],[rating]]+Table1[[#This Row],[rating_count]]/1000)</f>
        <v>6.8460000000000001</v>
      </c>
      <c r="Q458" s="2">
        <v>4.2</v>
      </c>
      <c r="R458" s="7">
        <v>2646</v>
      </c>
      <c r="S458" s="8">
        <f t="shared" si="14"/>
        <v>3966354</v>
      </c>
      <c r="T458" s="2" t="s">
        <v>3903</v>
      </c>
      <c r="U458" s="2" t="s">
        <v>3904</v>
      </c>
      <c r="V458" s="2" t="s">
        <v>3905</v>
      </c>
      <c r="W458" s="2" t="s">
        <v>3906</v>
      </c>
      <c r="X458" s="2" t="s">
        <v>3907</v>
      </c>
      <c r="Y458" s="3" t="s">
        <v>3908</v>
      </c>
      <c r="Z458" s="3" t="s">
        <v>3909</v>
      </c>
      <c r="AA458" s="3" t="s">
        <v>3910</v>
      </c>
    </row>
    <row r="459" spans="1:27">
      <c r="A459" s="2" t="s">
        <v>3911</v>
      </c>
      <c r="B459" s="2" t="s">
        <v>3912</v>
      </c>
      <c r="C459" s="2" t="s">
        <v>3452</v>
      </c>
      <c r="D459" s="2" t="s">
        <v>12649</v>
      </c>
      <c r="E459" s="2" t="s">
        <v>12678</v>
      </c>
      <c r="F459" s="2" t="s">
        <v>12679</v>
      </c>
      <c r="G459" s="2" t="s">
        <v>12699</v>
      </c>
      <c r="H459" s="2"/>
      <c r="I459" s="6">
        <v>1499</v>
      </c>
      <c r="J459" s="6" t="str">
        <f t="shared" si="15"/>
        <v>&gt;₹500</v>
      </c>
      <c r="K459" s="6">
        <v>1499</v>
      </c>
      <c r="L459" s="6">
        <f>(Table1[[#This Row],[Actual Price]]-Table1[[#This Row],[discounted_price]])*100</f>
        <v>0</v>
      </c>
      <c r="M459" s="9">
        <v>0.82</v>
      </c>
      <c r="N4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59" s="9" t="str">
        <f>IF(M459&gt;=50%,"YES","NO")</f>
        <v>YES</v>
      </c>
      <c r="P459" s="44">
        <f>AVERAGE(Table1[[#This Row],[rating]]+Table1[[#This Row],[rating_count]]/1000)</f>
        <v>33.478000000000002</v>
      </c>
      <c r="Q459" s="2">
        <v>4.5</v>
      </c>
      <c r="R459" s="7">
        <v>28978</v>
      </c>
      <c r="S459" s="8">
        <f t="shared" si="14"/>
        <v>43438022</v>
      </c>
      <c r="T459" s="2" t="s">
        <v>3913</v>
      </c>
      <c r="U459" s="2" t="s">
        <v>3914</v>
      </c>
      <c r="V459" s="2" t="s">
        <v>3915</v>
      </c>
      <c r="W459" s="2" t="s">
        <v>3916</v>
      </c>
      <c r="X459" s="2" t="s">
        <v>3917</v>
      </c>
      <c r="Y459" s="3" t="s">
        <v>3918</v>
      </c>
      <c r="Z459" s="3" t="s">
        <v>3919</v>
      </c>
      <c r="AA459" s="3" t="s">
        <v>3920</v>
      </c>
    </row>
    <row r="460" spans="1:27">
      <c r="A460" s="2" t="s">
        <v>3921</v>
      </c>
      <c r="B460" s="2" t="s">
        <v>3922</v>
      </c>
      <c r="C460" s="2" t="s">
        <v>2966</v>
      </c>
      <c r="D460" s="2" t="s">
        <v>12649</v>
      </c>
      <c r="E460" s="2" t="s">
        <v>12678</v>
      </c>
      <c r="F460" s="2" t="s">
        <v>12682</v>
      </c>
      <c r="G460" s="2" t="s">
        <v>12683</v>
      </c>
      <c r="H460" s="4"/>
      <c r="I460" s="6">
        <v>1999</v>
      </c>
      <c r="J460" s="6" t="str">
        <f t="shared" si="15"/>
        <v>&gt;₹500</v>
      </c>
      <c r="K460" s="6">
        <v>13499</v>
      </c>
      <c r="L460" s="6">
        <f>(Table1[[#This Row],[Actual Price]]-Table1[[#This Row],[discounted_price]])*100</f>
        <v>1150000</v>
      </c>
      <c r="M460" s="9">
        <v>0.33</v>
      </c>
      <c r="N4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60" s="9" t="str">
        <f>IF(M460&gt;=50%,"YES","""NO")</f>
        <v>"NO</v>
      </c>
      <c r="P460" s="44">
        <f>AVERAGE(Table1[[#This Row],[rating]]+Table1[[#This Row],[rating_count]]/1000)</f>
        <v>6.9450000000000003</v>
      </c>
      <c r="Q460" s="2">
        <v>3.8</v>
      </c>
      <c r="R460" s="7">
        <v>3145</v>
      </c>
      <c r="S460" s="8">
        <f t="shared" si="14"/>
        <v>42454355</v>
      </c>
      <c r="T460" s="2" t="s">
        <v>3923</v>
      </c>
      <c r="U460" s="2" t="s">
        <v>3924</v>
      </c>
      <c r="V460" s="2" t="s">
        <v>3925</v>
      </c>
      <c r="W460" s="2" t="s">
        <v>3926</v>
      </c>
      <c r="X460" s="2" t="s">
        <v>3927</v>
      </c>
      <c r="Y460" s="3" t="s">
        <v>3928</v>
      </c>
      <c r="Z460" s="3" t="s">
        <v>3929</v>
      </c>
      <c r="AA460" s="3" t="s">
        <v>3930</v>
      </c>
    </row>
    <row r="461" spans="1:27">
      <c r="A461" s="2" t="s">
        <v>3931</v>
      </c>
      <c r="B461" s="2" t="s">
        <v>3932</v>
      </c>
      <c r="C461" s="2" t="s">
        <v>3042</v>
      </c>
      <c r="D461" s="2" t="s">
        <v>12649</v>
      </c>
      <c r="E461" s="2" t="s">
        <v>12687</v>
      </c>
      <c r="F461" s="2" t="s">
        <v>12688</v>
      </c>
      <c r="G461" s="2" t="s">
        <v>12689</v>
      </c>
      <c r="H461" s="2"/>
      <c r="I461" s="6">
        <v>999</v>
      </c>
      <c r="J461" s="6" t="str">
        <f t="shared" si="15"/>
        <v>&gt;₹500</v>
      </c>
      <c r="K461" s="6">
        <v>1299</v>
      </c>
      <c r="L461" s="6">
        <f>(Table1[[#This Row],[Actual Price]]-Table1[[#This Row],[discounted_price]])*100</f>
        <v>30000</v>
      </c>
      <c r="M461" s="9">
        <v>0.54</v>
      </c>
      <c r="N4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61" s="9" t="str">
        <f>IF(M461&gt;=50%,"YES","NO")</f>
        <v>YES</v>
      </c>
      <c r="P461" s="44">
        <f>AVERAGE(Table1[[#This Row],[rating]]+Table1[[#This Row],[rating_count]]/1000)</f>
        <v>196.68899999999999</v>
      </c>
      <c r="Q461" s="2">
        <v>4.0999999999999996</v>
      </c>
      <c r="R461" s="7">
        <v>192589</v>
      </c>
      <c r="S461" s="8">
        <f t="shared" si="14"/>
        <v>250173111</v>
      </c>
      <c r="T461" s="2" t="s">
        <v>3933</v>
      </c>
      <c r="U461" s="2" t="s">
        <v>3044</v>
      </c>
      <c r="V461" s="2" t="s">
        <v>3045</v>
      </c>
      <c r="W461" s="2" t="s">
        <v>3046</v>
      </c>
      <c r="X461" s="2" t="s">
        <v>3047</v>
      </c>
      <c r="Y461" s="3" t="s">
        <v>3048</v>
      </c>
      <c r="Z461" s="3" t="s">
        <v>3934</v>
      </c>
      <c r="AA461" s="3" t="s">
        <v>3935</v>
      </c>
    </row>
    <row r="462" spans="1:27">
      <c r="A462" s="2" t="s">
        <v>3936</v>
      </c>
      <c r="B462" s="2" t="s">
        <v>3937</v>
      </c>
      <c r="C462" s="2" t="s">
        <v>3810</v>
      </c>
      <c r="D462" s="2" t="s">
        <v>12649</v>
      </c>
      <c r="E462" s="2" t="s">
        <v>12678</v>
      </c>
      <c r="F462" s="2" t="s">
        <v>12679</v>
      </c>
      <c r="G462" s="2" t="s">
        <v>12704</v>
      </c>
      <c r="H462" s="2"/>
      <c r="I462" s="6">
        <v>2099</v>
      </c>
      <c r="J462" s="6" t="str">
        <f t="shared" si="15"/>
        <v>&gt;₹500</v>
      </c>
      <c r="K462" s="6">
        <v>999</v>
      </c>
      <c r="L462" s="6">
        <f>(Table1[[#This Row],[Actual Price]]-Table1[[#This Row],[discounted_price]])*100</f>
        <v>-110000</v>
      </c>
      <c r="M462" s="9">
        <v>0.65</v>
      </c>
      <c r="N4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62" s="9" t="str">
        <f>IF(M462&gt;=50%,"YES","""NO")</f>
        <v>YES</v>
      </c>
      <c r="P462" s="44">
        <f>AVERAGE(Table1[[#This Row],[rating]]+Table1[[#This Row],[rating_count]]/1000)</f>
        <v>20.356999999999999</v>
      </c>
      <c r="Q462" s="2">
        <v>3.8</v>
      </c>
      <c r="R462" s="7">
        <v>16557</v>
      </c>
      <c r="S462" s="8">
        <f t="shared" si="14"/>
        <v>16540443</v>
      </c>
      <c r="T462" s="2" t="s">
        <v>3938</v>
      </c>
      <c r="U462" s="2" t="s">
        <v>3939</v>
      </c>
      <c r="V462" s="2" t="s">
        <v>3940</v>
      </c>
      <c r="W462" s="2" t="s">
        <v>3941</v>
      </c>
      <c r="X462" s="2" t="s">
        <v>3942</v>
      </c>
      <c r="Y462" s="3" t="s">
        <v>3943</v>
      </c>
      <c r="Z462" s="3" t="s">
        <v>3944</v>
      </c>
      <c r="AA462" s="3" t="s">
        <v>3945</v>
      </c>
    </row>
    <row r="463" spans="1:27">
      <c r="A463" s="2" t="s">
        <v>3946</v>
      </c>
      <c r="B463" s="2" t="s">
        <v>3426</v>
      </c>
      <c r="C463" s="2" t="s">
        <v>2966</v>
      </c>
      <c r="D463" s="2" t="s">
        <v>12649</v>
      </c>
      <c r="E463" s="2" t="s">
        <v>12678</v>
      </c>
      <c r="F463" s="2" t="s">
        <v>12682</v>
      </c>
      <c r="G463" s="2" t="s">
        <v>12683</v>
      </c>
      <c r="H463" s="4"/>
      <c r="I463" s="6">
        <v>337</v>
      </c>
      <c r="J463" s="6" t="str">
        <f t="shared" si="15"/>
        <v>₹200 - ₹500</v>
      </c>
      <c r="K463" s="6">
        <v>19499</v>
      </c>
      <c r="L463" s="6">
        <f>(Table1[[#This Row],[Actual Price]]-Table1[[#This Row],[discounted_price]])*100</f>
        <v>1916200</v>
      </c>
      <c r="M463" s="9">
        <v>0.28000000000000003</v>
      </c>
      <c r="N4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63" s="9" t="str">
        <f>IF(M463&gt;=50%,"YES","NO")</f>
        <v>NO</v>
      </c>
      <c r="P463" s="44">
        <f>AVERAGE(Table1[[#This Row],[rating]]+Table1[[#This Row],[rating_count]]/1000)</f>
        <v>23.097999999999999</v>
      </c>
      <c r="Q463" s="2">
        <v>4.0999999999999996</v>
      </c>
      <c r="R463" s="7">
        <v>18998</v>
      </c>
      <c r="S463" s="8">
        <f t="shared" si="14"/>
        <v>370442002</v>
      </c>
      <c r="T463" s="2" t="s">
        <v>3427</v>
      </c>
      <c r="U463" s="2" t="s">
        <v>3185</v>
      </c>
      <c r="V463" s="2" t="s">
        <v>3186</v>
      </c>
      <c r="W463" s="2" t="s">
        <v>3187</v>
      </c>
      <c r="X463" s="2" t="s">
        <v>3188</v>
      </c>
      <c r="Y463" s="3" t="s">
        <v>3189</v>
      </c>
      <c r="Z463" s="3" t="s">
        <v>3428</v>
      </c>
      <c r="AA463" s="3" t="s">
        <v>3947</v>
      </c>
    </row>
    <row r="464" spans="1:27">
      <c r="A464" s="2" t="s">
        <v>3948</v>
      </c>
      <c r="B464" s="2" t="s">
        <v>3949</v>
      </c>
      <c r="C464" s="2" t="s">
        <v>3810</v>
      </c>
      <c r="D464" s="2" t="s">
        <v>12649</v>
      </c>
      <c r="E464" s="2" t="s">
        <v>12678</v>
      </c>
      <c r="F464" s="2" t="s">
        <v>12679</v>
      </c>
      <c r="G464" s="2" t="s">
        <v>12704</v>
      </c>
      <c r="H464" s="2"/>
      <c r="I464" s="6">
        <v>2999</v>
      </c>
      <c r="J464" s="6" t="str">
        <f t="shared" si="15"/>
        <v>&gt;₹500</v>
      </c>
      <c r="K464" s="6">
        <v>999</v>
      </c>
      <c r="L464" s="6">
        <f>(Table1[[#This Row],[Actual Price]]-Table1[[#This Row],[discounted_price]])*100</f>
        <v>-200000</v>
      </c>
      <c r="M464" s="9">
        <v>0.65</v>
      </c>
      <c r="N4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64" s="9" t="str">
        <f>IF(M464&gt;=50%,"YES","""NO")</f>
        <v>YES</v>
      </c>
      <c r="P464" s="44">
        <f>AVERAGE(Table1[[#This Row],[rating]]+Table1[[#This Row],[rating_count]]/1000)</f>
        <v>20.356999999999999</v>
      </c>
      <c r="Q464" s="2">
        <v>3.8</v>
      </c>
      <c r="R464" s="7">
        <v>16557</v>
      </c>
      <c r="S464" s="8">
        <f t="shared" si="14"/>
        <v>16540443</v>
      </c>
      <c r="T464" s="2" t="s">
        <v>3950</v>
      </c>
      <c r="U464" s="2" t="s">
        <v>3939</v>
      </c>
      <c r="V464" s="2" t="s">
        <v>3940</v>
      </c>
      <c r="W464" s="2" t="s">
        <v>3941</v>
      </c>
      <c r="X464" s="2" t="s">
        <v>3942</v>
      </c>
      <c r="Y464" s="3" t="s">
        <v>3943</v>
      </c>
      <c r="Z464" s="3" t="s">
        <v>3951</v>
      </c>
      <c r="AA464" s="3" t="s">
        <v>3952</v>
      </c>
    </row>
    <row r="465" spans="1:27">
      <c r="A465" s="2" t="s">
        <v>3953</v>
      </c>
      <c r="B465" s="2" t="s">
        <v>3954</v>
      </c>
      <c r="C465" s="2" t="s">
        <v>3138</v>
      </c>
      <c r="D465" s="2" t="s">
        <v>12649</v>
      </c>
      <c r="E465" s="2" t="s">
        <v>12678</v>
      </c>
      <c r="F465" s="2" t="s">
        <v>12679</v>
      </c>
      <c r="G465" s="2" t="s">
        <v>12680</v>
      </c>
      <c r="H465" s="2" t="s">
        <v>12693</v>
      </c>
      <c r="I465" s="6">
        <v>1299</v>
      </c>
      <c r="J465" s="6" t="str">
        <f t="shared" si="15"/>
        <v>&gt;₹500</v>
      </c>
      <c r="K465" s="6">
        <v>599</v>
      </c>
      <c r="L465" s="6">
        <f>(Table1[[#This Row],[Actual Price]]-Table1[[#This Row],[discounted_price]])*100</f>
        <v>-70000</v>
      </c>
      <c r="M465" s="9">
        <v>0.17</v>
      </c>
      <c r="N4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65" s="9" t="str">
        <f>IF(M465&gt;=50%,"YES","NO")</f>
        <v>NO</v>
      </c>
      <c r="P465" s="44">
        <f>AVERAGE(Table1[[#This Row],[rating]]+Table1[[#This Row],[rating_count]]/1000)</f>
        <v>26.116</v>
      </c>
      <c r="Q465" s="2">
        <v>4.2</v>
      </c>
      <c r="R465" s="7">
        <v>21916</v>
      </c>
      <c r="S465" s="8">
        <f t="shared" si="14"/>
        <v>13127684</v>
      </c>
      <c r="T465" s="2" t="s">
        <v>3955</v>
      </c>
      <c r="U465" s="2" t="s">
        <v>3956</v>
      </c>
      <c r="V465" s="2" t="s">
        <v>3957</v>
      </c>
      <c r="W465" s="2" t="s">
        <v>3958</v>
      </c>
      <c r="X465" s="2" t="s">
        <v>3959</v>
      </c>
      <c r="Y465" s="3" t="s">
        <v>3960</v>
      </c>
      <c r="Z465" s="3" t="s">
        <v>3961</v>
      </c>
      <c r="AA465" s="3" t="s">
        <v>3962</v>
      </c>
    </row>
    <row r="466" spans="1:27">
      <c r="A466" s="2" t="s">
        <v>3963</v>
      </c>
      <c r="B466" s="2" t="s">
        <v>3197</v>
      </c>
      <c r="C466" s="2" t="s">
        <v>2924</v>
      </c>
      <c r="D466" s="2" t="s">
        <v>12649</v>
      </c>
      <c r="E466" s="2" t="s">
        <v>12676</v>
      </c>
      <c r="F466" s="2" t="s">
        <v>12677</v>
      </c>
      <c r="G466" s="2"/>
      <c r="H466" s="4"/>
      <c r="I466" s="6">
        <v>349</v>
      </c>
      <c r="J466" s="6" t="str">
        <f t="shared" si="15"/>
        <v>₹200 - ₹500</v>
      </c>
      <c r="K466" s="6">
        <v>9999</v>
      </c>
      <c r="L466" s="6">
        <f>(Table1[[#This Row],[Actual Price]]-Table1[[#This Row],[discounted_price]])*100</f>
        <v>965000</v>
      </c>
      <c r="M466" s="9">
        <v>0.78</v>
      </c>
      <c r="N4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66" s="9" t="str">
        <f>IF(M466&gt;=50%,"YES","""NO")</f>
        <v>YES</v>
      </c>
      <c r="P466" s="44">
        <f>AVERAGE(Table1[[#This Row],[rating]]+Table1[[#This Row],[rating_count]]/1000)</f>
        <v>33.672000000000004</v>
      </c>
      <c r="Q466" s="2">
        <v>4.2</v>
      </c>
      <c r="R466" s="7">
        <v>29472</v>
      </c>
      <c r="S466" s="8">
        <f t="shared" si="14"/>
        <v>294690528</v>
      </c>
      <c r="T466" s="2" t="s">
        <v>3964</v>
      </c>
      <c r="U466" s="2" t="s">
        <v>3199</v>
      </c>
      <c r="V466" s="2" t="s">
        <v>3200</v>
      </c>
      <c r="W466" s="2" t="s">
        <v>3201</v>
      </c>
      <c r="X466" s="2" t="s">
        <v>3202</v>
      </c>
      <c r="Y466" s="3" t="s">
        <v>3203</v>
      </c>
      <c r="Z466" s="3" t="s">
        <v>3965</v>
      </c>
      <c r="AA466" s="3" t="s">
        <v>3966</v>
      </c>
    </row>
    <row r="467" spans="1:27">
      <c r="A467" s="2" t="s">
        <v>3967</v>
      </c>
      <c r="B467" s="2" t="s">
        <v>3968</v>
      </c>
      <c r="C467" s="2" t="s">
        <v>3588</v>
      </c>
      <c r="D467" s="2" t="s">
        <v>12649</v>
      </c>
      <c r="E467" s="2" t="s">
        <v>12678</v>
      </c>
      <c r="F467" s="2" t="s">
        <v>12679</v>
      </c>
      <c r="G467" s="2" t="s">
        <v>12701</v>
      </c>
      <c r="H467" s="2"/>
      <c r="I467" s="6">
        <v>16499</v>
      </c>
      <c r="J467" s="6" t="str">
        <f t="shared" si="15"/>
        <v>&gt;₹500</v>
      </c>
      <c r="K467" s="6">
        <v>499</v>
      </c>
      <c r="L467" s="6">
        <f>(Table1[[#This Row],[Actual Price]]-Table1[[#This Row],[discounted_price]])*100</f>
        <v>-1600000</v>
      </c>
      <c r="M467" s="9">
        <v>0.81</v>
      </c>
      <c r="N4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67" s="9" t="str">
        <f>IF(M467&gt;=50%,"YES","NO")</f>
        <v>YES</v>
      </c>
      <c r="P467" s="44">
        <f>AVERAGE(Table1[[#This Row],[rating]]+Table1[[#This Row],[rating_count]]/1000)</f>
        <v>6.149</v>
      </c>
      <c r="Q467" s="2">
        <v>4.2</v>
      </c>
      <c r="R467" s="7">
        <v>1949</v>
      </c>
      <c r="S467" s="8">
        <f t="shared" si="14"/>
        <v>972551</v>
      </c>
      <c r="T467" s="2" t="s">
        <v>3969</v>
      </c>
      <c r="U467" s="2" t="s">
        <v>3970</v>
      </c>
      <c r="V467" s="2" t="s">
        <v>3971</v>
      </c>
      <c r="W467" s="2" t="s">
        <v>3972</v>
      </c>
      <c r="X467" s="2" t="s">
        <v>3973</v>
      </c>
      <c r="Y467" s="3" t="s">
        <v>3974</v>
      </c>
      <c r="Z467" s="3" t="s">
        <v>3975</v>
      </c>
      <c r="AA467" s="3" t="s">
        <v>3976</v>
      </c>
    </row>
    <row r="468" spans="1:27">
      <c r="A468" s="2" t="s">
        <v>3977</v>
      </c>
      <c r="B468" s="2" t="s">
        <v>3978</v>
      </c>
      <c r="C468" s="2" t="s">
        <v>12994</v>
      </c>
      <c r="D468" s="2" t="s">
        <v>12995</v>
      </c>
      <c r="E468" s="2" t="s">
        <v>12642</v>
      </c>
      <c r="F468" s="2" t="s">
        <v>12643</v>
      </c>
      <c r="G468" s="2" t="s">
        <v>12644</v>
      </c>
      <c r="H468" s="2" t="s">
        <v>12645</v>
      </c>
      <c r="I468" s="6">
        <v>499</v>
      </c>
      <c r="J468" s="6" t="str">
        <f t="shared" si="15"/>
        <v>₹200 - ₹500</v>
      </c>
      <c r="K468" s="6">
        <v>249</v>
      </c>
      <c r="L468" s="6">
        <f>(Table1[[#This Row],[Actual Price]]-Table1[[#This Row],[discounted_price]])*100</f>
        <v>-25000</v>
      </c>
      <c r="M468" s="9">
        <v>0.44</v>
      </c>
      <c r="N4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68" s="9" t="str">
        <f>IF(M468&gt;=50%,"YES","""NO")</f>
        <v>"NO</v>
      </c>
      <c r="P468" s="44">
        <f>AVERAGE(Table1[[#This Row],[rating]]+Table1[[#This Row],[rating_count]]/1000)</f>
        <v>13.377000000000001</v>
      </c>
      <c r="Q468" s="2">
        <v>4</v>
      </c>
      <c r="R468" s="7">
        <v>9377</v>
      </c>
      <c r="S468" s="8">
        <f t="shared" si="14"/>
        <v>2334873</v>
      </c>
      <c r="T468" s="2" t="s">
        <v>761</v>
      </c>
      <c r="U468" s="2" t="s">
        <v>233</v>
      </c>
      <c r="V468" s="2" t="s">
        <v>234</v>
      </c>
      <c r="W468" s="2" t="s">
        <v>235</v>
      </c>
      <c r="X468" s="2" t="s">
        <v>236</v>
      </c>
      <c r="Y468" s="3" t="s">
        <v>237</v>
      </c>
      <c r="Z468" s="3" t="s">
        <v>3979</v>
      </c>
      <c r="AA468" s="3" t="s">
        <v>3980</v>
      </c>
    </row>
    <row r="469" spans="1:27">
      <c r="A469" s="2" t="s">
        <v>3981</v>
      </c>
      <c r="B469" s="2" t="s">
        <v>3982</v>
      </c>
      <c r="C469" s="2" t="s">
        <v>2924</v>
      </c>
      <c r="D469" s="2" t="s">
        <v>12649</v>
      </c>
      <c r="E469" s="2" t="s">
        <v>12676</v>
      </c>
      <c r="F469" s="2" t="s">
        <v>12677</v>
      </c>
      <c r="G469" s="2"/>
      <c r="H469" s="4"/>
      <c r="I469" s="6">
        <v>970</v>
      </c>
      <c r="J469" s="6" t="str">
        <f t="shared" si="15"/>
        <v>&gt;₹500</v>
      </c>
      <c r="K469" s="6">
        <v>7999</v>
      </c>
      <c r="L469" s="6">
        <f>(Table1[[#This Row],[Actual Price]]-Table1[[#This Row],[discounted_price]])*100</f>
        <v>702900</v>
      </c>
      <c r="M469" s="9">
        <v>0.44</v>
      </c>
      <c r="N4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69" s="9" t="str">
        <f>IF(M469&gt;=50%,"YES","NO")</f>
        <v>NO</v>
      </c>
      <c r="P469" s="44">
        <f>AVERAGE(Table1[[#This Row],[rating]]+Table1[[#This Row],[rating_count]]/1000)</f>
        <v>3.5369999999999999</v>
      </c>
      <c r="Q469" s="2">
        <v>3.5</v>
      </c>
      <c r="R469" s="7">
        <v>37</v>
      </c>
      <c r="S469" s="8">
        <f t="shared" si="14"/>
        <v>295963</v>
      </c>
      <c r="T469" s="2" t="s">
        <v>3983</v>
      </c>
      <c r="U469" s="2" t="s">
        <v>3984</v>
      </c>
      <c r="V469" s="2" t="s">
        <v>3985</v>
      </c>
      <c r="W469" s="2" t="s">
        <v>3986</v>
      </c>
      <c r="X469" s="2" t="s">
        <v>3987</v>
      </c>
      <c r="Y469" s="3" t="s">
        <v>3988</v>
      </c>
      <c r="Z469" s="3" t="s">
        <v>3989</v>
      </c>
      <c r="AA469" s="3" t="s">
        <v>3990</v>
      </c>
    </row>
    <row r="470" spans="1:27">
      <c r="A470" s="2" t="s">
        <v>3991</v>
      </c>
      <c r="B470" s="2" t="s">
        <v>3992</v>
      </c>
      <c r="C470" s="2" t="s">
        <v>3452</v>
      </c>
      <c r="D470" s="2" t="s">
        <v>12649</v>
      </c>
      <c r="E470" s="2" t="s">
        <v>12678</v>
      </c>
      <c r="F470" s="2" t="s">
        <v>12679</v>
      </c>
      <c r="G470" s="2" t="s">
        <v>12699</v>
      </c>
      <c r="H470" s="2"/>
      <c r="I470" s="6">
        <v>999</v>
      </c>
      <c r="J470" s="6" t="str">
        <f t="shared" si="15"/>
        <v>&gt;₹500</v>
      </c>
      <c r="K470" s="6">
        <v>599</v>
      </c>
      <c r="L470" s="6">
        <f>(Table1[[#This Row],[Actual Price]]-Table1[[#This Row],[discounted_price]])*100</f>
        <v>-40000</v>
      </c>
      <c r="M470" s="9">
        <v>0.85</v>
      </c>
      <c r="N4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70" s="9" t="str">
        <f>IF(M470&gt;=50%,"YES","""NO")</f>
        <v>YES</v>
      </c>
      <c r="P470" s="44">
        <f>AVERAGE(Table1[[#This Row],[rating]]+Table1[[#This Row],[rating_count]]/1000)</f>
        <v>6.6509999999999998</v>
      </c>
      <c r="Q470" s="2">
        <v>4.3</v>
      </c>
      <c r="R470" s="7">
        <v>2351</v>
      </c>
      <c r="S470" s="8">
        <f t="shared" si="14"/>
        <v>1408249</v>
      </c>
      <c r="T470" s="2" t="s">
        <v>3993</v>
      </c>
      <c r="U470" s="2" t="s">
        <v>3994</v>
      </c>
      <c r="V470" s="2" t="s">
        <v>3995</v>
      </c>
      <c r="W470" s="2" t="s">
        <v>3996</v>
      </c>
      <c r="X470" s="2" t="s">
        <v>3997</v>
      </c>
      <c r="Y470" s="3" t="s">
        <v>3998</v>
      </c>
      <c r="Z470" s="3" t="s">
        <v>3999</v>
      </c>
      <c r="AA470" s="3" t="s">
        <v>4000</v>
      </c>
    </row>
    <row r="471" spans="1:27">
      <c r="A471" s="2" t="s">
        <v>4001</v>
      </c>
      <c r="B471" s="2" t="s">
        <v>4002</v>
      </c>
      <c r="C471" s="2" t="s">
        <v>2966</v>
      </c>
      <c r="D471" s="2" t="s">
        <v>12649</v>
      </c>
      <c r="E471" s="2" t="s">
        <v>12678</v>
      </c>
      <c r="F471" s="2" t="s">
        <v>12682</v>
      </c>
      <c r="G471" s="2" t="s">
        <v>12683</v>
      </c>
      <c r="H471" s="4"/>
      <c r="I471" s="6">
        <v>10499</v>
      </c>
      <c r="J471" s="6" t="str">
        <f t="shared" si="15"/>
        <v>&gt;₹500</v>
      </c>
      <c r="K471" s="6">
        <v>20999</v>
      </c>
      <c r="L471" s="6">
        <f>(Table1[[#This Row],[Actual Price]]-Table1[[#This Row],[discounted_price]])*100</f>
        <v>1050000</v>
      </c>
      <c r="M471" s="9">
        <v>0.26</v>
      </c>
      <c r="N4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71" s="9" t="str">
        <f>IF(M471&gt;=50%,"YES","NO")</f>
        <v>NO</v>
      </c>
      <c r="P471" s="44">
        <f>AVERAGE(Table1[[#This Row],[rating]]+Table1[[#This Row],[rating_count]]/1000)</f>
        <v>23.353000000000002</v>
      </c>
      <c r="Q471" s="2">
        <v>4.0999999999999996</v>
      </c>
      <c r="R471" s="7">
        <v>19253</v>
      </c>
      <c r="S471" s="8">
        <f t="shared" si="14"/>
        <v>404293747</v>
      </c>
      <c r="T471" s="2" t="s">
        <v>3654</v>
      </c>
      <c r="U471" s="2" t="s">
        <v>3277</v>
      </c>
      <c r="V471" s="2" t="s">
        <v>3278</v>
      </c>
      <c r="W471" s="2" t="s">
        <v>3279</v>
      </c>
      <c r="X471" s="2" t="s">
        <v>3280</v>
      </c>
      <c r="Y471" s="3" t="s">
        <v>3281</v>
      </c>
      <c r="Z471" s="3" t="s">
        <v>3706</v>
      </c>
      <c r="AA471" s="3" t="s">
        <v>4003</v>
      </c>
    </row>
    <row r="472" spans="1:27">
      <c r="A472" s="2" t="s">
        <v>4004</v>
      </c>
      <c r="B472" s="2" t="s">
        <v>4005</v>
      </c>
      <c r="C472" s="2" t="s">
        <v>2966</v>
      </c>
      <c r="D472" s="2" t="s">
        <v>12649</v>
      </c>
      <c r="E472" s="2" t="s">
        <v>12678</v>
      </c>
      <c r="F472" s="2" t="s">
        <v>12682</v>
      </c>
      <c r="G472" s="2" t="s">
        <v>12683</v>
      </c>
      <c r="H472" s="4"/>
      <c r="I472" s="6">
        <v>249</v>
      </c>
      <c r="J472" s="6" t="str">
        <f t="shared" si="15"/>
        <v>₹200 - ₹500</v>
      </c>
      <c r="K472" s="6">
        <v>15999</v>
      </c>
      <c r="L472" s="6">
        <f>(Table1[[#This Row],[Actual Price]]-Table1[[#This Row],[discounted_price]])*100</f>
        <v>1575000</v>
      </c>
      <c r="M472" s="9">
        <v>0.13</v>
      </c>
      <c r="N4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72" s="9" t="str">
        <f>IF(M472&gt;=50%,"YES","""NO")</f>
        <v>"NO</v>
      </c>
      <c r="P472" s="44">
        <f>AVERAGE(Table1[[#This Row],[rating]]+Table1[[#This Row],[rating_count]]/1000)</f>
        <v>6.08</v>
      </c>
      <c r="Q472" s="2">
        <v>3.9</v>
      </c>
      <c r="R472" s="7">
        <v>2180</v>
      </c>
      <c r="S472" s="8">
        <f t="shared" si="14"/>
        <v>34877820</v>
      </c>
      <c r="T472" s="2" t="s">
        <v>4006</v>
      </c>
      <c r="U472" s="2" t="s">
        <v>4007</v>
      </c>
      <c r="V472" s="2" t="s">
        <v>4008</v>
      </c>
      <c r="W472" s="2" t="s">
        <v>4009</v>
      </c>
      <c r="X472" s="2" t="s">
        <v>4010</v>
      </c>
      <c r="Y472" s="3" t="s">
        <v>4011</v>
      </c>
      <c r="Z472" s="3" t="s">
        <v>4012</v>
      </c>
      <c r="AA472" s="3" t="s">
        <v>4013</v>
      </c>
    </row>
    <row r="473" spans="1:27">
      <c r="A473" s="2" t="s">
        <v>4014</v>
      </c>
      <c r="B473" s="2" t="s">
        <v>4015</v>
      </c>
      <c r="C473" s="2" t="s">
        <v>2924</v>
      </c>
      <c r="D473" s="2" t="s">
        <v>12649</v>
      </c>
      <c r="E473" s="2" t="s">
        <v>12676</v>
      </c>
      <c r="F473" s="2" t="s">
        <v>12677</v>
      </c>
      <c r="G473" s="2"/>
      <c r="H473" s="4"/>
      <c r="I473" s="6">
        <v>251</v>
      </c>
      <c r="J473" s="6" t="str">
        <f t="shared" si="15"/>
        <v>₹200 - ₹500</v>
      </c>
      <c r="K473" s="6">
        <v>4999</v>
      </c>
      <c r="L473" s="6">
        <f>(Table1[[#This Row],[Actual Price]]-Table1[[#This Row],[discounted_price]])*100</f>
        <v>474800</v>
      </c>
      <c r="M473" s="9">
        <v>0.6</v>
      </c>
      <c r="N4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73" s="9" t="str">
        <f>IF(M473&gt;=50%,"YES","NO")</f>
        <v>YES</v>
      </c>
      <c r="P473" s="44">
        <f>AVERAGE(Table1[[#This Row],[rating]]+Table1[[#This Row],[rating_count]]/1000)</f>
        <v>11.471</v>
      </c>
      <c r="Q473" s="2">
        <v>3.9</v>
      </c>
      <c r="R473" s="7">
        <v>7571</v>
      </c>
      <c r="S473" s="8">
        <f t="shared" si="14"/>
        <v>37847429</v>
      </c>
      <c r="T473" s="2" t="s">
        <v>4016</v>
      </c>
      <c r="U473" s="2" t="s">
        <v>4017</v>
      </c>
      <c r="V473" s="2" t="s">
        <v>4018</v>
      </c>
      <c r="W473" s="2" t="s">
        <v>4019</v>
      </c>
      <c r="X473" s="2" t="s">
        <v>4020</v>
      </c>
      <c r="Y473" s="3" t="s">
        <v>4021</v>
      </c>
      <c r="Z473" s="3" t="s">
        <v>4022</v>
      </c>
      <c r="AA473" s="3" t="s">
        <v>4023</v>
      </c>
    </row>
    <row r="474" spans="1:27">
      <c r="A474" s="2" t="s">
        <v>4024</v>
      </c>
      <c r="B474" s="2" t="s">
        <v>4025</v>
      </c>
      <c r="C474" s="2" t="s">
        <v>2924</v>
      </c>
      <c r="D474" s="2" t="s">
        <v>12649</v>
      </c>
      <c r="E474" s="2" t="s">
        <v>12676</v>
      </c>
      <c r="F474" s="2" t="s">
        <v>12677</v>
      </c>
      <c r="G474" s="2"/>
      <c r="H474" s="4"/>
      <c r="I474" s="6">
        <v>199</v>
      </c>
      <c r="J474" s="6" t="str">
        <f t="shared" si="15"/>
        <v>&lt;₹200</v>
      </c>
      <c r="K474" s="6">
        <v>5999</v>
      </c>
      <c r="L474" s="6">
        <f>(Table1[[#This Row],[Actual Price]]-Table1[[#This Row],[discounted_price]])*100</f>
        <v>580000</v>
      </c>
      <c r="M474" s="9">
        <v>0.77</v>
      </c>
      <c r="N4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74" s="9" t="str">
        <f>IF(M474&gt;=50%,"YES","""NO")</f>
        <v>YES</v>
      </c>
      <c r="P474" s="44">
        <f>AVERAGE(Table1[[#This Row],[rating]]+Table1[[#This Row],[rating_count]]/1000)</f>
        <v>7.7149999999999999</v>
      </c>
      <c r="Q474" s="2">
        <v>3.3</v>
      </c>
      <c r="R474" s="7">
        <v>4415</v>
      </c>
      <c r="S474" s="8">
        <f t="shared" si="14"/>
        <v>26485585</v>
      </c>
      <c r="T474" s="2" t="s">
        <v>4026</v>
      </c>
      <c r="U474" s="2" t="s">
        <v>3841</v>
      </c>
      <c r="V474" s="2" t="s">
        <v>3842</v>
      </c>
      <c r="W474" s="2" t="s">
        <v>3843</v>
      </c>
      <c r="X474" s="2" t="s">
        <v>3844</v>
      </c>
      <c r="Y474" s="3" t="s">
        <v>3845</v>
      </c>
      <c r="Z474" s="3" t="s">
        <v>4027</v>
      </c>
      <c r="AA474" s="3" t="s">
        <v>4028</v>
      </c>
    </row>
    <row r="475" spans="1:27">
      <c r="A475" s="2" t="s">
        <v>4029</v>
      </c>
      <c r="B475" s="2" t="s">
        <v>4030</v>
      </c>
      <c r="C475" s="2" t="s">
        <v>3127</v>
      </c>
      <c r="D475" s="2" t="s">
        <v>12649</v>
      </c>
      <c r="E475" s="2" t="s">
        <v>12678</v>
      </c>
      <c r="F475" s="2" t="s">
        <v>12679</v>
      </c>
      <c r="G475" s="2" t="s">
        <v>12691</v>
      </c>
      <c r="H475" s="2" t="s">
        <v>12692</v>
      </c>
      <c r="I475" s="6">
        <v>6499</v>
      </c>
      <c r="J475" s="6" t="str">
        <f t="shared" si="15"/>
        <v>&gt;₹500</v>
      </c>
      <c r="K475" s="6">
        <v>999</v>
      </c>
      <c r="L475" s="6">
        <f>(Table1[[#This Row],[Actual Price]]-Table1[[#This Row],[discounted_price]])*100</f>
        <v>-550000</v>
      </c>
      <c r="M475" s="9">
        <v>0.4</v>
      </c>
      <c r="N4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75" s="9" t="str">
        <f>IF(M475&gt;=50%,"YES","NO")</f>
        <v>NO</v>
      </c>
      <c r="P475" s="44">
        <f>AVERAGE(Table1[[#This Row],[rating]]+Table1[[#This Row],[rating_count]]/1000)</f>
        <v>22.654</v>
      </c>
      <c r="Q475" s="2">
        <v>4</v>
      </c>
      <c r="R475" s="7">
        <v>18654</v>
      </c>
      <c r="S475" s="8">
        <f t="shared" si="14"/>
        <v>18635346</v>
      </c>
      <c r="T475" s="2" t="s">
        <v>4031</v>
      </c>
      <c r="U475" s="2" t="s">
        <v>4032</v>
      </c>
      <c r="V475" s="2" t="s">
        <v>4033</v>
      </c>
      <c r="W475" s="2" t="s">
        <v>4034</v>
      </c>
      <c r="X475" s="2" t="s">
        <v>4035</v>
      </c>
      <c r="Y475" s="3" t="s">
        <v>4036</v>
      </c>
      <c r="Z475" s="3" t="s">
        <v>4037</v>
      </c>
      <c r="AA475" s="3" t="s">
        <v>4038</v>
      </c>
    </row>
    <row r="476" spans="1:27">
      <c r="A476" s="2" t="s">
        <v>4039</v>
      </c>
      <c r="B476" s="2" t="s">
        <v>4040</v>
      </c>
      <c r="C476" s="2" t="s">
        <v>3138</v>
      </c>
      <c r="D476" s="2" t="s">
        <v>12649</v>
      </c>
      <c r="E476" s="2" t="s">
        <v>12678</v>
      </c>
      <c r="F476" s="2" t="s">
        <v>12679</v>
      </c>
      <c r="G476" s="2" t="s">
        <v>12680</v>
      </c>
      <c r="H476" s="2" t="s">
        <v>12693</v>
      </c>
      <c r="I476" s="6">
        <v>2999</v>
      </c>
      <c r="J476" s="6" t="str">
        <f t="shared" si="15"/>
        <v>&gt;₹500</v>
      </c>
      <c r="K476" s="6">
        <v>1099</v>
      </c>
      <c r="L476" s="6">
        <f>(Table1[[#This Row],[Actual Price]]-Table1[[#This Row],[discounted_price]])*100</f>
        <v>-190000</v>
      </c>
      <c r="M476" s="9">
        <v>0.82</v>
      </c>
      <c r="N4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76" s="9" t="str">
        <f>IF(M476&gt;=50%,"YES","""NO")</f>
        <v>YES</v>
      </c>
      <c r="P476" s="44">
        <f>AVERAGE(Table1[[#This Row],[rating]]+Table1[[#This Row],[rating_count]]/1000)</f>
        <v>7.1970000000000001</v>
      </c>
      <c r="Q476" s="2">
        <v>4</v>
      </c>
      <c r="R476" s="7">
        <v>3197</v>
      </c>
      <c r="S476" s="8">
        <f t="shared" si="14"/>
        <v>3513503</v>
      </c>
      <c r="T476" s="2" t="s">
        <v>4041</v>
      </c>
      <c r="U476" s="2" t="s">
        <v>4042</v>
      </c>
      <c r="V476" s="2" t="s">
        <v>4043</v>
      </c>
      <c r="W476" s="2" t="s">
        <v>4044</v>
      </c>
      <c r="X476" s="2" t="s">
        <v>4045</v>
      </c>
      <c r="Y476" s="3" t="s">
        <v>4046</v>
      </c>
      <c r="Z476" s="3" t="s">
        <v>4047</v>
      </c>
      <c r="AA476" s="3" t="s">
        <v>4048</v>
      </c>
    </row>
    <row r="477" spans="1:27">
      <c r="A477" s="2" t="s">
        <v>4049</v>
      </c>
      <c r="B477" s="2" t="s">
        <v>4050</v>
      </c>
      <c r="C477" s="2" t="s">
        <v>2924</v>
      </c>
      <c r="D477" s="2" t="s">
        <v>12649</v>
      </c>
      <c r="E477" s="2" t="s">
        <v>12676</v>
      </c>
      <c r="F477" s="2" t="s">
        <v>12677</v>
      </c>
      <c r="G477" s="2"/>
      <c r="H477" s="4"/>
      <c r="I477" s="6">
        <v>279</v>
      </c>
      <c r="J477" s="6" t="str">
        <f t="shared" si="15"/>
        <v>₹200 - ₹500</v>
      </c>
      <c r="K477" s="6">
        <v>6990</v>
      </c>
      <c r="L477" s="6">
        <f>(Table1[[#This Row],[Actual Price]]-Table1[[#This Row],[discounted_price]])*100</f>
        <v>671100</v>
      </c>
      <c r="M477" s="9">
        <v>0.74</v>
      </c>
      <c r="N4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77" s="9" t="str">
        <f>IF(M477&gt;=50%,"YES","NO")</f>
        <v>YES</v>
      </c>
      <c r="P477" s="44">
        <f>AVERAGE(Table1[[#This Row],[rating]]+Table1[[#This Row],[rating_count]]/1000)</f>
        <v>30.88</v>
      </c>
      <c r="Q477" s="2">
        <v>4</v>
      </c>
      <c r="R477" s="7">
        <v>26880</v>
      </c>
      <c r="S477" s="8">
        <f t="shared" si="14"/>
        <v>187891200</v>
      </c>
      <c r="T477" s="2" t="s">
        <v>4051</v>
      </c>
      <c r="U477" s="2" t="s">
        <v>4052</v>
      </c>
      <c r="V477" s="2" t="s">
        <v>4053</v>
      </c>
      <c r="W477" s="2" t="s">
        <v>4054</v>
      </c>
      <c r="X477" s="2" t="s">
        <v>4055</v>
      </c>
      <c r="Y477" s="3" t="s">
        <v>4056</v>
      </c>
      <c r="Z477" s="3" t="s">
        <v>4057</v>
      </c>
      <c r="AA477" s="3" t="s">
        <v>4058</v>
      </c>
    </row>
    <row r="478" spans="1:27">
      <c r="A478" s="2" t="s">
        <v>4059</v>
      </c>
      <c r="B478" s="2" t="s">
        <v>4060</v>
      </c>
      <c r="C478" s="2" t="s">
        <v>2924</v>
      </c>
      <c r="D478" s="2" t="s">
        <v>12649</v>
      </c>
      <c r="E478" s="2" t="s">
        <v>12676</v>
      </c>
      <c r="F478" s="2" t="s">
        <v>12677</v>
      </c>
      <c r="G478" s="2"/>
      <c r="H478" s="4"/>
      <c r="I478" s="6">
        <v>269</v>
      </c>
      <c r="J478" s="6" t="str">
        <f t="shared" si="15"/>
        <v>₹200 - ₹500</v>
      </c>
      <c r="K478" s="6">
        <v>6990</v>
      </c>
      <c r="L478" s="6">
        <f>(Table1[[#This Row],[Actual Price]]-Table1[[#This Row],[discounted_price]])*100</f>
        <v>672100</v>
      </c>
      <c r="M478" s="9">
        <v>0.79</v>
      </c>
      <c r="N4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78" s="9" t="str">
        <f>IF(M478&gt;=50%,"YES","""NO")</f>
        <v>YES</v>
      </c>
      <c r="P478" s="44">
        <f>AVERAGE(Table1[[#This Row],[rating]]+Table1[[#This Row],[rating_count]]/1000)</f>
        <v>25.695999999999998</v>
      </c>
      <c r="Q478" s="2">
        <v>3.9</v>
      </c>
      <c r="R478" s="7">
        <v>21796</v>
      </c>
      <c r="S478" s="8">
        <f t="shared" si="14"/>
        <v>152354040</v>
      </c>
      <c r="T478" s="2" t="s">
        <v>3032</v>
      </c>
      <c r="U478" s="2" t="s">
        <v>3033</v>
      </c>
      <c r="V478" s="2" t="s">
        <v>3034</v>
      </c>
      <c r="W478" s="2" t="s">
        <v>3035</v>
      </c>
      <c r="X478" s="2" t="s">
        <v>3036</v>
      </c>
      <c r="Y478" s="3" t="s">
        <v>3037</v>
      </c>
      <c r="Z478" s="3" t="s">
        <v>4061</v>
      </c>
      <c r="AA478" s="3" t="s">
        <v>4062</v>
      </c>
    </row>
    <row r="479" spans="1:27">
      <c r="A479" s="2" t="s">
        <v>4063</v>
      </c>
      <c r="B479" s="2" t="s">
        <v>4064</v>
      </c>
      <c r="C479" s="2" t="s">
        <v>2966</v>
      </c>
      <c r="D479" s="2" t="s">
        <v>12649</v>
      </c>
      <c r="E479" s="2" t="s">
        <v>12678</v>
      </c>
      <c r="F479" s="2" t="s">
        <v>12682</v>
      </c>
      <c r="G479" s="2" t="s">
        <v>12683</v>
      </c>
      <c r="H479" s="4"/>
      <c r="I479" s="6">
        <v>8999</v>
      </c>
      <c r="J479" s="6" t="str">
        <f t="shared" si="15"/>
        <v>&gt;₹500</v>
      </c>
      <c r="K479" s="6">
        <v>29990</v>
      </c>
      <c r="L479" s="6">
        <f>(Table1[[#This Row],[Actual Price]]-Table1[[#This Row],[discounted_price]])*100</f>
        <v>2099100</v>
      </c>
      <c r="M479" s="9">
        <v>0.3</v>
      </c>
      <c r="N4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79" s="9" t="str">
        <f>IF(M479&gt;=50%,"YES","NO")</f>
        <v>NO</v>
      </c>
      <c r="P479" s="44">
        <f>AVERAGE(Table1[[#This Row],[rating]]+Table1[[#This Row],[rating_count]]/1000)</f>
        <v>13.798999999999999</v>
      </c>
      <c r="Q479" s="2">
        <v>4.3</v>
      </c>
      <c r="R479" s="7">
        <v>9499</v>
      </c>
      <c r="S479" s="8">
        <f t="shared" si="14"/>
        <v>284875010</v>
      </c>
      <c r="T479" s="2" t="s">
        <v>3748</v>
      </c>
      <c r="U479" s="2" t="s">
        <v>3749</v>
      </c>
      <c r="V479" s="2" t="s">
        <v>3750</v>
      </c>
      <c r="W479" s="2" t="s">
        <v>3751</v>
      </c>
      <c r="X479" s="2" t="s">
        <v>3752</v>
      </c>
      <c r="Y479" s="3" t="s">
        <v>3753</v>
      </c>
      <c r="Z479" s="3" t="s">
        <v>4065</v>
      </c>
      <c r="AA479" s="3" t="s">
        <v>4066</v>
      </c>
    </row>
    <row r="480" spans="1:27">
      <c r="A480" s="2" t="s">
        <v>4067</v>
      </c>
      <c r="B480" s="2" t="s">
        <v>4068</v>
      </c>
      <c r="C480" s="2" t="s">
        <v>2966</v>
      </c>
      <c r="D480" s="2" t="s">
        <v>12649</v>
      </c>
      <c r="E480" s="2" t="s">
        <v>12678</v>
      </c>
      <c r="F480" s="2" t="s">
        <v>12682</v>
      </c>
      <c r="G480" s="2" t="s">
        <v>12683</v>
      </c>
      <c r="H480" s="4"/>
      <c r="I480" s="6">
        <v>59</v>
      </c>
      <c r="J480" s="6" t="str">
        <f t="shared" si="15"/>
        <v>&lt;₹200</v>
      </c>
      <c r="K480" s="6">
        <v>13499</v>
      </c>
      <c r="L480" s="6">
        <f>(Table1[[#This Row],[Actual Price]]-Table1[[#This Row],[discounted_price]])*100</f>
        <v>1344000</v>
      </c>
      <c r="M480" s="9">
        <v>0.04</v>
      </c>
      <c r="N4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80" s="9" t="str">
        <f>IF(M480&gt;=50%,"YES","""NO")</f>
        <v>"NO</v>
      </c>
      <c r="P480" s="44">
        <f>AVERAGE(Table1[[#This Row],[rating]]+Table1[[#This Row],[rating_count]]/1000)</f>
        <v>60.198</v>
      </c>
      <c r="Q480" s="2">
        <v>4.0999999999999996</v>
      </c>
      <c r="R480" s="7">
        <v>56098</v>
      </c>
      <c r="S480" s="8">
        <f t="shared" si="14"/>
        <v>757266902</v>
      </c>
      <c r="T480" s="2" t="s">
        <v>4069</v>
      </c>
      <c r="U480" s="2" t="s">
        <v>4070</v>
      </c>
      <c r="V480" s="2" t="s">
        <v>4071</v>
      </c>
      <c r="W480" s="2" t="s">
        <v>4072</v>
      </c>
      <c r="X480" s="2" t="s">
        <v>4073</v>
      </c>
      <c r="Y480" s="3" t="s">
        <v>4074</v>
      </c>
      <c r="Z480" s="3" t="s">
        <v>4075</v>
      </c>
      <c r="AA480" s="3" t="s">
        <v>4076</v>
      </c>
    </row>
    <row r="481" spans="1:27">
      <c r="A481" s="2" t="s">
        <v>4077</v>
      </c>
      <c r="B481" s="2" t="s">
        <v>4078</v>
      </c>
      <c r="C481" s="2" t="s">
        <v>2966</v>
      </c>
      <c r="D481" s="2" t="s">
        <v>12649</v>
      </c>
      <c r="E481" s="2" t="s">
        <v>12678</v>
      </c>
      <c r="F481" s="2" t="s">
        <v>12682</v>
      </c>
      <c r="G481" s="2" t="s">
        <v>12683</v>
      </c>
      <c r="H481" s="4"/>
      <c r="I481" s="6">
        <v>599</v>
      </c>
      <c r="J481" s="6" t="str">
        <f t="shared" si="15"/>
        <v>&gt;₹500</v>
      </c>
      <c r="K481" s="6">
        <v>20999</v>
      </c>
      <c r="L481" s="6">
        <f>(Table1[[#This Row],[Actual Price]]-Table1[[#This Row],[discounted_price]])*100</f>
        <v>2040000</v>
      </c>
      <c r="M481" s="9">
        <v>0.19</v>
      </c>
      <c r="N4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81" s="9" t="str">
        <f>IF(M481&gt;=50%,"YES","NO")</f>
        <v>NO</v>
      </c>
      <c r="P481" s="44">
        <f>AVERAGE(Table1[[#This Row],[rating]]+Table1[[#This Row],[rating_count]]/1000)</f>
        <v>35.921999999999997</v>
      </c>
      <c r="Q481" s="2">
        <v>4.0999999999999996</v>
      </c>
      <c r="R481" s="7">
        <v>31822</v>
      </c>
      <c r="S481" s="8">
        <f t="shared" si="14"/>
        <v>668230178</v>
      </c>
      <c r="T481" s="2" t="s">
        <v>4079</v>
      </c>
      <c r="U481" s="2" t="s">
        <v>4080</v>
      </c>
      <c r="V481" s="2" t="s">
        <v>4081</v>
      </c>
      <c r="W481" s="2" t="s">
        <v>4082</v>
      </c>
      <c r="X481" s="2" t="s">
        <v>4083</v>
      </c>
      <c r="Y481" s="3" t="s">
        <v>4084</v>
      </c>
      <c r="Z481" s="3" t="s">
        <v>4085</v>
      </c>
      <c r="AA481" s="3" t="s">
        <v>4086</v>
      </c>
    </row>
    <row r="482" spans="1:27">
      <c r="A482" s="2" t="s">
        <v>4087</v>
      </c>
      <c r="B482" s="2" t="s">
        <v>4088</v>
      </c>
      <c r="C482" s="2" t="s">
        <v>2966</v>
      </c>
      <c r="D482" s="2" t="s">
        <v>12649</v>
      </c>
      <c r="E482" s="2" t="s">
        <v>12678</v>
      </c>
      <c r="F482" s="2" t="s">
        <v>12682</v>
      </c>
      <c r="G482" s="2" t="s">
        <v>12683</v>
      </c>
      <c r="H482" s="4"/>
      <c r="I482" s="6">
        <v>349</v>
      </c>
      <c r="J482" s="6" t="str">
        <f t="shared" si="15"/>
        <v>₹200 - ₹500</v>
      </c>
      <c r="K482" s="6">
        <v>27990</v>
      </c>
      <c r="L482" s="6">
        <f>(Table1[[#This Row],[Actual Price]]-Table1[[#This Row],[discounted_price]])*100</f>
        <v>2764100</v>
      </c>
      <c r="M482" s="9">
        <v>0.28999999999999998</v>
      </c>
      <c r="N4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82" s="9" t="str">
        <f>IF(M482&gt;=50%,"YES","""NO")</f>
        <v>"NO</v>
      </c>
      <c r="P482" s="44">
        <f>AVERAGE(Table1[[#This Row],[rating]]+Table1[[#This Row],[rating_count]]/1000)</f>
        <v>13.798999999999999</v>
      </c>
      <c r="Q482" s="2">
        <v>4.3</v>
      </c>
      <c r="R482" s="7">
        <v>9499</v>
      </c>
      <c r="S482" s="8">
        <f t="shared" si="14"/>
        <v>265877010</v>
      </c>
      <c r="T482" s="2" t="s">
        <v>4089</v>
      </c>
      <c r="U482" s="2" t="s">
        <v>3749</v>
      </c>
      <c r="V482" s="2" t="s">
        <v>3750</v>
      </c>
      <c r="W482" s="2" t="s">
        <v>3751</v>
      </c>
      <c r="X482" s="2" t="s">
        <v>3752</v>
      </c>
      <c r="Y482" s="3" t="s">
        <v>3753</v>
      </c>
      <c r="Z482" s="3" t="s">
        <v>3754</v>
      </c>
      <c r="AA482" s="3" t="s">
        <v>4090</v>
      </c>
    </row>
    <row r="483" spans="1:27">
      <c r="A483" s="2" t="s">
        <v>4091</v>
      </c>
      <c r="B483" s="2" t="s">
        <v>4092</v>
      </c>
      <c r="C483" s="2" t="s">
        <v>2966</v>
      </c>
      <c r="D483" s="2" t="s">
        <v>12649</v>
      </c>
      <c r="E483" s="2" t="s">
        <v>12678</v>
      </c>
      <c r="F483" s="2" t="s">
        <v>12682</v>
      </c>
      <c r="G483" s="2" t="s">
        <v>12683</v>
      </c>
      <c r="H483" s="4"/>
      <c r="I483" s="6">
        <v>13999</v>
      </c>
      <c r="J483" s="6" t="str">
        <f t="shared" si="15"/>
        <v>&gt;₹500</v>
      </c>
      <c r="K483" s="6">
        <v>18999</v>
      </c>
      <c r="L483" s="6">
        <f>(Table1[[#This Row],[Actual Price]]-Table1[[#This Row],[discounted_price]])*100</f>
        <v>500000</v>
      </c>
      <c r="M483" s="9">
        <v>0.32</v>
      </c>
      <c r="N4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83" s="9" t="str">
        <f>IF(M483&gt;=50%,"YES","NO")</f>
        <v>NO</v>
      </c>
      <c r="P483" s="44">
        <f>AVERAGE(Table1[[#This Row],[rating]]+Table1[[#This Row],[rating_count]]/1000)</f>
        <v>54.872</v>
      </c>
      <c r="Q483" s="2">
        <v>4.0999999999999996</v>
      </c>
      <c r="R483" s="7">
        <v>50772</v>
      </c>
      <c r="S483" s="8">
        <f t="shared" si="14"/>
        <v>964617228</v>
      </c>
      <c r="T483" s="2" t="s">
        <v>4093</v>
      </c>
      <c r="U483" s="2" t="s">
        <v>3600</v>
      </c>
      <c r="V483" s="2" t="s">
        <v>3601</v>
      </c>
      <c r="W483" s="2" t="s">
        <v>3602</v>
      </c>
      <c r="X483" s="2" t="s">
        <v>3603</v>
      </c>
      <c r="Y483" s="3" t="s">
        <v>3604</v>
      </c>
      <c r="Z483" s="3" t="s">
        <v>4094</v>
      </c>
      <c r="AA483" s="3" t="s">
        <v>4095</v>
      </c>
    </row>
    <row r="484" spans="1:27">
      <c r="A484" s="2" t="s">
        <v>4096</v>
      </c>
      <c r="B484" s="2" t="s">
        <v>4097</v>
      </c>
      <c r="C484" s="2" t="s">
        <v>2924</v>
      </c>
      <c r="D484" s="2" t="s">
        <v>12649</v>
      </c>
      <c r="E484" s="2" t="s">
        <v>12676</v>
      </c>
      <c r="F484" s="2" t="s">
        <v>12677</v>
      </c>
      <c r="G484" s="2"/>
      <c r="H484" s="4"/>
      <c r="I484" s="6">
        <v>349</v>
      </c>
      <c r="J484" s="6" t="str">
        <f t="shared" si="15"/>
        <v>₹200 - ₹500</v>
      </c>
      <c r="K484" s="6">
        <v>5999</v>
      </c>
      <c r="L484" s="6">
        <f>(Table1[[#This Row],[Actual Price]]-Table1[[#This Row],[discounted_price]])*100</f>
        <v>565000</v>
      </c>
      <c r="M484" s="9">
        <v>0.5</v>
      </c>
      <c r="N4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84" s="9" t="str">
        <f>IF(M484&gt;=50%,"YES","""NO")</f>
        <v>YES</v>
      </c>
      <c r="P484" s="44">
        <f>AVERAGE(Table1[[#This Row],[rating]]+Table1[[#This Row],[rating_count]]/1000)</f>
        <v>11.247999999999999</v>
      </c>
      <c r="Q484" s="2">
        <v>4.0999999999999996</v>
      </c>
      <c r="R484" s="7">
        <v>7148</v>
      </c>
      <c r="S484" s="8">
        <f t="shared" si="14"/>
        <v>42880852</v>
      </c>
      <c r="T484" s="2" t="s">
        <v>4098</v>
      </c>
      <c r="U484" s="2" t="s">
        <v>4099</v>
      </c>
      <c r="V484" s="2" t="s">
        <v>4100</v>
      </c>
      <c r="W484" s="2" t="s">
        <v>4101</v>
      </c>
      <c r="X484" s="2" t="s">
        <v>4102</v>
      </c>
      <c r="Y484" s="3" t="s">
        <v>4103</v>
      </c>
      <c r="Z484" s="3" t="s">
        <v>4104</v>
      </c>
      <c r="AA484" s="3" t="s">
        <v>4105</v>
      </c>
    </row>
    <row r="485" spans="1:27">
      <c r="A485" s="2" t="s">
        <v>4106</v>
      </c>
      <c r="B485" s="2" t="s">
        <v>4107</v>
      </c>
      <c r="C485" s="2" t="s">
        <v>3138</v>
      </c>
      <c r="D485" s="2" t="s">
        <v>12649</v>
      </c>
      <c r="E485" s="2" t="s">
        <v>12678</v>
      </c>
      <c r="F485" s="2" t="s">
        <v>12679</v>
      </c>
      <c r="G485" s="2" t="s">
        <v>12680</v>
      </c>
      <c r="H485" s="2" t="s">
        <v>12693</v>
      </c>
      <c r="I485" s="6">
        <v>499</v>
      </c>
      <c r="J485" s="6" t="str">
        <f t="shared" si="15"/>
        <v>₹200 - ₹500</v>
      </c>
      <c r="K485" s="6">
        <v>999</v>
      </c>
      <c r="L485" s="6">
        <f>(Table1[[#This Row],[Actual Price]]-Table1[[#This Row],[discounted_price]])*100</f>
        <v>50000</v>
      </c>
      <c r="M485" s="9">
        <v>0.67</v>
      </c>
      <c r="N4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85" s="9" t="str">
        <f>IF(M485&gt;=50%,"YES","NO")</f>
        <v>YES</v>
      </c>
      <c r="P485" s="44">
        <f>AVERAGE(Table1[[#This Row],[rating]]+Table1[[#This Row],[rating_count]]/1000)</f>
        <v>7.6920000000000002</v>
      </c>
      <c r="Q485" s="2">
        <v>4.2</v>
      </c>
      <c r="R485" s="7">
        <v>3492</v>
      </c>
      <c r="S485" s="8">
        <f t="shared" si="14"/>
        <v>3488508</v>
      </c>
      <c r="T485" s="2" t="s">
        <v>4108</v>
      </c>
      <c r="U485" s="2" t="s">
        <v>4109</v>
      </c>
      <c r="V485" s="2" t="s">
        <v>4110</v>
      </c>
      <c r="W485" s="2" t="s">
        <v>4111</v>
      </c>
      <c r="X485" s="2" t="s">
        <v>4112</v>
      </c>
      <c r="Y485" s="3" t="s">
        <v>4113</v>
      </c>
      <c r="Z485" s="3" t="s">
        <v>4114</v>
      </c>
      <c r="AA485" s="3" t="s">
        <v>4115</v>
      </c>
    </row>
    <row r="486" spans="1:27">
      <c r="A486" s="2" t="s">
        <v>4116</v>
      </c>
      <c r="B486" s="2" t="s">
        <v>4117</v>
      </c>
      <c r="C486" s="2" t="s">
        <v>2924</v>
      </c>
      <c r="D486" s="2" t="s">
        <v>12649</v>
      </c>
      <c r="E486" s="2" t="s">
        <v>12676</v>
      </c>
      <c r="F486" s="2" t="s">
        <v>12677</v>
      </c>
      <c r="G486" s="2"/>
      <c r="H486" s="4"/>
      <c r="I486" s="6">
        <v>2199</v>
      </c>
      <c r="J486" s="6" t="str">
        <f t="shared" si="15"/>
        <v>&gt;₹500</v>
      </c>
      <c r="K486" s="6">
        <v>5999</v>
      </c>
      <c r="L486" s="6">
        <f>(Table1[[#This Row],[Actual Price]]-Table1[[#This Row],[discounted_price]])*100</f>
        <v>380000</v>
      </c>
      <c r="M486" s="9">
        <v>0.78</v>
      </c>
      <c r="N4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86" s="9" t="str">
        <f>IF(M486&gt;=50%,"YES","""NO")</f>
        <v>YES</v>
      </c>
      <c r="P486" s="44">
        <f>AVERAGE(Table1[[#This Row],[rating]]+Table1[[#This Row],[rating_count]]/1000)</f>
        <v>7.7149999999999999</v>
      </c>
      <c r="Q486" s="2">
        <v>3.3</v>
      </c>
      <c r="R486" s="7">
        <v>4415</v>
      </c>
      <c r="S486" s="8">
        <f t="shared" si="14"/>
        <v>26485585</v>
      </c>
      <c r="T486" s="2" t="s">
        <v>4118</v>
      </c>
      <c r="U486" s="2" t="s">
        <v>3841</v>
      </c>
      <c r="V486" s="2" t="s">
        <v>3842</v>
      </c>
      <c r="W486" s="2" t="s">
        <v>3843</v>
      </c>
      <c r="X486" s="2" t="s">
        <v>3844</v>
      </c>
      <c r="Y486" s="3" t="s">
        <v>3845</v>
      </c>
      <c r="Z486" s="3" t="s">
        <v>4119</v>
      </c>
      <c r="AA486" s="3" t="s">
        <v>4120</v>
      </c>
    </row>
    <row r="487" spans="1:27">
      <c r="A487" s="2" t="s">
        <v>4121</v>
      </c>
      <c r="B487" s="2" t="s">
        <v>4122</v>
      </c>
      <c r="C487" s="2" t="s">
        <v>3000</v>
      </c>
      <c r="D487" s="2" t="s">
        <v>12649</v>
      </c>
      <c r="E487" s="2" t="s">
        <v>12651</v>
      </c>
      <c r="F487" s="2" t="s">
        <v>12684</v>
      </c>
      <c r="G487" s="2" t="s">
        <v>12685</v>
      </c>
      <c r="H487" s="4"/>
      <c r="I487" s="6">
        <v>95</v>
      </c>
      <c r="J487" s="6" t="str">
        <f t="shared" si="15"/>
        <v>&lt;₹200</v>
      </c>
      <c r="K487" s="6">
        <v>3500</v>
      </c>
      <c r="L487" s="6">
        <f>(Table1[[#This Row],[Actual Price]]-Table1[[#This Row],[discounted_price]])*100</f>
        <v>340500</v>
      </c>
      <c r="M487" s="9">
        <v>0.43</v>
      </c>
      <c r="N4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87" s="9" t="str">
        <f>IF(M487&gt;=50%,"YES","NO")</f>
        <v>NO</v>
      </c>
      <c r="P487" s="44">
        <f>AVERAGE(Table1[[#This Row],[rating]]+Table1[[#This Row],[rating_count]]/1000)</f>
        <v>71.660000000000011</v>
      </c>
      <c r="Q487" s="2">
        <v>4.4000000000000004</v>
      </c>
      <c r="R487" s="7">
        <v>67260</v>
      </c>
      <c r="S487" s="8">
        <f t="shared" si="14"/>
        <v>235410000</v>
      </c>
      <c r="T487" s="2" t="s">
        <v>4123</v>
      </c>
      <c r="U487" s="2" t="s">
        <v>3002</v>
      </c>
      <c r="V487" s="2" t="s">
        <v>3003</v>
      </c>
      <c r="W487" s="2" t="s">
        <v>3004</v>
      </c>
      <c r="X487" s="2" t="s">
        <v>3005</v>
      </c>
      <c r="Y487" s="3" t="s">
        <v>3006</v>
      </c>
      <c r="Z487" s="3" t="s">
        <v>4124</v>
      </c>
      <c r="AA487" s="3" t="s">
        <v>4125</v>
      </c>
    </row>
    <row r="488" spans="1:27">
      <c r="A488" s="2" t="s">
        <v>4126</v>
      </c>
      <c r="B488" s="2" t="s">
        <v>2934</v>
      </c>
      <c r="C488" s="2" t="s">
        <v>2924</v>
      </c>
      <c r="D488" s="2" t="s">
        <v>12649</v>
      </c>
      <c r="E488" s="2" t="s">
        <v>12676</v>
      </c>
      <c r="F488" s="2" t="s">
        <v>12677</v>
      </c>
      <c r="G488" s="2"/>
      <c r="H488" s="4"/>
      <c r="I488" s="6">
        <v>139</v>
      </c>
      <c r="J488" s="6" t="str">
        <f t="shared" si="15"/>
        <v>&lt;₹200</v>
      </c>
      <c r="K488" s="6">
        <v>9999</v>
      </c>
      <c r="L488" s="6">
        <f>(Table1[[#This Row],[Actual Price]]-Table1[[#This Row],[discounted_price]])*100</f>
        <v>986000</v>
      </c>
      <c r="M488" s="9">
        <v>0.8</v>
      </c>
      <c r="N4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88" s="9" t="str">
        <f>IF(M488&gt;=50%,"YES","""NO")</f>
        <v>YES</v>
      </c>
      <c r="P488" s="44">
        <f>AVERAGE(Table1[[#This Row],[rating]]+Table1[[#This Row],[rating_count]]/1000)</f>
        <v>32.003999999999998</v>
      </c>
      <c r="Q488" s="2">
        <v>4.3</v>
      </c>
      <c r="R488" s="7">
        <v>27704</v>
      </c>
      <c r="S488" s="8">
        <f t="shared" si="14"/>
        <v>277012296</v>
      </c>
      <c r="T488" s="2" t="s">
        <v>3323</v>
      </c>
      <c r="U488" s="2" t="s">
        <v>2936</v>
      </c>
      <c r="V488" s="2" t="s">
        <v>2937</v>
      </c>
      <c r="W488" s="2" t="s">
        <v>2938</v>
      </c>
      <c r="X488" s="2" t="s">
        <v>2939</v>
      </c>
      <c r="Y488" s="3" t="s">
        <v>2940</v>
      </c>
      <c r="Z488" s="3" t="s">
        <v>4127</v>
      </c>
      <c r="AA488" s="3" t="s">
        <v>4128</v>
      </c>
    </row>
    <row r="489" spans="1:27">
      <c r="A489" s="2" t="s">
        <v>4129</v>
      </c>
      <c r="B489" s="2" t="s">
        <v>4130</v>
      </c>
      <c r="C489" s="2" t="s">
        <v>2966</v>
      </c>
      <c r="D489" s="2" t="s">
        <v>12649</v>
      </c>
      <c r="E489" s="2" t="s">
        <v>12678</v>
      </c>
      <c r="F489" s="2" t="s">
        <v>12682</v>
      </c>
      <c r="G489" s="2" t="s">
        <v>12683</v>
      </c>
      <c r="H489" s="4"/>
      <c r="I489" s="6">
        <v>4499</v>
      </c>
      <c r="J489" s="6" t="str">
        <f t="shared" si="15"/>
        <v>&gt;₹500</v>
      </c>
      <c r="K489" s="6">
        <v>18999</v>
      </c>
      <c r="L489" s="6">
        <f>(Table1[[#This Row],[Actual Price]]-Table1[[#This Row],[discounted_price]])*100</f>
        <v>1450000</v>
      </c>
      <c r="M489" s="9">
        <v>0.32</v>
      </c>
      <c r="N4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89" s="9" t="str">
        <f>IF(M489&gt;=50%,"YES","NO")</f>
        <v>NO</v>
      </c>
      <c r="P489" s="44">
        <f>AVERAGE(Table1[[#This Row],[rating]]+Table1[[#This Row],[rating_count]]/1000)</f>
        <v>54.872</v>
      </c>
      <c r="Q489" s="2">
        <v>4.0999999999999996</v>
      </c>
      <c r="R489" s="7">
        <v>50772</v>
      </c>
      <c r="S489" s="8">
        <f t="shared" si="14"/>
        <v>964617228</v>
      </c>
      <c r="T489" s="2" t="s">
        <v>4093</v>
      </c>
      <c r="U489" s="2" t="s">
        <v>3600</v>
      </c>
      <c r="V489" s="2" t="s">
        <v>3601</v>
      </c>
      <c r="W489" s="2" t="s">
        <v>3602</v>
      </c>
      <c r="X489" s="2" t="s">
        <v>3603</v>
      </c>
      <c r="Y489" s="3" t="s">
        <v>3604</v>
      </c>
      <c r="Z489" s="3" t="s">
        <v>3605</v>
      </c>
      <c r="AA489" s="3" t="s">
        <v>4131</v>
      </c>
    </row>
    <row r="490" spans="1:27">
      <c r="A490" s="2" t="s">
        <v>4132</v>
      </c>
      <c r="B490" s="2" t="s">
        <v>4133</v>
      </c>
      <c r="C490" s="2" t="s">
        <v>2924</v>
      </c>
      <c r="D490" s="2" t="s">
        <v>12649</v>
      </c>
      <c r="E490" s="2" t="s">
        <v>12676</v>
      </c>
      <c r="F490" s="2" t="s">
        <v>12677</v>
      </c>
      <c r="G490" s="2"/>
      <c r="H490" s="4"/>
      <c r="I490" s="6">
        <v>89</v>
      </c>
      <c r="J490" s="6" t="str">
        <f t="shared" si="15"/>
        <v>&lt;₹200</v>
      </c>
      <c r="K490" s="6">
        <v>4999</v>
      </c>
      <c r="L490" s="6">
        <f>(Table1[[#This Row],[Actual Price]]-Table1[[#This Row],[discounted_price]])*100</f>
        <v>491000</v>
      </c>
      <c r="M490" s="9">
        <v>0.7</v>
      </c>
      <c r="N4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90" s="9" t="str">
        <f>IF(M490&gt;=50%,"YES","""NO")</f>
        <v>YES</v>
      </c>
      <c r="P490" s="44">
        <f>AVERAGE(Table1[[#This Row],[rating]]+Table1[[#This Row],[rating_count]]/1000)</f>
        <v>96.587999999999994</v>
      </c>
      <c r="Q490" s="2">
        <v>4</v>
      </c>
      <c r="R490" s="7">
        <v>92588</v>
      </c>
      <c r="S490" s="8">
        <f t="shared" si="14"/>
        <v>462847412</v>
      </c>
      <c r="T490" s="2" t="s">
        <v>4134</v>
      </c>
      <c r="U490" s="2" t="s">
        <v>4135</v>
      </c>
      <c r="V490" s="2" t="s">
        <v>4136</v>
      </c>
      <c r="W490" s="2" t="s">
        <v>4137</v>
      </c>
      <c r="X490" s="2" t="s">
        <v>4138</v>
      </c>
      <c r="Y490" s="3" t="s">
        <v>4139</v>
      </c>
      <c r="Z490" s="3" t="s">
        <v>4140</v>
      </c>
      <c r="AA490" s="3" t="s">
        <v>4141</v>
      </c>
    </row>
    <row r="491" spans="1:27">
      <c r="A491" s="2" t="s">
        <v>4142</v>
      </c>
      <c r="B491" s="2" t="s">
        <v>4143</v>
      </c>
      <c r="C491" s="2" t="s">
        <v>2966</v>
      </c>
      <c r="D491" s="2" t="s">
        <v>12649</v>
      </c>
      <c r="E491" s="2" t="s">
        <v>12678</v>
      </c>
      <c r="F491" s="2" t="s">
        <v>12682</v>
      </c>
      <c r="G491" s="2" t="s">
        <v>12683</v>
      </c>
      <c r="H491" s="4"/>
      <c r="I491" s="6">
        <v>15499</v>
      </c>
      <c r="J491" s="6" t="str">
        <f t="shared" si="15"/>
        <v>&gt;₹500</v>
      </c>
      <c r="K491" s="6">
        <v>20999</v>
      </c>
      <c r="L491" s="6">
        <f>(Table1[[#This Row],[Actual Price]]-Table1[[#This Row],[discounted_price]])*100</f>
        <v>550000</v>
      </c>
      <c r="M491" s="9">
        <v>0.19</v>
      </c>
      <c r="N4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91" s="9" t="str">
        <f>IF(M491&gt;=50%,"YES","NO")</f>
        <v>NO</v>
      </c>
      <c r="P491" s="44">
        <f>AVERAGE(Table1[[#This Row],[rating]]+Table1[[#This Row],[rating_count]]/1000)</f>
        <v>35.921999999999997</v>
      </c>
      <c r="Q491" s="2">
        <v>4.0999999999999996</v>
      </c>
      <c r="R491" s="7">
        <v>31822</v>
      </c>
      <c r="S491" s="8">
        <f t="shared" si="14"/>
        <v>668230178</v>
      </c>
      <c r="T491" s="2" t="s">
        <v>4144</v>
      </c>
      <c r="U491" s="2" t="s">
        <v>4080</v>
      </c>
      <c r="V491" s="2" t="s">
        <v>4081</v>
      </c>
      <c r="W491" s="2" t="s">
        <v>4082</v>
      </c>
      <c r="X491" s="2" t="s">
        <v>4083</v>
      </c>
      <c r="Y491" s="3" t="s">
        <v>4084</v>
      </c>
      <c r="Z491" s="3" t="s">
        <v>4145</v>
      </c>
      <c r="AA491" s="3" t="s">
        <v>4146</v>
      </c>
    </row>
    <row r="492" spans="1:27">
      <c r="A492" s="2" t="s">
        <v>4147</v>
      </c>
      <c r="B492" s="2" t="s">
        <v>4148</v>
      </c>
      <c r="C492" s="2" t="s">
        <v>2924</v>
      </c>
      <c r="D492" s="2" t="s">
        <v>12649</v>
      </c>
      <c r="E492" s="2" t="s">
        <v>12676</v>
      </c>
      <c r="F492" s="2" t="s">
        <v>12677</v>
      </c>
      <c r="G492" s="2"/>
      <c r="H492" s="4"/>
      <c r="I492" s="6">
        <v>13999</v>
      </c>
      <c r="J492" s="6" t="str">
        <f t="shared" si="15"/>
        <v>&gt;₹500</v>
      </c>
      <c r="K492" s="6">
        <v>8499</v>
      </c>
      <c r="L492" s="6">
        <f>(Table1[[#This Row],[Actual Price]]-Table1[[#This Row],[discounted_price]])*100</f>
        <v>-550000</v>
      </c>
      <c r="M492" s="9">
        <v>0.76</v>
      </c>
      <c r="N4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92" s="9" t="str">
        <f>IF(M492&gt;=50%,"YES","""NO")</f>
        <v>YES</v>
      </c>
      <c r="P492" s="44">
        <f>AVERAGE(Table1[[#This Row],[rating]]+Table1[[#This Row],[rating_count]]/1000)</f>
        <v>4.54</v>
      </c>
      <c r="Q492" s="2">
        <v>4.3</v>
      </c>
      <c r="R492" s="7">
        <v>240</v>
      </c>
      <c r="S492" s="8">
        <f t="shared" si="14"/>
        <v>2039760</v>
      </c>
      <c r="T492" s="2" t="s">
        <v>4149</v>
      </c>
      <c r="U492" s="2" t="s">
        <v>4150</v>
      </c>
      <c r="V492" s="2" t="s">
        <v>4151</v>
      </c>
      <c r="W492" s="2" t="s">
        <v>4152</v>
      </c>
      <c r="X492" s="2" t="s">
        <v>4153</v>
      </c>
      <c r="Y492" s="3" t="s">
        <v>4154</v>
      </c>
      <c r="Z492" s="3" t="s">
        <v>4155</v>
      </c>
      <c r="AA492" s="3" t="s">
        <v>4156</v>
      </c>
    </row>
    <row r="493" spans="1:27">
      <c r="A493" s="2" t="s">
        <v>4157</v>
      </c>
      <c r="B493" s="2" t="s">
        <v>4158</v>
      </c>
      <c r="C493" s="2" t="s">
        <v>2924</v>
      </c>
      <c r="D493" s="2" t="s">
        <v>12649</v>
      </c>
      <c r="E493" s="2" t="s">
        <v>12676</v>
      </c>
      <c r="F493" s="2" t="s">
        <v>12677</v>
      </c>
      <c r="G493" s="2"/>
      <c r="H493" s="4"/>
      <c r="I493" s="6">
        <v>1999</v>
      </c>
      <c r="J493" s="6" t="str">
        <f t="shared" si="15"/>
        <v>&gt;₹500</v>
      </c>
      <c r="K493" s="6">
        <v>6999</v>
      </c>
      <c r="L493" s="6">
        <f>(Table1[[#This Row],[Actual Price]]-Table1[[#This Row],[discounted_price]])*100</f>
        <v>500000</v>
      </c>
      <c r="M493" s="9">
        <v>0.28999999999999998</v>
      </c>
      <c r="N4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93" s="9" t="str">
        <f>IF(M493&gt;=50%,"YES","NO")</f>
        <v>NO</v>
      </c>
      <c r="P493" s="44">
        <f>AVERAGE(Table1[[#This Row],[rating]]+Table1[[#This Row],[rating_count]]/1000)</f>
        <v>4.5579999999999998</v>
      </c>
      <c r="Q493" s="2">
        <v>3.8</v>
      </c>
      <c r="R493" s="7">
        <v>758</v>
      </c>
      <c r="S493" s="8">
        <f t="shared" si="14"/>
        <v>5305242</v>
      </c>
      <c r="T493" s="2" t="s">
        <v>4159</v>
      </c>
      <c r="U493" s="2" t="s">
        <v>4160</v>
      </c>
      <c r="V493" s="2" t="s">
        <v>4161</v>
      </c>
      <c r="W493" s="2" t="s">
        <v>4162</v>
      </c>
      <c r="X493" s="2" t="s">
        <v>4163</v>
      </c>
      <c r="Y493" s="3" t="s">
        <v>4164</v>
      </c>
      <c r="Z493" s="3" t="s">
        <v>4165</v>
      </c>
      <c r="AA493" s="3" t="s">
        <v>4166</v>
      </c>
    </row>
    <row r="494" spans="1:27">
      <c r="A494" s="2" t="s">
        <v>4167</v>
      </c>
      <c r="B494" s="2" t="s">
        <v>4168</v>
      </c>
      <c r="C494" s="2" t="s">
        <v>2924</v>
      </c>
      <c r="D494" s="2" t="s">
        <v>12649</v>
      </c>
      <c r="E494" s="2" t="s">
        <v>12676</v>
      </c>
      <c r="F494" s="2" t="s">
        <v>12677</v>
      </c>
      <c r="G494" s="2"/>
      <c r="H494" s="4"/>
      <c r="I494" s="6">
        <v>1399</v>
      </c>
      <c r="J494" s="6" t="str">
        <f t="shared" si="15"/>
        <v>&gt;₹500</v>
      </c>
      <c r="K494" s="6">
        <v>5999</v>
      </c>
      <c r="L494" s="6">
        <f>(Table1[[#This Row],[Actual Price]]-Table1[[#This Row],[discounted_price]])*100</f>
        <v>460000</v>
      </c>
      <c r="M494" s="9">
        <v>0.57999999999999996</v>
      </c>
      <c r="N4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94" s="9" t="str">
        <f>IF(M494&gt;=50%,"YES","""NO")</f>
        <v>YES</v>
      </c>
      <c r="P494" s="44">
        <f>AVERAGE(Table1[[#This Row],[rating]]+Table1[[#This Row],[rating_count]]/1000)</f>
        <v>4.5280000000000005</v>
      </c>
      <c r="Q494" s="2">
        <v>3.7</v>
      </c>
      <c r="R494" s="7">
        <v>828</v>
      </c>
      <c r="S494" s="8">
        <f t="shared" si="14"/>
        <v>4967172</v>
      </c>
      <c r="T494" s="2" t="s">
        <v>4169</v>
      </c>
      <c r="U494" s="2" t="s">
        <v>4170</v>
      </c>
      <c r="V494" s="2" t="s">
        <v>4171</v>
      </c>
      <c r="W494" s="2" t="s">
        <v>4172</v>
      </c>
      <c r="X494" s="2" t="s">
        <v>4173</v>
      </c>
      <c r="Y494" s="3" t="s">
        <v>4174</v>
      </c>
      <c r="Z494" s="3" t="s">
        <v>4175</v>
      </c>
      <c r="AA494" s="3" t="s">
        <v>4176</v>
      </c>
    </row>
    <row r="495" spans="1:27">
      <c r="A495" s="2" t="s">
        <v>4177</v>
      </c>
      <c r="B495" s="2" t="s">
        <v>4178</v>
      </c>
      <c r="C495" s="2" t="s">
        <v>3021</v>
      </c>
      <c r="D495" s="2" t="s">
        <v>12649</v>
      </c>
      <c r="E495" s="2" t="s">
        <v>12678</v>
      </c>
      <c r="F495" s="2" t="s">
        <v>12682</v>
      </c>
      <c r="G495" s="2" t="s">
        <v>12686</v>
      </c>
      <c r="H495" s="4"/>
      <c r="I495" s="6">
        <v>599</v>
      </c>
      <c r="J495" s="6" t="str">
        <f t="shared" si="15"/>
        <v>&gt;₹500</v>
      </c>
      <c r="K495" s="6">
        <v>1630</v>
      </c>
      <c r="L495" s="6">
        <f>(Table1[[#This Row],[Actual Price]]-Table1[[#This Row],[discounted_price]])*100</f>
        <v>103100</v>
      </c>
      <c r="M495" s="9">
        <v>0.14000000000000001</v>
      </c>
      <c r="N4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95" s="9" t="str">
        <f>IF(M495&gt;=50%,"YES","NO")</f>
        <v>NO</v>
      </c>
      <c r="P495" s="44">
        <f>AVERAGE(Table1[[#This Row],[rating]]+Table1[[#This Row],[rating_count]]/1000)</f>
        <v>13.378</v>
      </c>
      <c r="Q495" s="2">
        <v>4</v>
      </c>
      <c r="R495" s="7">
        <v>9378</v>
      </c>
      <c r="S495" s="8">
        <f t="shared" si="14"/>
        <v>15286140</v>
      </c>
      <c r="T495" s="2" t="s">
        <v>4179</v>
      </c>
      <c r="U495" s="2" t="s">
        <v>3783</v>
      </c>
      <c r="V495" s="2" t="s">
        <v>3784</v>
      </c>
      <c r="W495" s="2" t="s">
        <v>3785</v>
      </c>
      <c r="X495" s="2" t="s">
        <v>3786</v>
      </c>
      <c r="Y495" s="3" t="s">
        <v>3787</v>
      </c>
      <c r="Z495" s="3" t="s">
        <v>4180</v>
      </c>
      <c r="AA495" s="3" t="s">
        <v>4181</v>
      </c>
    </row>
    <row r="496" spans="1:27">
      <c r="A496" s="2" t="s">
        <v>4182</v>
      </c>
      <c r="B496" s="2" t="s">
        <v>4183</v>
      </c>
      <c r="C496" s="2" t="s">
        <v>2924</v>
      </c>
      <c r="D496" s="2" t="s">
        <v>12649</v>
      </c>
      <c r="E496" s="2" t="s">
        <v>12676</v>
      </c>
      <c r="F496" s="2" t="s">
        <v>12677</v>
      </c>
      <c r="G496" s="2"/>
      <c r="H496" s="4"/>
      <c r="I496" s="6">
        <v>199</v>
      </c>
      <c r="J496" s="6" t="str">
        <f t="shared" si="15"/>
        <v>&lt;₹200</v>
      </c>
      <c r="K496" s="6">
        <v>9999</v>
      </c>
      <c r="L496" s="6">
        <f>(Table1[[#This Row],[Actual Price]]-Table1[[#This Row],[discounted_price]])*100</f>
        <v>980000</v>
      </c>
      <c r="M496" s="9">
        <v>0.85</v>
      </c>
      <c r="N4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96" s="9" t="str">
        <f>IF(M496&gt;=50%,"YES","""NO")</f>
        <v>YES</v>
      </c>
      <c r="P496" s="44">
        <f>AVERAGE(Table1[[#This Row],[rating]]+Table1[[#This Row],[rating_count]]/1000)</f>
        <v>26.838000000000001</v>
      </c>
      <c r="Q496" s="2">
        <v>4.2</v>
      </c>
      <c r="R496" s="7">
        <v>22638</v>
      </c>
      <c r="S496" s="8">
        <f t="shared" si="14"/>
        <v>226357362</v>
      </c>
      <c r="T496" s="2" t="s">
        <v>4184</v>
      </c>
      <c r="U496" s="2" t="s">
        <v>3160</v>
      </c>
      <c r="V496" s="2" t="s">
        <v>3161</v>
      </c>
      <c r="W496" s="2" t="s">
        <v>3162</v>
      </c>
      <c r="X496" s="2" t="s">
        <v>3163</v>
      </c>
      <c r="Y496" s="3" t="s">
        <v>3164</v>
      </c>
      <c r="Z496" s="3" t="s">
        <v>4185</v>
      </c>
      <c r="AA496" s="3" t="s">
        <v>4186</v>
      </c>
    </row>
    <row r="497" spans="1:27">
      <c r="A497" s="2" t="s">
        <v>4187</v>
      </c>
      <c r="B497" s="2" t="s">
        <v>4188</v>
      </c>
      <c r="C497" s="2" t="s">
        <v>3138</v>
      </c>
      <c r="D497" s="2" t="s">
        <v>12649</v>
      </c>
      <c r="E497" s="2" t="s">
        <v>12678</v>
      </c>
      <c r="F497" s="2" t="s">
        <v>12679</v>
      </c>
      <c r="G497" s="2" t="s">
        <v>12680</v>
      </c>
      <c r="H497" s="2" t="s">
        <v>12693</v>
      </c>
      <c r="I497" s="6">
        <v>1799</v>
      </c>
      <c r="J497" s="6" t="str">
        <f t="shared" si="15"/>
        <v>&gt;₹500</v>
      </c>
      <c r="K497" s="6">
        <v>599</v>
      </c>
      <c r="L497" s="6">
        <f>(Table1[[#This Row],[Actual Price]]-Table1[[#This Row],[discounted_price]])*100</f>
        <v>-120000</v>
      </c>
      <c r="M497" s="9">
        <v>0.57999999999999996</v>
      </c>
      <c r="N4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97" s="9" t="str">
        <f>IF(M497&gt;=50%,"YES","NO")</f>
        <v>YES</v>
      </c>
      <c r="P497" s="44">
        <f>AVERAGE(Table1[[#This Row],[rating]]+Table1[[#This Row],[rating_count]]/1000)</f>
        <v>6.0469999999999997</v>
      </c>
      <c r="Q497" s="2">
        <v>3.9</v>
      </c>
      <c r="R497" s="7">
        <v>2147</v>
      </c>
      <c r="S497" s="8">
        <f t="shared" si="14"/>
        <v>1286053</v>
      </c>
      <c r="T497" s="2" t="s">
        <v>4189</v>
      </c>
      <c r="U497" s="2" t="s">
        <v>4190</v>
      </c>
      <c r="V497" s="2" t="s">
        <v>4191</v>
      </c>
      <c r="W497" s="2" t="s">
        <v>4192</v>
      </c>
      <c r="X497" s="2" t="s">
        <v>4193</v>
      </c>
      <c r="Y497" s="3" t="s">
        <v>4194</v>
      </c>
      <c r="Z497" s="3" t="s">
        <v>4195</v>
      </c>
      <c r="AA497" s="3" t="s">
        <v>4196</v>
      </c>
    </row>
    <row r="498" spans="1:27">
      <c r="A498" s="2" t="s">
        <v>4197</v>
      </c>
      <c r="B498" s="2" t="s">
        <v>4198</v>
      </c>
      <c r="C498" s="2" t="s">
        <v>3724</v>
      </c>
      <c r="D498" s="2" t="s">
        <v>12649</v>
      </c>
      <c r="E498" s="2" t="s">
        <v>12678</v>
      </c>
      <c r="F498" s="2" t="s">
        <v>12679</v>
      </c>
      <c r="G498" s="2" t="s">
        <v>12702</v>
      </c>
      <c r="H498" s="2" t="s">
        <v>12703</v>
      </c>
      <c r="I498" s="6">
        <v>1499</v>
      </c>
      <c r="J498" s="6" t="str">
        <f t="shared" si="15"/>
        <v>&gt;₹500</v>
      </c>
      <c r="K498" s="6">
        <v>1199</v>
      </c>
      <c r="L498" s="6">
        <f>(Table1[[#This Row],[Actual Price]]-Table1[[#This Row],[discounted_price]])*100</f>
        <v>-30000</v>
      </c>
      <c r="M498" s="9">
        <v>0.75</v>
      </c>
      <c r="N4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98" s="9" t="str">
        <f>IF(M498&gt;=50%,"YES","""NO")</f>
        <v>YES</v>
      </c>
      <c r="P498" s="44">
        <f>AVERAGE(Table1[[#This Row],[rating]]+Table1[[#This Row],[rating_count]]/1000)</f>
        <v>5.0960000000000001</v>
      </c>
      <c r="Q498" s="2">
        <v>4.5</v>
      </c>
      <c r="R498" s="7">
        <v>596</v>
      </c>
      <c r="S498" s="8">
        <f t="shared" si="14"/>
        <v>714604</v>
      </c>
      <c r="T498" s="2" t="s">
        <v>4199</v>
      </c>
      <c r="U498" s="2" t="s">
        <v>4200</v>
      </c>
      <c r="V498" s="2" t="s">
        <v>4201</v>
      </c>
      <c r="W498" s="2" t="s">
        <v>4202</v>
      </c>
      <c r="X498" s="2" t="s">
        <v>4203</v>
      </c>
      <c r="Y498" s="3" t="s">
        <v>4204</v>
      </c>
      <c r="Z498" s="3" t="s">
        <v>4205</v>
      </c>
      <c r="AA498" s="3" t="s">
        <v>4206</v>
      </c>
    </row>
    <row r="499" spans="1:27">
      <c r="A499" s="2" t="s">
        <v>4207</v>
      </c>
      <c r="B499" s="2" t="s">
        <v>4208</v>
      </c>
      <c r="C499" s="2" t="s">
        <v>3588</v>
      </c>
      <c r="D499" s="2" t="s">
        <v>12649</v>
      </c>
      <c r="E499" s="2" t="s">
        <v>12678</v>
      </c>
      <c r="F499" s="2" t="s">
        <v>12679</v>
      </c>
      <c r="G499" s="2" t="s">
        <v>12701</v>
      </c>
      <c r="H499" s="2"/>
      <c r="I499" s="6">
        <v>20999</v>
      </c>
      <c r="J499" s="6" t="str">
        <f t="shared" si="15"/>
        <v>&gt;₹500</v>
      </c>
      <c r="K499" s="6">
        <v>499</v>
      </c>
      <c r="L499" s="6">
        <f>(Table1[[#This Row],[Actual Price]]-Table1[[#This Row],[discounted_price]])*100</f>
        <v>-2050000</v>
      </c>
      <c r="M499" s="9">
        <v>0.84</v>
      </c>
      <c r="N4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99" s="9" t="str">
        <f>IF(M499&gt;=50%,"YES","NO")</f>
        <v>YES</v>
      </c>
      <c r="P499" s="44">
        <f>AVERAGE(Table1[[#This Row],[rating]]+Table1[[#This Row],[rating_count]]/1000)</f>
        <v>6.149</v>
      </c>
      <c r="Q499" s="2">
        <v>4.2</v>
      </c>
      <c r="R499" s="7">
        <v>1949</v>
      </c>
      <c r="S499" s="8">
        <f t="shared" si="14"/>
        <v>972551</v>
      </c>
      <c r="T499" s="2" t="s">
        <v>4209</v>
      </c>
      <c r="U499" s="2" t="s">
        <v>3970</v>
      </c>
      <c r="V499" s="2" t="s">
        <v>3971</v>
      </c>
      <c r="W499" s="2" t="s">
        <v>3972</v>
      </c>
      <c r="X499" s="2" t="s">
        <v>3973</v>
      </c>
      <c r="Y499" s="3" t="s">
        <v>3974</v>
      </c>
      <c r="Z499" s="3" t="s">
        <v>4210</v>
      </c>
      <c r="AA499" s="3" t="s">
        <v>4211</v>
      </c>
    </row>
    <row r="500" spans="1:27">
      <c r="A500" s="2" t="s">
        <v>4212</v>
      </c>
      <c r="B500" s="2" t="s">
        <v>4213</v>
      </c>
      <c r="C500" s="2" t="s">
        <v>2966</v>
      </c>
      <c r="D500" s="2" t="s">
        <v>12649</v>
      </c>
      <c r="E500" s="2" t="s">
        <v>12678</v>
      </c>
      <c r="F500" s="2" t="s">
        <v>12682</v>
      </c>
      <c r="G500" s="2" t="s">
        <v>12683</v>
      </c>
      <c r="H500" s="4"/>
      <c r="I500" s="6">
        <v>12999</v>
      </c>
      <c r="J500" s="6" t="str">
        <f t="shared" si="15"/>
        <v>&gt;₹500</v>
      </c>
      <c r="K500" s="6">
        <v>15999</v>
      </c>
      <c r="L500" s="6">
        <f>(Table1[[#This Row],[Actual Price]]-Table1[[#This Row],[discounted_price]])*100</f>
        <v>300000</v>
      </c>
      <c r="M500" s="9">
        <v>0.13</v>
      </c>
      <c r="N5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00" s="9" t="str">
        <f>IF(M500&gt;=50%,"YES","""NO")</f>
        <v>"NO</v>
      </c>
      <c r="P500" s="44">
        <f>AVERAGE(Table1[[#This Row],[rating]]+Table1[[#This Row],[rating_count]]/1000)</f>
        <v>6.08</v>
      </c>
      <c r="Q500" s="2">
        <v>3.9</v>
      </c>
      <c r="R500" s="7">
        <v>2180</v>
      </c>
      <c r="S500" s="8">
        <f t="shared" si="14"/>
        <v>34877820</v>
      </c>
      <c r="T500" s="2" t="s">
        <v>4006</v>
      </c>
      <c r="U500" s="2" t="s">
        <v>4214</v>
      </c>
      <c r="V500" s="2" t="s">
        <v>4215</v>
      </c>
      <c r="W500" s="2" t="s">
        <v>4216</v>
      </c>
      <c r="X500" s="2" t="s">
        <v>4217</v>
      </c>
      <c r="Y500" s="3" t="s">
        <v>4218</v>
      </c>
      <c r="Z500" s="3" t="s">
        <v>4219</v>
      </c>
      <c r="AA500" s="3" t="s">
        <v>4220</v>
      </c>
    </row>
    <row r="501" spans="1:27">
      <c r="A501" s="2" t="s">
        <v>4221</v>
      </c>
      <c r="B501" s="2" t="s">
        <v>4222</v>
      </c>
      <c r="C501" s="2" t="s">
        <v>3042</v>
      </c>
      <c r="D501" s="2" t="s">
        <v>12649</v>
      </c>
      <c r="E501" s="2" t="s">
        <v>12687</v>
      </c>
      <c r="F501" s="2" t="s">
        <v>12688</v>
      </c>
      <c r="G501" s="2" t="s">
        <v>12689</v>
      </c>
      <c r="H501" s="2"/>
      <c r="I501" s="6">
        <v>16999</v>
      </c>
      <c r="J501" s="6" t="str">
        <f t="shared" si="15"/>
        <v>&gt;₹500</v>
      </c>
      <c r="K501" s="6">
        <v>999</v>
      </c>
      <c r="L501" s="6">
        <f>(Table1[[#This Row],[Actual Price]]-Table1[[#This Row],[discounted_price]])*100</f>
        <v>-1600000</v>
      </c>
      <c r="M501" s="9">
        <v>0.05</v>
      </c>
      <c r="N5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01" s="9" t="str">
        <f>IF(M501&gt;=50%,"YES","NO")</f>
        <v>NO</v>
      </c>
      <c r="P501" s="44">
        <f>AVERAGE(Table1[[#This Row],[rating]]+Table1[[#This Row],[rating_count]]/1000)</f>
        <v>35.739000000000004</v>
      </c>
      <c r="Q501" s="2">
        <v>4.2</v>
      </c>
      <c r="R501" s="7">
        <v>31539</v>
      </c>
      <c r="S501" s="8">
        <f t="shared" si="14"/>
        <v>31507461</v>
      </c>
      <c r="T501" s="2" t="s">
        <v>4223</v>
      </c>
      <c r="U501" s="2" t="s">
        <v>3855</v>
      </c>
      <c r="V501" s="2" t="s">
        <v>3856</v>
      </c>
      <c r="W501" s="2" t="s">
        <v>3857</v>
      </c>
      <c r="X501" s="2" t="s">
        <v>3858</v>
      </c>
      <c r="Y501" s="3" t="s">
        <v>3859</v>
      </c>
      <c r="Z501" s="3" t="s">
        <v>4224</v>
      </c>
      <c r="AA501" s="3" t="s">
        <v>4225</v>
      </c>
    </row>
    <row r="502" spans="1:27">
      <c r="A502" s="2" t="s">
        <v>4226</v>
      </c>
      <c r="B502" s="2" t="s">
        <v>4227</v>
      </c>
      <c r="C502" s="2" t="s">
        <v>3452</v>
      </c>
      <c r="D502" s="2" t="s">
        <v>12649</v>
      </c>
      <c r="E502" s="2" t="s">
        <v>12678</v>
      </c>
      <c r="F502" s="2" t="s">
        <v>12679</v>
      </c>
      <c r="G502" s="2" t="s">
        <v>12699</v>
      </c>
      <c r="H502" s="2"/>
      <c r="I502" s="6">
        <v>19999</v>
      </c>
      <c r="J502" s="6" t="str">
        <f t="shared" si="15"/>
        <v>&gt;₹500</v>
      </c>
      <c r="K502" s="6">
        <v>499</v>
      </c>
      <c r="L502" s="6">
        <f>(Table1[[#This Row],[Actual Price]]-Table1[[#This Row],[discounted_price]])*100</f>
        <v>-1950000</v>
      </c>
      <c r="M502" s="9">
        <v>0.8</v>
      </c>
      <c r="N5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02" s="9" t="str">
        <f>IF(M502&gt;=50%,"YES","""NO")</f>
        <v>YES</v>
      </c>
      <c r="P502" s="44">
        <f>AVERAGE(Table1[[#This Row],[rating]]+Table1[[#This Row],[rating_count]]/1000)</f>
        <v>6.5510000000000002</v>
      </c>
      <c r="Q502" s="2">
        <v>4.0999999999999996</v>
      </c>
      <c r="R502" s="7">
        <v>2451</v>
      </c>
      <c r="S502" s="8">
        <f t="shared" si="14"/>
        <v>1223049</v>
      </c>
      <c r="T502" s="2" t="s">
        <v>4228</v>
      </c>
      <c r="U502" s="2" t="s">
        <v>4229</v>
      </c>
      <c r="V502" s="2" t="s">
        <v>4230</v>
      </c>
      <c r="W502" s="2" t="s">
        <v>4231</v>
      </c>
      <c r="X502" s="2" t="s">
        <v>4232</v>
      </c>
      <c r="Y502" s="3" t="s">
        <v>4233</v>
      </c>
      <c r="Z502" s="3" t="s">
        <v>4234</v>
      </c>
      <c r="AA502" s="3" t="s">
        <v>4235</v>
      </c>
    </row>
    <row r="503" spans="1:27">
      <c r="A503" s="2" t="s">
        <v>4236</v>
      </c>
      <c r="B503" s="2" t="s">
        <v>4237</v>
      </c>
      <c r="C503" s="2" t="s">
        <v>2924</v>
      </c>
      <c r="D503" s="2" t="s">
        <v>12649</v>
      </c>
      <c r="E503" s="2" t="s">
        <v>12676</v>
      </c>
      <c r="F503" s="2" t="s">
        <v>12677</v>
      </c>
      <c r="G503" s="2"/>
      <c r="H503" s="4"/>
      <c r="I503" s="6">
        <v>12999</v>
      </c>
      <c r="J503" s="6" t="str">
        <f t="shared" si="15"/>
        <v>&gt;₹500</v>
      </c>
      <c r="K503" s="6">
        <v>7990</v>
      </c>
      <c r="L503" s="6">
        <f>(Table1[[#This Row],[Actual Price]]-Table1[[#This Row],[discounted_price]])*100</f>
        <v>-500900</v>
      </c>
      <c r="M503" s="9">
        <v>0.69</v>
      </c>
      <c r="N5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03" s="9" t="str">
        <f>IF(M503&gt;=50%,"YES","NO")</f>
        <v>YES</v>
      </c>
      <c r="P503" s="44">
        <f>AVERAGE(Table1[[#This Row],[rating]]+Table1[[#This Row],[rating_count]]/1000)</f>
        <v>4.2539999999999996</v>
      </c>
      <c r="Q503" s="2">
        <v>4.0999999999999996</v>
      </c>
      <c r="R503" s="7">
        <v>154</v>
      </c>
      <c r="S503" s="8">
        <f t="shared" si="14"/>
        <v>1230460</v>
      </c>
      <c r="T503" s="2" t="s">
        <v>4238</v>
      </c>
      <c r="U503" s="2" t="s">
        <v>3832</v>
      </c>
      <c r="V503" s="2" t="s">
        <v>3833</v>
      </c>
      <c r="W503" s="2" t="s">
        <v>3834</v>
      </c>
      <c r="X503" s="2" t="s">
        <v>12607</v>
      </c>
      <c r="Y503" s="3" t="s">
        <v>3835</v>
      </c>
      <c r="Z503" s="3" t="s">
        <v>4239</v>
      </c>
      <c r="AA503" s="3" t="s">
        <v>4240</v>
      </c>
    </row>
    <row r="504" spans="1:27">
      <c r="A504" s="2" t="s">
        <v>4241</v>
      </c>
      <c r="B504" s="2" t="s">
        <v>4242</v>
      </c>
      <c r="C504" s="2" t="s">
        <v>4243</v>
      </c>
      <c r="D504" s="2" t="s">
        <v>12649</v>
      </c>
      <c r="E504" s="2" t="s">
        <v>12678</v>
      </c>
      <c r="F504" s="2" t="s">
        <v>12679</v>
      </c>
      <c r="G504" s="2" t="s">
        <v>12662</v>
      </c>
      <c r="H504" s="2" t="s">
        <v>12708</v>
      </c>
      <c r="I504" s="6">
        <v>2999</v>
      </c>
      <c r="J504" s="6" t="str">
        <f t="shared" si="15"/>
        <v>&gt;₹500</v>
      </c>
      <c r="K504" s="6">
        <v>1999</v>
      </c>
      <c r="L504" s="6">
        <f>(Table1[[#This Row],[Actual Price]]-Table1[[#This Row],[discounted_price]])*100</f>
        <v>-100000</v>
      </c>
      <c r="M504" s="9">
        <v>0.66</v>
      </c>
      <c r="N5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04" s="9" t="str">
        <f>IF(M504&gt;=50%,"YES","""NO")</f>
        <v>YES</v>
      </c>
      <c r="P504" s="44">
        <f>AVERAGE(Table1[[#This Row],[rating]]+Table1[[#This Row],[rating_count]]/1000)</f>
        <v>5.4930000000000003</v>
      </c>
      <c r="Q504" s="2">
        <v>4.3</v>
      </c>
      <c r="R504" s="7">
        <v>1193</v>
      </c>
      <c r="S504" s="8">
        <f t="shared" si="14"/>
        <v>2384807</v>
      </c>
      <c r="T504" s="2" t="s">
        <v>4244</v>
      </c>
      <c r="U504" s="2" t="s">
        <v>4245</v>
      </c>
      <c r="V504" s="2" t="s">
        <v>4246</v>
      </c>
      <c r="W504" s="2" t="s">
        <v>4247</v>
      </c>
      <c r="X504" s="2" t="s">
        <v>4248</v>
      </c>
      <c r="Y504" s="3" t="s">
        <v>4249</v>
      </c>
      <c r="Z504" s="3" t="s">
        <v>4250</v>
      </c>
      <c r="AA504" s="3" t="s">
        <v>4251</v>
      </c>
    </row>
    <row r="505" spans="1:27">
      <c r="A505" s="2" t="s">
        <v>4252</v>
      </c>
      <c r="B505" s="2" t="s">
        <v>4253</v>
      </c>
      <c r="C505" s="2" t="s">
        <v>3876</v>
      </c>
      <c r="D505" s="2" t="s">
        <v>12649</v>
      </c>
      <c r="E505" s="2" t="s">
        <v>12678</v>
      </c>
      <c r="F505" s="2" t="s">
        <v>12679</v>
      </c>
      <c r="G505" s="2" t="s">
        <v>12662</v>
      </c>
      <c r="H505" s="2" t="s">
        <v>12705</v>
      </c>
      <c r="I505" s="6">
        <v>299</v>
      </c>
      <c r="J505" s="6" t="str">
        <f t="shared" si="15"/>
        <v>₹200 - ₹500</v>
      </c>
      <c r="K505" s="6">
        <v>1899</v>
      </c>
      <c r="L505" s="6">
        <f>(Table1[[#This Row],[Actual Price]]-Table1[[#This Row],[discounted_price]])*100</f>
        <v>160000</v>
      </c>
      <c r="M505" s="9">
        <v>0.74</v>
      </c>
      <c r="N5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05" s="9" t="str">
        <f>IF(M505&gt;=50%,"YES","NO")</f>
        <v>YES</v>
      </c>
      <c r="P505" s="44">
        <f>AVERAGE(Table1[[#This Row],[rating]]+Table1[[#This Row],[rating_count]]/1000)</f>
        <v>5.5749999999999993</v>
      </c>
      <c r="Q505" s="2">
        <v>4.0999999999999996</v>
      </c>
      <c r="R505" s="7">
        <v>1475</v>
      </c>
      <c r="S505" s="8">
        <f t="shared" si="14"/>
        <v>2801025</v>
      </c>
      <c r="T505" s="2" t="s">
        <v>4254</v>
      </c>
      <c r="U505" s="2" t="s">
        <v>4255</v>
      </c>
      <c r="V505" s="2" t="s">
        <v>4256</v>
      </c>
      <c r="W505" s="2" t="s">
        <v>4257</v>
      </c>
      <c r="X505" s="2" t="s">
        <v>4258</v>
      </c>
      <c r="Y505" s="3" t="s">
        <v>4259</v>
      </c>
      <c r="Z505" s="3" t="s">
        <v>4260</v>
      </c>
      <c r="AA505" s="3" t="s">
        <v>4261</v>
      </c>
    </row>
    <row r="506" spans="1:27">
      <c r="A506" s="2" t="s">
        <v>4262</v>
      </c>
      <c r="B506" s="2" t="s">
        <v>4263</v>
      </c>
      <c r="C506" s="2" t="s">
        <v>3724</v>
      </c>
      <c r="D506" s="2" t="s">
        <v>12649</v>
      </c>
      <c r="E506" s="2" t="s">
        <v>12678</v>
      </c>
      <c r="F506" s="2" t="s">
        <v>12679</v>
      </c>
      <c r="G506" s="2" t="s">
        <v>12702</v>
      </c>
      <c r="H506" s="2" t="s">
        <v>12703</v>
      </c>
      <c r="I506" s="6">
        <v>970</v>
      </c>
      <c r="J506" s="6" t="str">
        <f t="shared" si="15"/>
        <v>&gt;₹500</v>
      </c>
      <c r="K506" s="6">
        <v>999</v>
      </c>
      <c r="L506" s="6">
        <f>(Table1[[#This Row],[Actual Price]]-Table1[[#This Row],[discounted_price]])*100</f>
        <v>2900</v>
      </c>
      <c r="M506" s="9">
        <v>0.7</v>
      </c>
      <c r="N5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06" s="9" t="str">
        <f>IF(M506&gt;=50%,"YES","""NO")</f>
        <v>YES</v>
      </c>
      <c r="P506" s="44">
        <f>AVERAGE(Table1[[#This Row],[rating]]+Table1[[#This Row],[rating_count]]/1000)</f>
        <v>13.190999999999999</v>
      </c>
      <c r="Q506" s="2">
        <v>4.3</v>
      </c>
      <c r="R506" s="7">
        <v>8891</v>
      </c>
      <c r="S506" s="8">
        <f t="shared" si="14"/>
        <v>8882109</v>
      </c>
      <c r="T506" s="2" t="s">
        <v>4264</v>
      </c>
      <c r="U506" s="2" t="s">
        <v>4265</v>
      </c>
      <c r="V506" s="2" t="s">
        <v>4266</v>
      </c>
      <c r="W506" s="2" t="s">
        <v>4267</v>
      </c>
      <c r="X506" s="2" t="s">
        <v>4268</v>
      </c>
      <c r="Y506" s="3" t="s">
        <v>4269</v>
      </c>
      <c r="Z506" s="3" t="s">
        <v>4270</v>
      </c>
      <c r="AA506" s="3" t="s">
        <v>4271</v>
      </c>
    </row>
    <row r="507" spans="1:27">
      <c r="A507" s="2" t="s">
        <v>4272</v>
      </c>
      <c r="B507" s="2" t="s">
        <v>4273</v>
      </c>
      <c r="C507" s="2" t="s">
        <v>3452</v>
      </c>
      <c r="D507" s="2" t="s">
        <v>12649</v>
      </c>
      <c r="E507" s="2" t="s">
        <v>12678</v>
      </c>
      <c r="F507" s="2" t="s">
        <v>12679</v>
      </c>
      <c r="G507" s="2" t="s">
        <v>12699</v>
      </c>
      <c r="H507" s="2"/>
      <c r="I507" s="6">
        <v>329</v>
      </c>
      <c r="J507" s="6" t="str">
        <f t="shared" si="15"/>
        <v>₹200 - ₹500</v>
      </c>
      <c r="K507" s="6">
        <v>499</v>
      </c>
      <c r="L507" s="6">
        <f>(Table1[[#This Row],[Actual Price]]-Table1[[#This Row],[discounted_price]])*100</f>
        <v>17000</v>
      </c>
      <c r="M507" s="9">
        <v>0.57999999999999996</v>
      </c>
      <c r="N5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07" s="9" t="str">
        <f>IF(M507&gt;=50%,"YES","NO")</f>
        <v>YES</v>
      </c>
      <c r="P507" s="44">
        <f>AVERAGE(Table1[[#This Row],[rating]]+Table1[[#This Row],[rating_count]]/1000)</f>
        <v>3.7040000000000002</v>
      </c>
      <c r="Q507" s="2">
        <v>3.6</v>
      </c>
      <c r="R507" s="7">
        <v>104</v>
      </c>
      <c r="S507" s="8">
        <f t="shared" si="14"/>
        <v>51896</v>
      </c>
      <c r="T507" s="2" t="s">
        <v>4274</v>
      </c>
      <c r="U507" s="2" t="s">
        <v>4275</v>
      </c>
      <c r="V507" s="2" t="s">
        <v>4276</v>
      </c>
      <c r="W507" s="2" t="s">
        <v>4277</v>
      </c>
      <c r="X507" s="2" t="s">
        <v>4278</v>
      </c>
      <c r="Y507" s="3" t="s">
        <v>4279</v>
      </c>
      <c r="Z507" s="3" t="s">
        <v>4280</v>
      </c>
      <c r="AA507" s="3" t="s">
        <v>4281</v>
      </c>
    </row>
    <row r="508" spans="1:27">
      <c r="A508" s="2" t="s">
        <v>4282</v>
      </c>
      <c r="B508" s="2" t="s">
        <v>4283</v>
      </c>
      <c r="C508" s="2" t="s">
        <v>2966</v>
      </c>
      <c r="D508" s="2" t="s">
        <v>12649</v>
      </c>
      <c r="E508" s="2" t="s">
        <v>12678</v>
      </c>
      <c r="F508" s="2" t="s">
        <v>12682</v>
      </c>
      <c r="G508" s="2" t="s">
        <v>12683</v>
      </c>
      <c r="H508" s="4"/>
      <c r="I508" s="6">
        <v>1299</v>
      </c>
      <c r="J508" s="6" t="str">
        <f t="shared" si="15"/>
        <v>&gt;₹500</v>
      </c>
      <c r="K508" s="6">
        <v>12999</v>
      </c>
      <c r="L508" s="6">
        <f>(Table1[[#This Row],[Actual Price]]-Table1[[#This Row],[discounted_price]])*100</f>
        <v>1170000</v>
      </c>
      <c r="M508" s="9">
        <v>0.35</v>
      </c>
      <c r="N5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08" s="9" t="str">
        <f>IF(M508&gt;=50%,"YES","""NO")</f>
        <v>"NO</v>
      </c>
      <c r="P508" s="44">
        <f>AVERAGE(Table1[[#This Row],[rating]]+Table1[[#This Row],[rating_count]]/1000)</f>
        <v>10.762</v>
      </c>
      <c r="Q508" s="2">
        <v>4.0999999999999996</v>
      </c>
      <c r="R508" s="7">
        <v>6662</v>
      </c>
      <c r="S508" s="8">
        <f t="shared" si="14"/>
        <v>86599338</v>
      </c>
      <c r="T508" s="2" t="s">
        <v>4284</v>
      </c>
      <c r="U508" s="2" t="s">
        <v>4285</v>
      </c>
      <c r="V508" s="2" t="s">
        <v>4286</v>
      </c>
      <c r="W508" s="2" t="s">
        <v>4287</v>
      </c>
      <c r="X508" s="2" t="s">
        <v>4288</v>
      </c>
      <c r="Y508" s="3" t="s">
        <v>4289</v>
      </c>
      <c r="Z508" s="3" t="s">
        <v>4290</v>
      </c>
      <c r="AA508" s="3" t="s">
        <v>4291</v>
      </c>
    </row>
    <row r="509" spans="1:27">
      <c r="A509" s="2" t="s">
        <v>4292</v>
      </c>
      <c r="B509" s="2" t="s">
        <v>4293</v>
      </c>
      <c r="C509" s="2" t="s">
        <v>2955</v>
      </c>
      <c r="D509" s="2" t="s">
        <v>12649</v>
      </c>
      <c r="E509" s="2" t="s">
        <v>12678</v>
      </c>
      <c r="F509" s="2" t="s">
        <v>12679</v>
      </c>
      <c r="G509" s="2" t="s">
        <v>12680</v>
      </c>
      <c r="H509" s="4" t="s">
        <v>12681</v>
      </c>
      <c r="I509" s="6">
        <v>1989</v>
      </c>
      <c r="J509" s="6" t="str">
        <f t="shared" si="15"/>
        <v>&gt;₹500</v>
      </c>
      <c r="K509" s="6">
        <v>3999</v>
      </c>
      <c r="L509" s="6">
        <f>(Table1[[#This Row],[Actual Price]]-Table1[[#This Row],[discounted_price]])*100</f>
        <v>201000</v>
      </c>
      <c r="M509" s="9">
        <v>0.46</v>
      </c>
      <c r="N5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09" s="9" t="str">
        <f>IF(M509&gt;=50%,"YES","NO")</f>
        <v>NO</v>
      </c>
      <c r="P509" s="44">
        <f>AVERAGE(Table1[[#This Row],[rating]]+Table1[[#This Row],[rating_count]]/1000)</f>
        <v>12.38</v>
      </c>
      <c r="Q509" s="2">
        <v>4</v>
      </c>
      <c r="R509" s="7">
        <v>8380</v>
      </c>
      <c r="S509" s="8">
        <f t="shared" si="14"/>
        <v>33511620</v>
      </c>
      <c r="T509" s="2" t="s">
        <v>4294</v>
      </c>
      <c r="U509" s="2" t="s">
        <v>4295</v>
      </c>
      <c r="V509" s="2" t="s">
        <v>4296</v>
      </c>
      <c r="W509" s="2" t="s">
        <v>4297</v>
      </c>
      <c r="X509" s="2" t="s">
        <v>4298</v>
      </c>
      <c r="Y509" s="3" t="s">
        <v>4299</v>
      </c>
      <c r="Z509" s="3" t="s">
        <v>4300</v>
      </c>
      <c r="AA509" s="3" t="s">
        <v>4301</v>
      </c>
    </row>
    <row r="510" spans="1:27">
      <c r="A510" s="2" t="s">
        <v>4302</v>
      </c>
      <c r="B510" s="2" t="s">
        <v>4303</v>
      </c>
      <c r="C510" s="2" t="s">
        <v>2966</v>
      </c>
      <c r="D510" s="2" t="s">
        <v>12649</v>
      </c>
      <c r="E510" s="2" t="s">
        <v>12678</v>
      </c>
      <c r="F510" s="2" t="s">
        <v>12682</v>
      </c>
      <c r="G510" s="2" t="s">
        <v>12683</v>
      </c>
      <c r="H510" s="4"/>
      <c r="I510" s="6">
        <v>1999</v>
      </c>
      <c r="J510" s="6" t="str">
        <f t="shared" si="15"/>
        <v>&gt;₹500</v>
      </c>
      <c r="K510" s="6">
        <v>20999</v>
      </c>
      <c r="L510" s="6">
        <f>(Table1[[#This Row],[Actual Price]]-Table1[[#This Row],[discounted_price]])*100</f>
        <v>1900000</v>
      </c>
      <c r="M510" s="9">
        <v>0.19</v>
      </c>
      <c r="N5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10" s="9" t="str">
        <f>IF(M510&gt;=50%,"YES","""NO")</f>
        <v>"NO</v>
      </c>
      <c r="P510" s="44">
        <f>AVERAGE(Table1[[#This Row],[rating]]+Table1[[#This Row],[rating_count]]/1000)</f>
        <v>35.921999999999997</v>
      </c>
      <c r="Q510" s="2">
        <v>4.0999999999999996</v>
      </c>
      <c r="R510" s="7">
        <v>31822</v>
      </c>
      <c r="S510" s="8">
        <f t="shared" si="14"/>
        <v>668230178</v>
      </c>
      <c r="T510" s="2" t="s">
        <v>4304</v>
      </c>
      <c r="U510" s="2" t="s">
        <v>4080</v>
      </c>
      <c r="V510" s="2" t="s">
        <v>4081</v>
      </c>
      <c r="W510" s="2" t="s">
        <v>4082</v>
      </c>
      <c r="X510" s="2" t="s">
        <v>4083</v>
      </c>
      <c r="Y510" s="3" t="s">
        <v>4084</v>
      </c>
      <c r="Z510" s="3" t="s">
        <v>4305</v>
      </c>
      <c r="AA510" s="3" t="s">
        <v>4306</v>
      </c>
    </row>
    <row r="511" spans="1:27">
      <c r="A511" s="2" t="s">
        <v>4307</v>
      </c>
      <c r="B511" s="2" t="s">
        <v>4308</v>
      </c>
      <c r="C511" s="2" t="s">
        <v>2966</v>
      </c>
      <c r="D511" s="2" t="s">
        <v>12649</v>
      </c>
      <c r="E511" s="2" t="s">
        <v>12678</v>
      </c>
      <c r="F511" s="2" t="s">
        <v>12682</v>
      </c>
      <c r="G511" s="2" t="s">
        <v>12683</v>
      </c>
      <c r="H511" s="4"/>
      <c r="I511" s="6">
        <v>12999</v>
      </c>
      <c r="J511" s="6" t="str">
        <f t="shared" si="15"/>
        <v>&gt;₹500</v>
      </c>
      <c r="K511" s="6">
        <v>49999</v>
      </c>
      <c r="L511" s="6">
        <f>(Table1[[#This Row],[Actual Price]]-Table1[[#This Row],[discounted_price]])*100</f>
        <v>3700000</v>
      </c>
      <c r="M511" s="9">
        <v>0.1</v>
      </c>
      <c r="N5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11" s="9" t="str">
        <f>IF(M511&gt;=50%,"YES","NO")</f>
        <v>NO</v>
      </c>
      <c r="P511" s="44">
        <f>AVERAGE(Table1[[#This Row],[rating]]+Table1[[#This Row],[rating_count]]/1000)</f>
        <v>7.375</v>
      </c>
      <c r="Q511" s="2">
        <v>4.3</v>
      </c>
      <c r="R511" s="7">
        <v>3075</v>
      </c>
      <c r="S511" s="8">
        <f t="shared" si="14"/>
        <v>153746925</v>
      </c>
      <c r="T511" s="2" t="s">
        <v>4309</v>
      </c>
      <c r="U511" s="2" t="s">
        <v>4310</v>
      </c>
      <c r="V511" s="2" t="s">
        <v>4311</v>
      </c>
      <c r="W511" s="2" t="s">
        <v>4312</v>
      </c>
      <c r="X511" s="2" t="s">
        <v>4313</v>
      </c>
      <c r="Y511" s="3" t="s">
        <v>4314</v>
      </c>
      <c r="Z511" s="3" t="s">
        <v>4315</v>
      </c>
      <c r="AA511" s="3" t="s">
        <v>4316</v>
      </c>
    </row>
    <row r="512" spans="1:27">
      <c r="A512" s="2" t="s">
        <v>4317</v>
      </c>
      <c r="B512" s="2" t="s">
        <v>4318</v>
      </c>
      <c r="C512" s="2" t="s">
        <v>3021</v>
      </c>
      <c r="D512" s="2" t="s">
        <v>12649</v>
      </c>
      <c r="E512" s="2" t="s">
        <v>12678</v>
      </c>
      <c r="F512" s="2" t="s">
        <v>12682</v>
      </c>
      <c r="G512" s="2" t="s">
        <v>12686</v>
      </c>
      <c r="H512" s="4"/>
      <c r="I512" s="6">
        <v>1499</v>
      </c>
      <c r="J512" s="6" t="str">
        <f t="shared" si="15"/>
        <v>&gt;₹500</v>
      </c>
      <c r="K512" s="6">
        <v>2999</v>
      </c>
      <c r="L512" s="6">
        <f>(Table1[[#This Row],[Actual Price]]-Table1[[#This Row],[discounted_price]])*100</f>
        <v>150000</v>
      </c>
      <c r="M512" s="9">
        <v>0.13</v>
      </c>
      <c r="N5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12" s="9" t="str">
        <f>IF(M512&gt;=50%,"YES","""NO")</f>
        <v>"NO</v>
      </c>
      <c r="P512" s="44">
        <f>AVERAGE(Table1[[#This Row],[rating]]+Table1[[#This Row],[rating_count]]/1000)</f>
        <v>18.166</v>
      </c>
      <c r="Q512" s="2">
        <v>3.9</v>
      </c>
      <c r="R512" s="7">
        <v>14266</v>
      </c>
      <c r="S512" s="8">
        <f t="shared" si="14"/>
        <v>42783734</v>
      </c>
      <c r="T512" s="2" t="s">
        <v>4319</v>
      </c>
      <c r="U512" s="2" t="s">
        <v>4320</v>
      </c>
      <c r="V512" s="2" t="s">
        <v>4321</v>
      </c>
      <c r="W512" s="2" t="s">
        <v>4322</v>
      </c>
      <c r="X512" s="2" t="s">
        <v>4323</v>
      </c>
      <c r="Y512" s="3" t="s">
        <v>4324</v>
      </c>
      <c r="Z512" s="3" t="s">
        <v>4325</v>
      </c>
      <c r="AA512" s="3" t="s">
        <v>4326</v>
      </c>
    </row>
    <row r="513" spans="1:27">
      <c r="A513" s="2" t="s">
        <v>4327</v>
      </c>
      <c r="B513" s="2" t="s">
        <v>4328</v>
      </c>
      <c r="C513" s="2" t="s">
        <v>2924</v>
      </c>
      <c r="D513" s="2" t="s">
        <v>12649</v>
      </c>
      <c r="E513" s="2" t="s">
        <v>12676</v>
      </c>
      <c r="F513" s="2" t="s">
        <v>12677</v>
      </c>
      <c r="G513" s="2"/>
      <c r="H513" s="4"/>
      <c r="I513" s="6">
        <v>16999</v>
      </c>
      <c r="J513" s="6" t="str">
        <f t="shared" si="15"/>
        <v>&gt;₹500</v>
      </c>
      <c r="K513" s="6">
        <v>6499</v>
      </c>
      <c r="L513" s="6">
        <f>(Table1[[#This Row],[Actual Price]]-Table1[[#This Row],[discounted_price]])*100</f>
        <v>-1050000</v>
      </c>
      <c r="M513" s="9">
        <v>0.56999999999999995</v>
      </c>
      <c r="N5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13" s="9" t="str">
        <f>IF(M513&gt;=50%,"YES","NO")</f>
        <v>YES</v>
      </c>
      <c r="P513" s="44">
        <f>AVERAGE(Table1[[#This Row],[rating]]+Table1[[#This Row],[rating_count]]/1000)</f>
        <v>42.978999999999999</v>
      </c>
      <c r="Q513" s="2">
        <v>4.0999999999999996</v>
      </c>
      <c r="R513" s="7">
        <v>38879</v>
      </c>
      <c r="S513" s="8">
        <f t="shared" si="14"/>
        <v>252674621</v>
      </c>
      <c r="T513" s="2" t="s">
        <v>4329</v>
      </c>
      <c r="U513" s="2" t="s">
        <v>4330</v>
      </c>
      <c r="V513" s="2" t="s">
        <v>4331</v>
      </c>
      <c r="W513" s="2" t="s">
        <v>4332</v>
      </c>
      <c r="X513" s="2" t="s">
        <v>4333</v>
      </c>
      <c r="Y513" s="3" t="s">
        <v>4334</v>
      </c>
      <c r="Z513" s="3" t="s">
        <v>4335</v>
      </c>
      <c r="AA513" s="3" t="s">
        <v>4336</v>
      </c>
    </row>
    <row r="514" spans="1:27">
      <c r="A514" s="2" t="s">
        <v>4337</v>
      </c>
      <c r="B514" s="2" t="s">
        <v>4338</v>
      </c>
      <c r="C514" s="2" t="s">
        <v>4339</v>
      </c>
      <c r="D514" s="2" t="s">
        <v>12649</v>
      </c>
      <c r="E514" s="2" t="s">
        <v>12687</v>
      </c>
      <c r="F514" s="2" t="s">
        <v>12688</v>
      </c>
      <c r="G514" s="2" t="s">
        <v>12709</v>
      </c>
      <c r="H514" s="4"/>
      <c r="I514" s="6">
        <v>1999</v>
      </c>
      <c r="J514" s="6" t="str">
        <f t="shared" si="15"/>
        <v>&gt;₹500</v>
      </c>
      <c r="K514" s="6">
        <v>2990</v>
      </c>
      <c r="L514" s="6">
        <f>(Table1[[#This Row],[Actual Price]]-Table1[[#This Row],[discounted_price]])*100</f>
        <v>99100</v>
      </c>
      <c r="M514" s="9">
        <v>0.53</v>
      </c>
      <c r="N5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14" s="9" t="str">
        <f>IF(M514&gt;=50%,"YES","""NO")</f>
        <v>YES</v>
      </c>
      <c r="P514" s="44">
        <f>AVERAGE(Table1[[#This Row],[rating]]+Table1[[#This Row],[rating_count]]/1000)</f>
        <v>101.27499999999999</v>
      </c>
      <c r="Q514" s="2">
        <v>4.0999999999999996</v>
      </c>
      <c r="R514" s="7">
        <v>97175</v>
      </c>
      <c r="S514" s="8">
        <f t="shared" ref="S514:S577" si="16">K514*R514</f>
        <v>290553250</v>
      </c>
      <c r="T514" s="2" t="s">
        <v>4340</v>
      </c>
      <c r="U514" s="2" t="s">
        <v>4341</v>
      </c>
      <c r="V514" s="2" t="s">
        <v>4342</v>
      </c>
      <c r="W514" s="2" t="s">
        <v>4343</v>
      </c>
      <c r="X514" s="2" t="s">
        <v>4344</v>
      </c>
      <c r="Y514" s="3" t="s">
        <v>4345</v>
      </c>
      <c r="Z514" s="3" t="s">
        <v>4346</v>
      </c>
      <c r="AA514" s="3" t="s">
        <v>4347</v>
      </c>
    </row>
    <row r="515" spans="1:27">
      <c r="A515" s="2" t="s">
        <v>4348</v>
      </c>
      <c r="B515" s="2" t="s">
        <v>4349</v>
      </c>
      <c r="C515" s="2" t="s">
        <v>3000</v>
      </c>
      <c r="D515" s="2" t="s">
        <v>12649</v>
      </c>
      <c r="E515" s="2" t="s">
        <v>12651</v>
      </c>
      <c r="F515" s="2" t="s">
        <v>12684</v>
      </c>
      <c r="G515" s="2" t="s">
        <v>12685</v>
      </c>
      <c r="H515" s="2"/>
      <c r="I515" s="6">
        <v>4999</v>
      </c>
      <c r="J515" s="6" t="str">
        <f t="shared" ref="J515:J578" si="17">IF(I515&lt;200,"&lt;₹200",IF(OR(I515=200,I515&lt;=500),"₹200 - ₹500","&gt;₹500"))</f>
        <v>&gt;₹500</v>
      </c>
      <c r="K515" s="6">
        <v>2400</v>
      </c>
      <c r="L515" s="6">
        <f>(Table1[[#This Row],[Actual Price]]-Table1[[#This Row],[discounted_price]])*100</f>
        <v>-259900</v>
      </c>
      <c r="M515" s="9">
        <v>0.73</v>
      </c>
      <c r="N5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15" s="9" t="str">
        <f>IF(M515&gt;=50%,"YES","NO")</f>
        <v>YES</v>
      </c>
      <c r="P515" s="44">
        <f>AVERAGE(Table1[[#This Row],[rating]]+Table1[[#This Row],[rating_count]]/1000)</f>
        <v>71.660000000000011</v>
      </c>
      <c r="Q515" s="2">
        <v>4.4000000000000004</v>
      </c>
      <c r="R515" s="7">
        <v>67260</v>
      </c>
      <c r="S515" s="8">
        <f t="shared" si="16"/>
        <v>161424000</v>
      </c>
      <c r="T515" s="2" t="s">
        <v>4350</v>
      </c>
      <c r="U515" s="2" t="s">
        <v>3002</v>
      </c>
      <c r="V515" s="2" t="s">
        <v>3003</v>
      </c>
      <c r="W515" s="2" t="s">
        <v>3004</v>
      </c>
      <c r="X515" s="2" t="s">
        <v>3005</v>
      </c>
      <c r="Y515" s="3" t="s">
        <v>3006</v>
      </c>
      <c r="Z515" s="3" t="s">
        <v>3007</v>
      </c>
      <c r="AA515" s="3" t="s">
        <v>4351</v>
      </c>
    </row>
    <row r="516" spans="1:27">
      <c r="A516" s="2" t="s">
        <v>4352</v>
      </c>
      <c r="B516" s="2" t="s">
        <v>4353</v>
      </c>
      <c r="C516" s="2" t="s">
        <v>3138</v>
      </c>
      <c r="D516" s="2" t="s">
        <v>12649</v>
      </c>
      <c r="E516" s="2" t="s">
        <v>12678</v>
      </c>
      <c r="F516" s="2" t="s">
        <v>12679</v>
      </c>
      <c r="G516" s="2" t="s">
        <v>12680</v>
      </c>
      <c r="H516" s="2" t="s">
        <v>12693</v>
      </c>
      <c r="I516" s="6">
        <v>99</v>
      </c>
      <c r="J516" s="6" t="str">
        <f t="shared" si="17"/>
        <v>&lt;₹200</v>
      </c>
      <c r="K516" s="6">
        <v>3990</v>
      </c>
      <c r="L516" s="6">
        <f>(Table1[[#This Row],[Actual Price]]-Table1[[#This Row],[discounted_price]])*100</f>
        <v>389100</v>
      </c>
      <c r="M516" s="9">
        <v>0.8</v>
      </c>
      <c r="N5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16" s="9" t="str">
        <f>IF(M516&gt;=50%,"YES","""NO")</f>
        <v>YES</v>
      </c>
      <c r="P516" s="44">
        <f>AVERAGE(Table1[[#This Row],[rating]]+Table1[[#This Row],[rating_count]]/1000)</f>
        <v>3.9189999999999996</v>
      </c>
      <c r="Q516" s="2">
        <v>3.8</v>
      </c>
      <c r="R516" s="7">
        <v>119</v>
      </c>
      <c r="S516" s="8">
        <f t="shared" si="16"/>
        <v>474810</v>
      </c>
      <c r="T516" s="2" t="s">
        <v>4354</v>
      </c>
      <c r="U516" s="2" t="s">
        <v>4355</v>
      </c>
      <c r="V516" s="2" t="s">
        <v>4356</v>
      </c>
      <c r="W516" s="2" t="s">
        <v>4357</v>
      </c>
      <c r="X516" s="2" t="s">
        <v>4358</v>
      </c>
      <c r="Y516" s="3" t="s">
        <v>4359</v>
      </c>
      <c r="Z516" s="3" t="s">
        <v>4360</v>
      </c>
      <c r="AA516" s="3" t="s">
        <v>4361</v>
      </c>
    </row>
    <row r="517" spans="1:27">
      <c r="A517" s="2" t="s">
        <v>4362</v>
      </c>
      <c r="B517" s="2" t="s">
        <v>4363</v>
      </c>
      <c r="C517" s="2" t="s">
        <v>12999</v>
      </c>
      <c r="D517" s="2" t="s">
        <v>12995</v>
      </c>
      <c r="E517" s="2" t="s">
        <v>12642</v>
      </c>
      <c r="F517" s="2" t="s">
        <v>12710</v>
      </c>
      <c r="G517" s="2" t="s">
        <v>12711</v>
      </c>
      <c r="H517" s="2"/>
      <c r="I517" s="6">
        <v>2499</v>
      </c>
      <c r="J517" s="6" t="str">
        <f t="shared" si="17"/>
        <v>&gt;₹500</v>
      </c>
      <c r="K517" s="6">
        <v>149</v>
      </c>
      <c r="L517" s="6">
        <f>(Table1[[#This Row],[Actual Price]]-Table1[[#This Row],[discounted_price]])*100</f>
        <v>-235000</v>
      </c>
      <c r="M517" s="9">
        <v>0</v>
      </c>
      <c r="N5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17" s="9" t="str">
        <f>IF(M517&gt;=50%,"YES","NO")</f>
        <v>NO</v>
      </c>
      <c r="P517" s="44">
        <f>AVERAGE(Table1[[#This Row],[rating]]+Table1[[#This Row],[rating_count]]/1000)</f>
        <v>15.132999999999999</v>
      </c>
      <c r="Q517" s="2">
        <v>4.3</v>
      </c>
      <c r="R517" s="7">
        <v>10833</v>
      </c>
      <c r="S517" s="8">
        <f t="shared" si="16"/>
        <v>1614117</v>
      </c>
      <c r="T517" s="2" t="s">
        <v>4364</v>
      </c>
      <c r="U517" s="2" t="s">
        <v>4365</v>
      </c>
      <c r="V517" s="2" t="s">
        <v>4366</v>
      </c>
      <c r="W517" s="2" t="s">
        <v>4367</v>
      </c>
      <c r="X517" s="2" t="s">
        <v>4368</v>
      </c>
      <c r="Y517" s="3" t="s">
        <v>4369</v>
      </c>
      <c r="Z517" s="3" t="s">
        <v>4370</v>
      </c>
      <c r="AA517" s="3" t="s">
        <v>4371</v>
      </c>
    </row>
    <row r="518" spans="1:27">
      <c r="A518" s="2" t="s">
        <v>4372</v>
      </c>
      <c r="B518" s="2" t="s">
        <v>4373</v>
      </c>
      <c r="C518" s="2" t="s">
        <v>3021</v>
      </c>
      <c r="D518" s="2" t="s">
        <v>12649</v>
      </c>
      <c r="E518" s="2" t="s">
        <v>12678</v>
      </c>
      <c r="F518" s="2" t="s">
        <v>12682</v>
      </c>
      <c r="G518" s="2" t="s">
        <v>12686</v>
      </c>
      <c r="H518" s="4"/>
      <c r="I518" s="6">
        <v>1399</v>
      </c>
      <c r="J518" s="6" t="str">
        <f t="shared" si="17"/>
        <v>&gt;₹500</v>
      </c>
      <c r="K518" s="6">
        <v>5299</v>
      </c>
      <c r="L518" s="6">
        <f>(Table1[[#This Row],[Actual Price]]-Table1[[#This Row],[discounted_price]])*100</f>
        <v>390000</v>
      </c>
      <c r="M518" s="9">
        <v>0.28000000000000003</v>
      </c>
      <c r="N5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18" s="9" t="str">
        <f>IF(M518&gt;=50%,"YES","""NO")</f>
        <v>"NO</v>
      </c>
      <c r="P518" s="44">
        <f>AVERAGE(Table1[[#This Row],[rating]]+Table1[[#This Row],[rating_count]]/1000)</f>
        <v>5.141</v>
      </c>
      <c r="Q518" s="2">
        <v>3.5</v>
      </c>
      <c r="R518" s="7">
        <v>1641</v>
      </c>
      <c r="S518" s="8">
        <f t="shared" si="16"/>
        <v>8695659</v>
      </c>
      <c r="T518" s="2" t="s">
        <v>4374</v>
      </c>
      <c r="U518" s="2" t="s">
        <v>4375</v>
      </c>
      <c r="V518" s="2" t="s">
        <v>4376</v>
      </c>
      <c r="W518" s="2" t="s">
        <v>4377</v>
      </c>
      <c r="X518" s="2" t="s">
        <v>4378</v>
      </c>
      <c r="Y518" s="3" t="s">
        <v>4379</v>
      </c>
      <c r="Z518" s="3" t="s">
        <v>4380</v>
      </c>
      <c r="AA518" s="3" t="s">
        <v>4381</v>
      </c>
    </row>
    <row r="519" spans="1:27">
      <c r="A519" s="2" t="s">
        <v>4382</v>
      </c>
      <c r="B519" s="2" t="s">
        <v>4383</v>
      </c>
      <c r="C519" s="2" t="s">
        <v>3902</v>
      </c>
      <c r="D519" s="2" t="s">
        <v>12649</v>
      </c>
      <c r="E519" s="2" t="s">
        <v>12678</v>
      </c>
      <c r="F519" s="2" t="s">
        <v>12679</v>
      </c>
      <c r="G519" s="2" t="s">
        <v>12706</v>
      </c>
      <c r="H519" s="2" t="s">
        <v>12707</v>
      </c>
      <c r="I519" s="6">
        <v>1499</v>
      </c>
      <c r="J519" s="6" t="str">
        <f t="shared" si="17"/>
        <v>&gt;₹500</v>
      </c>
      <c r="K519" s="6">
        <v>1899</v>
      </c>
      <c r="L519" s="6">
        <f>(Table1[[#This Row],[Actual Price]]-Table1[[#This Row],[discounted_price]])*100</f>
        <v>40000</v>
      </c>
      <c r="M519" s="9">
        <v>0.9</v>
      </c>
      <c r="N5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19" s="9" t="str">
        <f>IF(M519&gt;=50%,"YES","NO")</f>
        <v>YES</v>
      </c>
      <c r="P519" s="44">
        <f>AVERAGE(Table1[[#This Row],[rating]]+Table1[[#This Row],[rating_count]]/1000)</f>
        <v>8.74</v>
      </c>
      <c r="Q519" s="2">
        <v>4</v>
      </c>
      <c r="R519" s="7">
        <v>4740</v>
      </c>
      <c r="S519" s="8">
        <f t="shared" si="16"/>
        <v>9001260</v>
      </c>
      <c r="T519" s="2" t="s">
        <v>4384</v>
      </c>
      <c r="U519" s="2" t="s">
        <v>4385</v>
      </c>
      <c r="V519" s="2" t="s">
        <v>4386</v>
      </c>
      <c r="W519" s="2" t="s">
        <v>4387</v>
      </c>
      <c r="X519" s="2" t="s">
        <v>4388</v>
      </c>
      <c r="Y519" s="3" t="s">
        <v>4389</v>
      </c>
      <c r="Z519" s="3" t="s">
        <v>4390</v>
      </c>
      <c r="AA519" s="3" t="s">
        <v>4391</v>
      </c>
    </row>
    <row r="520" spans="1:27">
      <c r="A520" s="2" t="s">
        <v>4392</v>
      </c>
      <c r="B520" s="2" t="s">
        <v>4393</v>
      </c>
      <c r="C520" s="2" t="s">
        <v>2966</v>
      </c>
      <c r="D520" s="2" t="s">
        <v>12649</v>
      </c>
      <c r="E520" s="2" t="s">
        <v>12678</v>
      </c>
      <c r="F520" s="2" t="s">
        <v>12682</v>
      </c>
      <c r="G520" s="2" t="s">
        <v>12683</v>
      </c>
      <c r="H520" s="4"/>
      <c r="I520" s="6">
        <v>899</v>
      </c>
      <c r="J520" s="6" t="str">
        <f t="shared" si="17"/>
        <v>&gt;₹500</v>
      </c>
      <c r="K520" s="6">
        <v>32999</v>
      </c>
      <c r="L520" s="6">
        <f>(Table1[[#This Row],[Actual Price]]-Table1[[#This Row],[discounted_price]])*100</f>
        <v>3210000</v>
      </c>
      <c r="M520" s="9">
        <v>0.27</v>
      </c>
      <c r="N5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20" s="9" t="str">
        <f>IF(M520&gt;=50%,"YES","""NO")</f>
        <v>"NO</v>
      </c>
      <c r="P520" s="44">
        <f>AVERAGE(Table1[[#This Row],[rating]]+Table1[[#This Row],[rating_count]]/1000)</f>
        <v>12.766</v>
      </c>
      <c r="Q520" s="2">
        <v>3.9</v>
      </c>
      <c r="R520" s="7">
        <v>8866</v>
      </c>
      <c r="S520" s="8">
        <f t="shared" si="16"/>
        <v>292569134</v>
      </c>
      <c r="T520" s="2" t="s">
        <v>4394</v>
      </c>
      <c r="U520" s="2" t="s">
        <v>4395</v>
      </c>
      <c r="V520" s="2" t="s">
        <v>4396</v>
      </c>
      <c r="W520" s="2" t="s">
        <v>4397</v>
      </c>
      <c r="X520" s="2" t="s">
        <v>4398</v>
      </c>
      <c r="Y520" s="3" t="s">
        <v>4399</v>
      </c>
      <c r="Z520" s="3" t="s">
        <v>4400</v>
      </c>
      <c r="AA520" s="3" t="s">
        <v>4401</v>
      </c>
    </row>
    <row r="521" spans="1:27">
      <c r="A521" s="2" t="s">
        <v>4402</v>
      </c>
      <c r="B521" s="2" t="s">
        <v>4403</v>
      </c>
      <c r="C521" s="2" t="s">
        <v>2966</v>
      </c>
      <c r="D521" s="2" t="s">
        <v>12649</v>
      </c>
      <c r="E521" s="2" t="s">
        <v>12678</v>
      </c>
      <c r="F521" s="2" t="s">
        <v>12682</v>
      </c>
      <c r="G521" s="2" t="s">
        <v>12683</v>
      </c>
      <c r="H521" s="4"/>
      <c r="I521" s="6">
        <v>249</v>
      </c>
      <c r="J521" s="6" t="str">
        <f t="shared" si="17"/>
        <v>₹200 - ₹500</v>
      </c>
      <c r="K521" s="6">
        <v>39990</v>
      </c>
      <c r="L521" s="6">
        <f>(Table1[[#This Row],[Actual Price]]-Table1[[#This Row],[discounted_price]])*100</f>
        <v>3974100</v>
      </c>
      <c r="M521" s="9">
        <v>0.25</v>
      </c>
      <c r="N5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21" s="9" t="str">
        <f>IF(M521&gt;=50%,"YES","NO")</f>
        <v>NO</v>
      </c>
      <c r="P521" s="44">
        <f>AVERAGE(Table1[[#This Row],[rating]]+Table1[[#This Row],[rating_count]]/1000)</f>
        <v>12.698999999999998</v>
      </c>
      <c r="Q521" s="2">
        <v>4.3</v>
      </c>
      <c r="R521" s="7">
        <v>8399</v>
      </c>
      <c r="S521" s="8">
        <f t="shared" si="16"/>
        <v>335876010</v>
      </c>
      <c r="T521" s="2" t="s">
        <v>4404</v>
      </c>
      <c r="U521" s="2" t="s">
        <v>4405</v>
      </c>
      <c r="V521" s="2" t="s">
        <v>4406</v>
      </c>
      <c r="W521" s="2" t="s">
        <v>4407</v>
      </c>
      <c r="X521" s="2" t="s">
        <v>4408</v>
      </c>
      <c r="Y521" s="3" t="s">
        <v>4409</v>
      </c>
      <c r="Z521" s="3" t="s">
        <v>4410</v>
      </c>
      <c r="AA521" s="3" t="s">
        <v>4411</v>
      </c>
    </row>
    <row r="522" spans="1:27">
      <c r="A522" s="2" t="s">
        <v>4412</v>
      </c>
      <c r="B522" s="2" t="s">
        <v>4413</v>
      </c>
      <c r="C522" s="2" t="s">
        <v>2924</v>
      </c>
      <c r="D522" s="2" t="s">
        <v>12649</v>
      </c>
      <c r="E522" s="2" t="s">
        <v>12676</v>
      </c>
      <c r="F522" s="2" t="s">
        <v>12677</v>
      </c>
      <c r="G522" s="2"/>
      <c r="H522" s="2"/>
      <c r="I522" s="6">
        <v>299</v>
      </c>
      <c r="J522" s="6" t="str">
        <f t="shared" si="17"/>
        <v>₹200 - ₹500</v>
      </c>
      <c r="K522" s="6">
        <v>1999</v>
      </c>
      <c r="L522" s="6">
        <f>(Table1[[#This Row],[Actual Price]]-Table1[[#This Row],[discounted_price]])*100</f>
        <v>170000</v>
      </c>
      <c r="M522" s="9">
        <v>0.86</v>
      </c>
      <c r="N5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22" s="9" t="str">
        <f>IF(M522&gt;=50%,"YES","""NO")</f>
        <v>YES</v>
      </c>
      <c r="P522" s="44">
        <f>AVERAGE(Table1[[#This Row],[rating]]+Table1[[#This Row],[rating_count]]/1000)</f>
        <v>2.887</v>
      </c>
      <c r="Q522" s="2">
        <v>2.8</v>
      </c>
      <c r="R522" s="7">
        <v>87</v>
      </c>
      <c r="S522" s="8">
        <f t="shared" si="16"/>
        <v>173913</v>
      </c>
      <c r="T522" s="2" t="s">
        <v>4414</v>
      </c>
      <c r="U522" s="2" t="s">
        <v>4415</v>
      </c>
      <c r="V522" s="2" t="s">
        <v>4416</v>
      </c>
      <c r="W522" s="2" t="s">
        <v>4417</v>
      </c>
      <c r="X522" s="2" t="s">
        <v>4418</v>
      </c>
      <c r="Y522" s="3" t="s">
        <v>4419</v>
      </c>
      <c r="Z522" s="3" t="s">
        <v>4420</v>
      </c>
      <c r="AA522" s="3" t="s">
        <v>4421</v>
      </c>
    </row>
    <row r="523" spans="1:27">
      <c r="A523" s="2" t="s">
        <v>4422</v>
      </c>
      <c r="B523" s="2" t="s">
        <v>4423</v>
      </c>
      <c r="C523" s="2" t="s">
        <v>2966</v>
      </c>
      <c r="D523" s="2" t="s">
        <v>12649</v>
      </c>
      <c r="E523" s="2" t="s">
        <v>12678</v>
      </c>
      <c r="F523" s="2" t="s">
        <v>12682</v>
      </c>
      <c r="G523" s="2" t="s">
        <v>12683</v>
      </c>
      <c r="H523" s="4"/>
      <c r="I523" s="6">
        <v>79</v>
      </c>
      <c r="J523" s="6" t="str">
        <f t="shared" si="17"/>
        <v>&lt;₹200</v>
      </c>
      <c r="K523" s="6">
        <v>11999</v>
      </c>
      <c r="L523" s="6">
        <f>(Table1[[#This Row],[Actual Price]]-Table1[[#This Row],[discounted_price]])*100</f>
        <v>1192000</v>
      </c>
      <c r="M523" s="9">
        <v>0.33</v>
      </c>
      <c r="N5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23" s="9" t="str">
        <f>IF(M523&gt;=50%,"YES","NO")</f>
        <v>NO</v>
      </c>
      <c r="P523" s="44">
        <f>AVERAGE(Table1[[#This Row],[rating]]+Table1[[#This Row],[rating_count]]/1000)</f>
        <v>3.9249999999999998</v>
      </c>
      <c r="Q523" s="2">
        <v>3.8</v>
      </c>
      <c r="R523" s="7">
        <v>125</v>
      </c>
      <c r="S523" s="8">
        <f t="shared" si="16"/>
        <v>1499875</v>
      </c>
      <c r="T523" s="2" t="s">
        <v>4424</v>
      </c>
      <c r="U523" s="2" t="s">
        <v>4425</v>
      </c>
      <c r="V523" s="2" t="s">
        <v>4426</v>
      </c>
      <c r="W523" s="2" t="s">
        <v>4427</v>
      </c>
      <c r="X523" s="2" t="s">
        <v>4428</v>
      </c>
      <c r="Y523" s="3" t="s">
        <v>4429</v>
      </c>
      <c r="Z523" s="3" t="s">
        <v>4430</v>
      </c>
      <c r="AA523" s="3" t="s">
        <v>4431</v>
      </c>
    </row>
    <row r="524" spans="1:27">
      <c r="A524" s="2" t="s">
        <v>4432</v>
      </c>
      <c r="B524" s="2" t="s">
        <v>4433</v>
      </c>
      <c r="C524" s="2" t="s">
        <v>2924</v>
      </c>
      <c r="D524" s="2" t="s">
        <v>12649</v>
      </c>
      <c r="E524" s="2" t="s">
        <v>12676</v>
      </c>
      <c r="F524" s="2" t="s">
        <v>12677</v>
      </c>
      <c r="G524" s="2"/>
      <c r="H524" s="2"/>
      <c r="I524" s="6">
        <v>13999</v>
      </c>
      <c r="J524" s="6" t="str">
        <f t="shared" si="17"/>
        <v>&gt;₹500</v>
      </c>
      <c r="K524" s="6">
        <v>999</v>
      </c>
      <c r="L524" s="6">
        <f>(Table1[[#This Row],[Actual Price]]-Table1[[#This Row],[discounted_price]])*100</f>
        <v>-1300000</v>
      </c>
      <c r="M524" s="9">
        <v>0.75</v>
      </c>
      <c r="N5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24" s="9" t="str">
        <f>IF(M524&gt;=50%,"YES","""NO")</f>
        <v>YES</v>
      </c>
      <c r="P524" s="44">
        <f>AVERAGE(Table1[[#This Row],[rating]]+Table1[[#This Row],[rating_count]]/1000)</f>
        <v>4.5380000000000003</v>
      </c>
      <c r="Q524" s="2">
        <v>4.5</v>
      </c>
      <c r="R524" s="7">
        <v>38</v>
      </c>
      <c r="S524" s="8">
        <f t="shared" si="16"/>
        <v>37962</v>
      </c>
      <c r="T524" s="2" t="s">
        <v>4434</v>
      </c>
      <c r="U524" s="2" t="s">
        <v>4435</v>
      </c>
      <c r="V524" s="2" t="s">
        <v>4436</v>
      </c>
      <c r="W524" s="2" t="s">
        <v>4437</v>
      </c>
      <c r="X524" s="2" t="s">
        <v>4438</v>
      </c>
      <c r="Y524" s="3" t="s">
        <v>4439</v>
      </c>
      <c r="Z524" s="3" t="s">
        <v>4440</v>
      </c>
      <c r="AA524" s="3" t="s">
        <v>4441</v>
      </c>
    </row>
    <row r="525" spans="1:27">
      <c r="A525" s="2" t="s">
        <v>4442</v>
      </c>
      <c r="B525" s="2" t="s">
        <v>4443</v>
      </c>
      <c r="C525" s="2" t="s">
        <v>3724</v>
      </c>
      <c r="D525" s="2" t="s">
        <v>12649</v>
      </c>
      <c r="E525" s="2" t="s">
        <v>12678</v>
      </c>
      <c r="F525" s="2" t="s">
        <v>12679</v>
      </c>
      <c r="G525" s="2" t="s">
        <v>12702</v>
      </c>
      <c r="H525" s="2" t="s">
        <v>12703</v>
      </c>
      <c r="I525" s="6">
        <v>949</v>
      </c>
      <c r="J525" s="6" t="str">
        <f t="shared" si="17"/>
        <v>&gt;₹500</v>
      </c>
      <c r="K525" s="6">
        <v>599</v>
      </c>
      <c r="L525" s="6">
        <f>(Table1[[#This Row],[Actual Price]]-Table1[[#This Row],[discounted_price]])*100</f>
        <v>-35000</v>
      </c>
      <c r="M525" s="9">
        <v>0.5</v>
      </c>
      <c r="N5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25" s="9" t="str">
        <f>IF(M525&gt;=50%,"YES","NO")</f>
        <v>YES</v>
      </c>
      <c r="P525" s="44">
        <f>AVERAGE(Table1[[#This Row],[rating]]+Table1[[#This Row],[rating_count]]/1000)</f>
        <v>8.9740000000000002</v>
      </c>
      <c r="Q525" s="2">
        <v>4.3</v>
      </c>
      <c r="R525" s="7">
        <v>4674</v>
      </c>
      <c r="S525" s="8">
        <f t="shared" si="16"/>
        <v>2799726</v>
      </c>
      <c r="T525" s="2" t="s">
        <v>4444</v>
      </c>
      <c r="U525" s="2" t="s">
        <v>4445</v>
      </c>
      <c r="V525" s="2" t="s">
        <v>4446</v>
      </c>
      <c r="W525" s="2" t="s">
        <v>4447</v>
      </c>
      <c r="X525" s="2" t="s">
        <v>4448</v>
      </c>
      <c r="Y525" s="3" t="s">
        <v>4449</v>
      </c>
      <c r="Z525" s="3" t="s">
        <v>4450</v>
      </c>
      <c r="AA525" s="3" t="s">
        <v>4451</v>
      </c>
    </row>
    <row r="526" spans="1:27">
      <c r="A526" s="2" t="s">
        <v>4452</v>
      </c>
      <c r="B526" s="2" t="s">
        <v>4453</v>
      </c>
      <c r="C526" s="2" t="s">
        <v>2924</v>
      </c>
      <c r="D526" s="2" t="s">
        <v>12649</v>
      </c>
      <c r="E526" s="2" t="s">
        <v>12676</v>
      </c>
      <c r="F526" s="2" t="s">
        <v>12677</v>
      </c>
      <c r="G526" s="2"/>
      <c r="H526" s="2"/>
      <c r="I526" s="6">
        <v>99</v>
      </c>
      <c r="J526" s="6" t="str">
        <f t="shared" si="17"/>
        <v>&lt;₹200</v>
      </c>
      <c r="K526" s="6">
        <v>1899</v>
      </c>
      <c r="L526" s="6">
        <f>(Table1[[#This Row],[Actual Price]]-Table1[[#This Row],[discounted_price]])*100</f>
        <v>180000</v>
      </c>
      <c r="M526" s="9">
        <v>0.74</v>
      </c>
      <c r="N5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26" s="9" t="str">
        <f>IF(M526&gt;=50%,"YES","""NO")</f>
        <v>YES</v>
      </c>
      <c r="P526" s="44">
        <f>AVERAGE(Table1[[#This Row],[rating]]+Table1[[#This Row],[rating_count]]/1000)</f>
        <v>4.5119999999999996</v>
      </c>
      <c r="Q526" s="2">
        <v>4.0999999999999996</v>
      </c>
      <c r="R526" s="7">
        <v>412</v>
      </c>
      <c r="S526" s="8">
        <f t="shared" si="16"/>
        <v>782388</v>
      </c>
      <c r="T526" s="2" t="s">
        <v>4454</v>
      </c>
      <c r="U526" s="2" t="s">
        <v>4455</v>
      </c>
      <c r="V526" s="2" t="s">
        <v>4456</v>
      </c>
      <c r="W526" s="2" t="s">
        <v>4457</v>
      </c>
      <c r="X526" s="2" t="s">
        <v>4458</v>
      </c>
      <c r="Y526" s="3" t="s">
        <v>4459</v>
      </c>
      <c r="Z526" s="3" t="s">
        <v>4460</v>
      </c>
      <c r="AA526" s="3" t="s">
        <v>4461</v>
      </c>
    </row>
    <row r="527" spans="1:27">
      <c r="A527" s="2" t="s">
        <v>4462</v>
      </c>
      <c r="B527" s="2" t="s">
        <v>4463</v>
      </c>
      <c r="C527" s="2" t="s">
        <v>2924</v>
      </c>
      <c r="D527" s="2" t="s">
        <v>12649</v>
      </c>
      <c r="E527" s="2" t="s">
        <v>12676</v>
      </c>
      <c r="F527" s="2" t="s">
        <v>12677</v>
      </c>
      <c r="G527" s="2"/>
      <c r="H527" s="2"/>
      <c r="I527" s="6">
        <v>2499</v>
      </c>
      <c r="J527" s="6" t="str">
        <f t="shared" si="17"/>
        <v>&gt;₹500</v>
      </c>
      <c r="K527" s="6">
        <v>3499</v>
      </c>
      <c r="L527" s="6">
        <f>(Table1[[#This Row],[Actual Price]]-Table1[[#This Row],[discounted_price]])*100</f>
        <v>100000</v>
      </c>
      <c r="M527" s="9">
        <v>0.74</v>
      </c>
      <c r="N5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27" s="9" t="str">
        <f>IF(M527&gt;=50%,"YES","NO")</f>
        <v>YES</v>
      </c>
      <c r="P527" s="44">
        <f>AVERAGE(Table1[[#This Row],[rating]]+Table1[[#This Row],[rating_count]]/1000)</f>
        <v>3.681</v>
      </c>
      <c r="Q527" s="2">
        <v>3</v>
      </c>
      <c r="R527" s="7">
        <v>681</v>
      </c>
      <c r="S527" s="8">
        <f t="shared" si="16"/>
        <v>2382819</v>
      </c>
      <c r="T527" s="2" t="s">
        <v>4464</v>
      </c>
      <c r="U527" s="2" t="s">
        <v>4465</v>
      </c>
      <c r="V527" s="2" t="s">
        <v>4466</v>
      </c>
      <c r="W527" s="2" t="s">
        <v>4467</v>
      </c>
      <c r="X527" s="2" t="s">
        <v>4468</v>
      </c>
      <c r="Y527" s="3" t="s">
        <v>4469</v>
      </c>
      <c r="Z527" s="3" t="s">
        <v>4470</v>
      </c>
      <c r="AA527" s="3" t="s">
        <v>4471</v>
      </c>
    </row>
    <row r="528" spans="1:27">
      <c r="A528" s="2" t="s">
        <v>4472</v>
      </c>
      <c r="B528" s="2" t="s">
        <v>4473</v>
      </c>
      <c r="C528" s="2" t="s">
        <v>2955</v>
      </c>
      <c r="D528" s="2" t="s">
        <v>12649</v>
      </c>
      <c r="E528" s="2" t="s">
        <v>12678</v>
      </c>
      <c r="F528" s="2" t="s">
        <v>12679</v>
      </c>
      <c r="G528" s="2" t="s">
        <v>12680</v>
      </c>
      <c r="H528" s="4" t="s">
        <v>12681</v>
      </c>
      <c r="I528" s="6">
        <v>689</v>
      </c>
      <c r="J528" s="6" t="str">
        <f t="shared" si="17"/>
        <v>&gt;₹500</v>
      </c>
      <c r="K528" s="6">
        <v>3499</v>
      </c>
      <c r="L528" s="6">
        <f>(Table1[[#This Row],[Actual Price]]-Table1[[#This Row],[discounted_price]])*100</f>
        <v>281000</v>
      </c>
      <c r="M528" s="9">
        <v>0.54</v>
      </c>
      <c r="N5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28" s="9" t="str">
        <f>IF(M528&gt;=50%,"YES","""NO")</f>
        <v>YES</v>
      </c>
      <c r="P528" s="44">
        <f>AVERAGE(Table1[[#This Row],[rating]]+Table1[[#This Row],[rating_count]]/1000)</f>
        <v>40.384</v>
      </c>
      <c r="Q528" s="2">
        <v>4</v>
      </c>
      <c r="R528" s="7">
        <v>36384</v>
      </c>
      <c r="S528" s="8">
        <f t="shared" si="16"/>
        <v>127307616</v>
      </c>
      <c r="T528" s="2" t="s">
        <v>4474</v>
      </c>
      <c r="U528" s="2" t="s">
        <v>4475</v>
      </c>
      <c r="V528" s="2" t="s">
        <v>4476</v>
      </c>
      <c r="W528" s="2" t="s">
        <v>4477</v>
      </c>
      <c r="X528" s="2" t="s">
        <v>4478</v>
      </c>
      <c r="Y528" s="3" t="s">
        <v>4479</v>
      </c>
      <c r="Z528" s="3" t="s">
        <v>4480</v>
      </c>
      <c r="AA528" s="3" t="s">
        <v>4481</v>
      </c>
    </row>
    <row r="529" spans="1:27">
      <c r="A529" s="2" t="s">
        <v>4482</v>
      </c>
      <c r="B529" s="2" t="s">
        <v>4483</v>
      </c>
      <c r="C529" s="2" t="s">
        <v>4484</v>
      </c>
      <c r="D529" s="2" t="s">
        <v>12649</v>
      </c>
      <c r="E529" s="2" t="s">
        <v>12687</v>
      </c>
      <c r="F529" s="2" t="s">
        <v>12665</v>
      </c>
      <c r="G529" s="2"/>
      <c r="H529" s="2"/>
      <c r="I529" s="6">
        <v>499</v>
      </c>
      <c r="J529" s="6" t="str">
        <f t="shared" si="17"/>
        <v>₹200 - ₹500</v>
      </c>
      <c r="K529" s="6">
        <v>999</v>
      </c>
      <c r="L529" s="6">
        <f>(Table1[[#This Row],[Actual Price]]-Table1[[#This Row],[discounted_price]])*100</f>
        <v>50000</v>
      </c>
      <c r="M529" s="9">
        <v>0.88</v>
      </c>
      <c r="N5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29" s="9" t="str">
        <f>IF(M529&gt;=50%,"YES","NO")</f>
        <v>YES</v>
      </c>
      <c r="P529" s="44">
        <f>AVERAGE(Table1[[#This Row],[rating]]+Table1[[#This Row],[rating_count]]/1000)</f>
        <v>10.391</v>
      </c>
      <c r="Q529" s="2">
        <v>3.9</v>
      </c>
      <c r="R529" s="7">
        <v>6491</v>
      </c>
      <c r="S529" s="8">
        <f t="shared" si="16"/>
        <v>6484509</v>
      </c>
      <c r="T529" s="2" t="s">
        <v>4485</v>
      </c>
      <c r="U529" s="2" t="s">
        <v>4486</v>
      </c>
      <c r="V529" s="2" t="s">
        <v>4487</v>
      </c>
      <c r="W529" s="2" t="s">
        <v>4488</v>
      </c>
      <c r="X529" s="2" t="s">
        <v>4489</v>
      </c>
      <c r="Y529" s="3" t="s">
        <v>4490</v>
      </c>
      <c r="Z529" s="3" t="s">
        <v>4491</v>
      </c>
      <c r="AA529" s="3" t="s">
        <v>4492</v>
      </c>
    </row>
    <row r="530" spans="1:27">
      <c r="A530" s="2" t="s">
        <v>4493</v>
      </c>
      <c r="B530" s="2" t="s">
        <v>4494</v>
      </c>
      <c r="C530" s="2" t="s">
        <v>2924</v>
      </c>
      <c r="D530" s="2" t="s">
        <v>12649</v>
      </c>
      <c r="E530" s="2" t="s">
        <v>12676</v>
      </c>
      <c r="F530" s="2" t="s">
        <v>12677</v>
      </c>
      <c r="G530" s="2"/>
      <c r="H530" s="4"/>
      <c r="I530" s="6">
        <v>299</v>
      </c>
      <c r="J530" s="6" t="str">
        <f t="shared" si="17"/>
        <v>₹200 - ₹500</v>
      </c>
      <c r="K530" s="6">
        <v>6999</v>
      </c>
      <c r="L530" s="6">
        <f>(Table1[[#This Row],[Actual Price]]-Table1[[#This Row],[discounted_price]])*100</f>
        <v>670000</v>
      </c>
      <c r="M530" s="9">
        <v>0.43</v>
      </c>
      <c r="N5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30" s="9" t="str">
        <f>IF(M530&gt;=50%,"YES","""NO")</f>
        <v>"NO</v>
      </c>
      <c r="P530" s="44">
        <f>AVERAGE(Table1[[#This Row],[rating]]+Table1[[#This Row],[rating_count]]/1000)</f>
        <v>14.328999999999999</v>
      </c>
      <c r="Q530" s="2">
        <v>4.0999999999999996</v>
      </c>
      <c r="R530" s="7">
        <v>10229</v>
      </c>
      <c r="S530" s="8">
        <f t="shared" si="16"/>
        <v>71592771</v>
      </c>
      <c r="T530" s="2" t="s">
        <v>4495</v>
      </c>
      <c r="U530" s="2" t="s">
        <v>4496</v>
      </c>
      <c r="V530" s="2" t="s">
        <v>4497</v>
      </c>
      <c r="W530" s="2" t="s">
        <v>4498</v>
      </c>
      <c r="X530" s="2" t="s">
        <v>4499</v>
      </c>
      <c r="Y530" s="3" t="s">
        <v>4500</v>
      </c>
      <c r="Z530" s="3" t="s">
        <v>4501</v>
      </c>
      <c r="AA530" s="3" t="s">
        <v>4502</v>
      </c>
    </row>
    <row r="531" spans="1:27">
      <c r="A531" s="2" t="s">
        <v>4503</v>
      </c>
      <c r="B531" s="2" t="s">
        <v>4092</v>
      </c>
      <c r="C531" s="2" t="s">
        <v>2966</v>
      </c>
      <c r="D531" s="2" t="s">
        <v>12649</v>
      </c>
      <c r="E531" s="2" t="s">
        <v>12678</v>
      </c>
      <c r="F531" s="2" t="s">
        <v>12682</v>
      </c>
      <c r="G531" s="2" t="s">
        <v>12683</v>
      </c>
      <c r="H531" s="4"/>
      <c r="I531" s="6">
        <v>209</v>
      </c>
      <c r="J531" s="6" t="str">
        <f t="shared" si="17"/>
        <v>₹200 - ₹500</v>
      </c>
      <c r="K531" s="6">
        <v>18999</v>
      </c>
      <c r="L531" s="6">
        <f>(Table1[[#This Row],[Actual Price]]-Table1[[#This Row],[discounted_price]])*100</f>
        <v>1879000</v>
      </c>
      <c r="M531" s="9">
        <v>0.32</v>
      </c>
      <c r="N5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31" s="9" t="str">
        <f>IF(M531&gt;=50%,"YES","NO")</f>
        <v>NO</v>
      </c>
      <c r="P531" s="44">
        <f>AVERAGE(Table1[[#This Row],[rating]]+Table1[[#This Row],[rating_count]]/1000)</f>
        <v>54.872</v>
      </c>
      <c r="Q531" s="2">
        <v>4.0999999999999996</v>
      </c>
      <c r="R531" s="7">
        <v>50772</v>
      </c>
      <c r="S531" s="8">
        <f t="shared" si="16"/>
        <v>964617228</v>
      </c>
      <c r="T531" s="2" t="s">
        <v>4093</v>
      </c>
      <c r="U531" s="2" t="s">
        <v>3600</v>
      </c>
      <c r="V531" s="2" t="s">
        <v>3601</v>
      </c>
      <c r="W531" s="2" t="s">
        <v>3602</v>
      </c>
      <c r="X531" s="2" t="s">
        <v>3603</v>
      </c>
      <c r="Y531" s="3" t="s">
        <v>3604</v>
      </c>
      <c r="Z531" s="3" t="s">
        <v>4094</v>
      </c>
      <c r="AA531" s="3" t="s">
        <v>4504</v>
      </c>
    </row>
    <row r="532" spans="1:27">
      <c r="A532" s="2" t="s">
        <v>4505</v>
      </c>
      <c r="B532" s="2" t="s">
        <v>4506</v>
      </c>
      <c r="C532" s="2" t="s">
        <v>3902</v>
      </c>
      <c r="D532" s="2" t="s">
        <v>12649</v>
      </c>
      <c r="E532" s="2" t="s">
        <v>12678</v>
      </c>
      <c r="F532" s="2" t="s">
        <v>12679</v>
      </c>
      <c r="G532" s="2" t="s">
        <v>12706</v>
      </c>
      <c r="H532" s="4" t="s">
        <v>12707</v>
      </c>
      <c r="I532" s="6">
        <v>8499</v>
      </c>
      <c r="J532" s="6" t="str">
        <f t="shared" si="17"/>
        <v>&gt;₹500</v>
      </c>
      <c r="K532" s="6">
        <v>2599</v>
      </c>
      <c r="L532" s="6">
        <f>(Table1[[#This Row],[Actual Price]]-Table1[[#This Row],[discounted_price]])*100</f>
        <v>-590000</v>
      </c>
      <c r="M532" s="9">
        <v>0.38</v>
      </c>
      <c r="N5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32" s="9" t="str">
        <f>IF(M532&gt;=50%,"YES","""NO")</f>
        <v>"NO</v>
      </c>
      <c r="P532" s="44">
        <f>AVERAGE(Table1[[#This Row],[rating]]+Table1[[#This Row],[rating_count]]/1000)</f>
        <v>6.101</v>
      </c>
      <c r="Q532" s="2">
        <v>4.3</v>
      </c>
      <c r="R532" s="7">
        <v>1801</v>
      </c>
      <c r="S532" s="8">
        <f t="shared" si="16"/>
        <v>4680799</v>
      </c>
      <c r="T532" s="2" t="s">
        <v>4507</v>
      </c>
      <c r="U532" s="2" t="s">
        <v>4508</v>
      </c>
      <c r="V532" s="2" t="s">
        <v>4509</v>
      </c>
      <c r="W532" s="2" t="s">
        <v>4510</v>
      </c>
      <c r="X532" s="2" t="s">
        <v>4511</v>
      </c>
      <c r="Y532" s="3" t="s">
        <v>4512</v>
      </c>
      <c r="Z532" s="3" t="s">
        <v>4513</v>
      </c>
      <c r="AA532" s="3" t="s">
        <v>4514</v>
      </c>
    </row>
    <row r="533" spans="1:27">
      <c r="A533" s="2" t="s">
        <v>4515</v>
      </c>
      <c r="B533" s="2" t="s">
        <v>4516</v>
      </c>
      <c r="C533" s="2" t="s">
        <v>3138</v>
      </c>
      <c r="D533" s="2" t="s">
        <v>12649</v>
      </c>
      <c r="E533" s="2" t="s">
        <v>12678</v>
      </c>
      <c r="F533" s="2" t="s">
        <v>12679</v>
      </c>
      <c r="G533" s="2" t="s">
        <v>12680</v>
      </c>
      <c r="H533" s="2" t="s">
        <v>12693</v>
      </c>
      <c r="I533" s="6">
        <v>2179</v>
      </c>
      <c r="J533" s="6" t="str">
        <f t="shared" si="17"/>
        <v>&gt;₹500</v>
      </c>
      <c r="K533" s="6">
        <v>1199</v>
      </c>
      <c r="L533" s="6">
        <f>(Table1[[#This Row],[Actual Price]]-Table1[[#This Row],[discounted_price]])*100</f>
        <v>-98000</v>
      </c>
      <c r="M533" s="9">
        <v>0.42</v>
      </c>
      <c r="N5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33" s="9" t="str">
        <f>IF(M533&gt;=50%,"YES","NO")</f>
        <v>NO</v>
      </c>
      <c r="P533" s="44">
        <f>AVERAGE(Table1[[#This Row],[rating]]+Table1[[#This Row],[rating_count]]/1000)</f>
        <v>18.404</v>
      </c>
      <c r="Q533" s="2">
        <v>4</v>
      </c>
      <c r="R533" s="7">
        <v>14404</v>
      </c>
      <c r="S533" s="8">
        <f t="shared" si="16"/>
        <v>17270396</v>
      </c>
      <c r="T533" s="2" t="s">
        <v>4517</v>
      </c>
      <c r="U533" s="2" t="s">
        <v>3615</v>
      </c>
      <c r="V533" s="2" t="s">
        <v>3616</v>
      </c>
      <c r="W533" s="2" t="s">
        <v>3617</v>
      </c>
      <c r="X533" s="2" t="s">
        <v>3618</v>
      </c>
      <c r="Y533" s="3" t="s">
        <v>3619</v>
      </c>
      <c r="Z533" s="3" t="s">
        <v>4518</v>
      </c>
      <c r="AA533" s="3" t="s">
        <v>4519</v>
      </c>
    </row>
    <row r="534" spans="1:27">
      <c r="A534" s="2" t="s">
        <v>4520</v>
      </c>
      <c r="B534" s="2" t="s">
        <v>4521</v>
      </c>
      <c r="C534" s="2" t="s">
        <v>4522</v>
      </c>
      <c r="D534" s="2" t="s">
        <v>12649</v>
      </c>
      <c r="E534" s="2" t="s">
        <v>12678</v>
      </c>
      <c r="F534" s="2" t="s">
        <v>12679</v>
      </c>
      <c r="G534" s="2" t="s">
        <v>12701</v>
      </c>
      <c r="H534" s="2" t="s">
        <v>12712</v>
      </c>
      <c r="I534" s="6">
        <v>16999</v>
      </c>
      <c r="J534" s="6" t="str">
        <f t="shared" si="17"/>
        <v>&gt;₹500</v>
      </c>
      <c r="K534" s="6">
        <v>999</v>
      </c>
      <c r="L534" s="6">
        <f>(Table1[[#This Row],[Actual Price]]-Table1[[#This Row],[discounted_price]])*100</f>
        <v>-1600000</v>
      </c>
      <c r="M534" s="9">
        <v>0.9</v>
      </c>
      <c r="N5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34" s="9" t="str">
        <f>IF(M534&gt;=50%,"YES","""NO")</f>
        <v>YES</v>
      </c>
      <c r="P534" s="44">
        <f>AVERAGE(Table1[[#This Row],[rating]]+Table1[[#This Row],[rating_count]]/1000)</f>
        <v>4.7050000000000001</v>
      </c>
      <c r="Q534" s="2">
        <v>4.4000000000000004</v>
      </c>
      <c r="R534" s="7">
        <v>305</v>
      </c>
      <c r="S534" s="8">
        <f t="shared" si="16"/>
        <v>304695</v>
      </c>
      <c r="T534" s="2" t="s">
        <v>4523</v>
      </c>
      <c r="U534" s="2" t="s">
        <v>4524</v>
      </c>
      <c r="V534" s="2" t="s">
        <v>4525</v>
      </c>
      <c r="W534" s="2" t="s">
        <v>4526</v>
      </c>
      <c r="X534" s="2" t="s">
        <v>4527</v>
      </c>
      <c r="Y534" s="3" t="s">
        <v>4528</v>
      </c>
      <c r="Z534" s="3" t="s">
        <v>4529</v>
      </c>
      <c r="AA534" s="3" t="s">
        <v>4530</v>
      </c>
    </row>
    <row r="535" spans="1:27">
      <c r="A535" s="2" t="s">
        <v>4531</v>
      </c>
      <c r="B535" s="2" t="s">
        <v>4532</v>
      </c>
      <c r="C535" s="2" t="s">
        <v>2966</v>
      </c>
      <c r="D535" s="2" t="s">
        <v>12649</v>
      </c>
      <c r="E535" s="2" t="s">
        <v>12678</v>
      </c>
      <c r="F535" s="2" t="s">
        <v>12682</v>
      </c>
      <c r="G535" s="2" t="s">
        <v>12683</v>
      </c>
      <c r="H535" s="4"/>
      <c r="I535" s="6">
        <v>44999</v>
      </c>
      <c r="J535" s="6" t="str">
        <f t="shared" si="17"/>
        <v>&gt;₹500</v>
      </c>
      <c r="K535" s="6">
        <v>9999</v>
      </c>
      <c r="L535" s="6">
        <f>(Table1[[#This Row],[Actual Price]]-Table1[[#This Row],[discounted_price]])*100</f>
        <v>-3500000</v>
      </c>
      <c r="M535" s="9">
        <v>0.21</v>
      </c>
      <c r="N5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35" s="9" t="str">
        <f>IF(M535&gt;=50%,"YES","NO")</f>
        <v>NO</v>
      </c>
      <c r="P535" s="44">
        <f>AVERAGE(Table1[[#This Row],[rating]]+Table1[[#This Row],[rating_count]]/1000)</f>
        <v>5.6760000000000002</v>
      </c>
      <c r="Q535" s="2">
        <v>4.3</v>
      </c>
      <c r="R535" s="7">
        <v>1376</v>
      </c>
      <c r="S535" s="8">
        <f t="shared" si="16"/>
        <v>13758624</v>
      </c>
      <c r="T535" s="2" t="s">
        <v>4533</v>
      </c>
      <c r="U535" s="2" t="s">
        <v>4534</v>
      </c>
      <c r="V535" s="2" t="s">
        <v>4535</v>
      </c>
      <c r="W535" s="2" t="s">
        <v>4536</v>
      </c>
      <c r="X535" s="2" t="s">
        <v>4537</v>
      </c>
      <c r="Y535" s="3" t="s">
        <v>4538</v>
      </c>
      <c r="Z535" s="3" t="s">
        <v>4539</v>
      </c>
      <c r="AA535" s="3" t="s">
        <v>4540</v>
      </c>
    </row>
    <row r="536" spans="1:27">
      <c r="A536" s="2" t="s">
        <v>4541</v>
      </c>
      <c r="B536" s="2" t="s">
        <v>4542</v>
      </c>
      <c r="C536" s="2" t="s">
        <v>2924</v>
      </c>
      <c r="D536" s="2" t="s">
        <v>12649</v>
      </c>
      <c r="E536" s="2" t="s">
        <v>12676</v>
      </c>
      <c r="F536" s="2" t="s">
        <v>12677</v>
      </c>
      <c r="G536" s="2"/>
      <c r="H536" s="4"/>
      <c r="I536" s="6">
        <v>2599</v>
      </c>
      <c r="J536" s="6" t="str">
        <f t="shared" si="17"/>
        <v>&gt;₹500</v>
      </c>
      <c r="K536" s="6">
        <v>7999</v>
      </c>
      <c r="L536" s="6">
        <f>(Table1[[#This Row],[Actual Price]]-Table1[[#This Row],[discounted_price]])*100</f>
        <v>540000</v>
      </c>
      <c r="M536" s="9">
        <v>0.81</v>
      </c>
      <c r="N5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36" s="9" t="str">
        <f>IF(M536&gt;=50%,"YES","""NO")</f>
        <v>YES</v>
      </c>
      <c r="P536" s="44">
        <f>AVERAGE(Table1[[#This Row],[rating]]+Table1[[#This Row],[rating_count]]/1000)</f>
        <v>26.838000000000001</v>
      </c>
      <c r="Q536" s="2">
        <v>4.2</v>
      </c>
      <c r="R536" s="7">
        <v>22638</v>
      </c>
      <c r="S536" s="8">
        <f t="shared" si="16"/>
        <v>181081362</v>
      </c>
      <c r="T536" s="2" t="s">
        <v>4543</v>
      </c>
      <c r="U536" s="2" t="s">
        <v>3160</v>
      </c>
      <c r="V536" s="2" t="s">
        <v>3161</v>
      </c>
      <c r="W536" s="2" t="s">
        <v>3162</v>
      </c>
      <c r="X536" s="2" t="s">
        <v>3163</v>
      </c>
      <c r="Y536" s="3" t="s">
        <v>3164</v>
      </c>
      <c r="Z536" s="3" t="s">
        <v>4544</v>
      </c>
      <c r="AA536" s="3" t="s">
        <v>4545</v>
      </c>
    </row>
    <row r="537" spans="1:27">
      <c r="A537" s="2" t="s">
        <v>4546</v>
      </c>
      <c r="B537" s="2" t="s">
        <v>4547</v>
      </c>
      <c r="C537" s="2" t="s">
        <v>3021</v>
      </c>
      <c r="D537" s="2" t="s">
        <v>12649</v>
      </c>
      <c r="E537" s="2" t="s">
        <v>12678</v>
      </c>
      <c r="F537" s="2" t="s">
        <v>12682</v>
      </c>
      <c r="G537" s="2" t="s">
        <v>12686</v>
      </c>
      <c r="H537" s="4"/>
      <c r="I537" s="6">
        <v>2799</v>
      </c>
      <c r="J537" s="6" t="str">
        <f t="shared" si="17"/>
        <v>&gt;₹500</v>
      </c>
      <c r="K537" s="6">
        <v>1249</v>
      </c>
      <c r="L537" s="6">
        <f>(Table1[[#This Row],[Actual Price]]-Table1[[#This Row],[discounted_price]])*100</f>
        <v>-155000</v>
      </c>
      <c r="M537" s="9">
        <v>0.16</v>
      </c>
      <c r="N5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37" s="9" t="str">
        <f>IF(M537&gt;=50%,"YES","NO")</f>
        <v>NO</v>
      </c>
      <c r="P537" s="44">
        <f>AVERAGE(Table1[[#This Row],[rating]]+Table1[[#This Row],[rating_count]]/1000)</f>
        <v>6.1519999999999992</v>
      </c>
      <c r="Q537" s="2">
        <v>3.8</v>
      </c>
      <c r="R537" s="7">
        <v>2352</v>
      </c>
      <c r="S537" s="8">
        <f t="shared" si="16"/>
        <v>2937648</v>
      </c>
      <c r="T537" s="2" t="s">
        <v>4548</v>
      </c>
      <c r="U537" s="2" t="s">
        <v>4549</v>
      </c>
      <c r="V537" s="2" t="s">
        <v>4550</v>
      </c>
      <c r="W537" s="2" t="s">
        <v>4551</v>
      </c>
      <c r="X537" s="2" t="s">
        <v>4552</v>
      </c>
      <c r="Y537" s="3" t="s">
        <v>4553</v>
      </c>
      <c r="Z537" s="3" t="s">
        <v>4554</v>
      </c>
      <c r="AA537" s="3" t="s">
        <v>4555</v>
      </c>
    </row>
    <row r="538" spans="1:27">
      <c r="A538" s="2" t="s">
        <v>4556</v>
      </c>
      <c r="B538" s="2" t="s">
        <v>4557</v>
      </c>
      <c r="C538" s="2" t="s">
        <v>3724</v>
      </c>
      <c r="D538" s="2" t="s">
        <v>12649</v>
      </c>
      <c r="E538" s="2" t="s">
        <v>12678</v>
      </c>
      <c r="F538" s="2" t="s">
        <v>12679</v>
      </c>
      <c r="G538" s="2" t="s">
        <v>12702</v>
      </c>
      <c r="H538" s="2" t="s">
        <v>12703</v>
      </c>
      <c r="I538" s="6">
        <v>1399</v>
      </c>
      <c r="J538" s="6" t="str">
        <f t="shared" si="17"/>
        <v>&gt;₹500</v>
      </c>
      <c r="K538" s="6">
        <v>599</v>
      </c>
      <c r="L538" s="6">
        <f>(Table1[[#This Row],[Actual Price]]-Table1[[#This Row],[discounted_price]])*100</f>
        <v>-80000</v>
      </c>
      <c r="M538" s="9">
        <v>0.75</v>
      </c>
      <c r="N5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38" s="9" t="str">
        <f>IF(M538&gt;=50%,"YES","""NO")</f>
        <v>YES</v>
      </c>
      <c r="P538" s="44">
        <f>AVERAGE(Table1[[#This Row],[rating]]+Table1[[#This Row],[rating_count]]/1000)</f>
        <v>5.0139999999999993</v>
      </c>
      <c r="Q538" s="2">
        <v>4.3</v>
      </c>
      <c r="R538" s="7">
        <v>714</v>
      </c>
      <c r="S538" s="8">
        <f t="shared" si="16"/>
        <v>427686</v>
      </c>
      <c r="T538" s="2" t="s">
        <v>4558</v>
      </c>
      <c r="U538" s="2" t="s">
        <v>4559</v>
      </c>
      <c r="V538" s="2" t="s">
        <v>4560</v>
      </c>
      <c r="W538" s="2" t="s">
        <v>4561</v>
      </c>
      <c r="X538" s="2" t="s">
        <v>4562</v>
      </c>
      <c r="Y538" s="3" t="s">
        <v>4563</v>
      </c>
      <c r="Z538" s="3" t="s">
        <v>4564</v>
      </c>
      <c r="AA538" s="3" t="s">
        <v>4565</v>
      </c>
    </row>
    <row r="539" spans="1:27">
      <c r="A539" s="2" t="s">
        <v>4566</v>
      </c>
      <c r="B539" s="2" t="s">
        <v>4567</v>
      </c>
      <c r="C539" s="2" t="s">
        <v>3902</v>
      </c>
      <c r="D539" s="2" t="s">
        <v>12649</v>
      </c>
      <c r="E539" s="2" t="s">
        <v>12678</v>
      </c>
      <c r="F539" s="2" t="s">
        <v>12679</v>
      </c>
      <c r="G539" s="2" t="s">
        <v>12706</v>
      </c>
      <c r="H539" s="2" t="s">
        <v>12707</v>
      </c>
      <c r="I539" s="6">
        <v>649</v>
      </c>
      <c r="J539" s="6" t="str">
        <f t="shared" si="17"/>
        <v>&gt;₹500</v>
      </c>
      <c r="K539" s="6">
        <v>1799</v>
      </c>
      <c r="L539" s="6">
        <f>(Table1[[#This Row],[Actual Price]]-Table1[[#This Row],[discounted_price]])*100</f>
        <v>115000</v>
      </c>
      <c r="M539" s="9">
        <v>0.74</v>
      </c>
      <c r="N5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39" s="9" t="str">
        <f>IF(M539&gt;=50%,"YES","NO")</f>
        <v>YES</v>
      </c>
      <c r="P539" s="44">
        <f>AVERAGE(Table1[[#This Row],[rating]]+Table1[[#This Row],[rating_count]]/1000)</f>
        <v>5.7539999999999996</v>
      </c>
      <c r="Q539" s="2">
        <v>4.3</v>
      </c>
      <c r="R539" s="7">
        <v>1454</v>
      </c>
      <c r="S539" s="8">
        <f t="shared" si="16"/>
        <v>2615746</v>
      </c>
      <c r="T539" s="2" t="s">
        <v>4568</v>
      </c>
      <c r="U539" s="2" t="s">
        <v>4569</v>
      </c>
      <c r="V539" s="2" t="s">
        <v>4570</v>
      </c>
      <c r="W539" s="2" t="s">
        <v>4571</v>
      </c>
      <c r="X539" s="2" t="s">
        <v>4572</v>
      </c>
      <c r="Y539" s="3" t="s">
        <v>12609</v>
      </c>
      <c r="Z539" s="3" t="s">
        <v>4573</v>
      </c>
      <c r="AA539" s="3" t="s">
        <v>4574</v>
      </c>
    </row>
    <row r="540" spans="1:27">
      <c r="A540" s="2" t="s">
        <v>4575</v>
      </c>
      <c r="B540" s="2" t="s">
        <v>4576</v>
      </c>
      <c r="C540" s="2" t="s">
        <v>3138</v>
      </c>
      <c r="D540" s="2" t="s">
        <v>12649</v>
      </c>
      <c r="E540" s="2" t="s">
        <v>12678</v>
      </c>
      <c r="F540" s="2" t="s">
        <v>12679</v>
      </c>
      <c r="G540" s="2" t="s">
        <v>12680</v>
      </c>
      <c r="H540" s="2" t="s">
        <v>12693</v>
      </c>
      <c r="I540" s="6">
        <v>799</v>
      </c>
      <c r="J540" s="6" t="str">
        <f t="shared" si="17"/>
        <v>&gt;₹500</v>
      </c>
      <c r="K540" s="6">
        <v>599</v>
      </c>
      <c r="L540" s="6">
        <f>(Table1[[#This Row],[Actual Price]]-Table1[[#This Row],[discounted_price]])*100</f>
        <v>-20000</v>
      </c>
      <c r="M540" s="9">
        <v>0.6</v>
      </c>
      <c r="N5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40" s="9" t="str">
        <f>IF(M540&gt;=50%,"YES","""NO")</f>
        <v>YES</v>
      </c>
      <c r="P540" s="44">
        <f>AVERAGE(Table1[[#This Row],[rating]]+Table1[[#This Row],[rating_count]]/1000)</f>
        <v>6.0469999999999997</v>
      </c>
      <c r="Q540" s="2">
        <v>3.9</v>
      </c>
      <c r="R540" s="7">
        <v>2147</v>
      </c>
      <c r="S540" s="8">
        <f t="shared" si="16"/>
        <v>1286053</v>
      </c>
      <c r="T540" s="2" t="s">
        <v>4577</v>
      </c>
      <c r="U540" s="2" t="s">
        <v>4190</v>
      </c>
      <c r="V540" s="2" t="s">
        <v>4191</v>
      </c>
      <c r="W540" s="2" t="s">
        <v>4192</v>
      </c>
      <c r="X540" s="2" t="s">
        <v>4193</v>
      </c>
      <c r="Y540" s="3" t="s">
        <v>4194</v>
      </c>
      <c r="Z540" s="3" t="s">
        <v>4578</v>
      </c>
      <c r="AA540" s="3" t="s">
        <v>4579</v>
      </c>
    </row>
    <row r="541" spans="1:27">
      <c r="A541" s="2" t="s">
        <v>4580</v>
      </c>
      <c r="B541" s="2" t="s">
        <v>4581</v>
      </c>
      <c r="C541" s="2" t="s">
        <v>2966</v>
      </c>
      <c r="D541" s="2" t="s">
        <v>12649</v>
      </c>
      <c r="E541" s="2" t="s">
        <v>12678</v>
      </c>
      <c r="F541" s="2" t="s">
        <v>12682</v>
      </c>
      <c r="G541" s="2" t="s">
        <v>12683</v>
      </c>
      <c r="H541" s="4"/>
      <c r="I541" s="6">
        <v>149</v>
      </c>
      <c r="J541" s="6" t="str">
        <f t="shared" si="17"/>
        <v>&lt;₹200</v>
      </c>
      <c r="K541" s="6">
        <v>9499</v>
      </c>
      <c r="L541" s="6">
        <f>(Table1[[#This Row],[Actual Price]]-Table1[[#This Row],[discounted_price]])*100</f>
        <v>935000</v>
      </c>
      <c r="M541" s="9">
        <v>0.21</v>
      </c>
      <c r="N5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41" s="9" t="str">
        <f>IF(M541&gt;=50%,"YES","NO")</f>
        <v>NO</v>
      </c>
      <c r="P541" s="44">
        <f>AVERAGE(Table1[[#This Row],[rating]]+Table1[[#This Row],[rating_count]]/1000)</f>
        <v>317.93200000000002</v>
      </c>
      <c r="Q541" s="2">
        <v>4.0999999999999996</v>
      </c>
      <c r="R541" s="7">
        <v>313832</v>
      </c>
      <c r="S541" s="8">
        <f t="shared" si="16"/>
        <v>2981090168</v>
      </c>
      <c r="T541" s="2" t="s">
        <v>4582</v>
      </c>
      <c r="U541" s="2" t="s">
        <v>3227</v>
      </c>
      <c r="V541" s="2" t="s">
        <v>3228</v>
      </c>
      <c r="W541" s="2" t="s">
        <v>3229</v>
      </c>
      <c r="X541" s="2" t="s">
        <v>3230</v>
      </c>
      <c r="Y541" s="3" t="s">
        <v>3231</v>
      </c>
      <c r="Z541" s="3" t="s">
        <v>3237</v>
      </c>
      <c r="AA541" s="3" t="s">
        <v>4583</v>
      </c>
    </row>
    <row r="542" spans="1:27">
      <c r="A542" s="2" t="s">
        <v>4584</v>
      </c>
      <c r="B542" s="2" t="s">
        <v>4585</v>
      </c>
      <c r="C542" s="2" t="s">
        <v>2924</v>
      </c>
      <c r="D542" s="2" t="s">
        <v>12649</v>
      </c>
      <c r="E542" s="2" t="s">
        <v>12676</v>
      </c>
      <c r="F542" s="2" t="s">
        <v>12677</v>
      </c>
      <c r="G542" s="2"/>
      <c r="H542" s="2"/>
      <c r="I542" s="6">
        <v>799</v>
      </c>
      <c r="J542" s="6" t="str">
        <f t="shared" si="17"/>
        <v>&gt;₹500</v>
      </c>
      <c r="K542" s="6">
        <v>999</v>
      </c>
      <c r="L542" s="6">
        <f>(Table1[[#This Row],[Actual Price]]-Table1[[#This Row],[discounted_price]])*100</f>
        <v>20000</v>
      </c>
      <c r="M542" s="9">
        <v>0.73</v>
      </c>
      <c r="N5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42" s="9" t="str">
        <f>IF(M542&gt;=50%,"YES","""NO")</f>
        <v>YES</v>
      </c>
      <c r="P542" s="44">
        <f>AVERAGE(Table1[[#This Row],[rating]]+Table1[[#This Row],[rating_count]]/1000)</f>
        <v>4.165</v>
      </c>
      <c r="Q542" s="2">
        <v>3.7</v>
      </c>
      <c r="R542" s="7">
        <v>465</v>
      </c>
      <c r="S542" s="8">
        <f t="shared" si="16"/>
        <v>464535</v>
      </c>
      <c r="T542" s="2" t="s">
        <v>4586</v>
      </c>
      <c r="U542" s="2" t="s">
        <v>4587</v>
      </c>
      <c r="V542" s="2" t="s">
        <v>4588</v>
      </c>
      <c r="W542" s="2" t="s">
        <v>4589</v>
      </c>
      <c r="X542" s="2" t="s">
        <v>4590</v>
      </c>
      <c r="Y542" s="3" t="s">
        <v>4591</v>
      </c>
      <c r="Z542" s="3" t="s">
        <v>4592</v>
      </c>
      <c r="AA542" s="3" t="s">
        <v>4593</v>
      </c>
    </row>
    <row r="543" spans="1:27">
      <c r="A543" s="2" t="s">
        <v>4594</v>
      </c>
      <c r="B543" s="2" t="s">
        <v>4595</v>
      </c>
      <c r="C543" s="2" t="s">
        <v>2966</v>
      </c>
      <c r="D543" s="2" t="s">
        <v>12649</v>
      </c>
      <c r="E543" s="2" t="s">
        <v>12678</v>
      </c>
      <c r="F543" s="2" t="s">
        <v>12682</v>
      </c>
      <c r="G543" s="2" t="s">
        <v>12683</v>
      </c>
      <c r="H543" s="4"/>
      <c r="I543" s="6">
        <v>3799</v>
      </c>
      <c r="J543" s="6" t="str">
        <f t="shared" si="17"/>
        <v>&gt;₹500</v>
      </c>
      <c r="K543" s="6">
        <v>74999</v>
      </c>
      <c r="L543" s="6">
        <f>(Table1[[#This Row],[Actual Price]]-Table1[[#This Row],[discounted_price]])*100</f>
        <v>7120000</v>
      </c>
      <c r="M543" s="9">
        <v>0.49</v>
      </c>
      <c r="N5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43" s="9" t="str">
        <f>IF(M543&gt;=50%,"YES","NO")</f>
        <v>NO</v>
      </c>
      <c r="P543" s="44">
        <f>AVERAGE(Table1[[#This Row],[rating]]+Table1[[#This Row],[rating_count]]/1000)</f>
        <v>31.99</v>
      </c>
      <c r="Q543" s="2">
        <v>4.2</v>
      </c>
      <c r="R543" s="7">
        <v>27790</v>
      </c>
      <c r="S543" s="8">
        <f t="shared" si="16"/>
        <v>2084222210</v>
      </c>
      <c r="T543" s="2" t="s">
        <v>4596</v>
      </c>
      <c r="U543" s="2" t="s">
        <v>4597</v>
      </c>
      <c r="V543" s="2" t="s">
        <v>4598</v>
      </c>
      <c r="W543" s="2" t="s">
        <v>4599</v>
      </c>
      <c r="X543" s="2" t="s">
        <v>4600</v>
      </c>
      <c r="Y543" s="3" t="s">
        <v>4601</v>
      </c>
      <c r="Z543" s="3" t="s">
        <v>4602</v>
      </c>
      <c r="AA543" s="3" t="s">
        <v>4603</v>
      </c>
    </row>
    <row r="544" spans="1:27">
      <c r="A544" s="2" t="s">
        <v>4604</v>
      </c>
      <c r="B544" s="2" t="s">
        <v>4605</v>
      </c>
      <c r="C544" s="2" t="s">
        <v>3397</v>
      </c>
      <c r="D544" s="2" t="s">
        <v>12649</v>
      </c>
      <c r="E544" s="2" t="s">
        <v>12678</v>
      </c>
      <c r="F544" s="2" t="s">
        <v>12679</v>
      </c>
      <c r="G544" s="2" t="s">
        <v>12696</v>
      </c>
      <c r="H544" s="4" t="s">
        <v>12698</v>
      </c>
      <c r="I544" s="6">
        <v>199</v>
      </c>
      <c r="J544" s="6" t="str">
        <f t="shared" si="17"/>
        <v>&lt;₹200</v>
      </c>
      <c r="K544" s="6">
        <v>3999</v>
      </c>
      <c r="L544" s="6">
        <f>(Table1[[#This Row],[Actual Price]]-Table1[[#This Row],[discounted_price]])*100</f>
        <v>380000</v>
      </c>
      <c r="M544" s="9">
        <v>0.55000000000000004</v>
      </c>
      <c r="N5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44" s="9" t="str">
        <f>IF(M544&gt;=50%,"YES","""NO")</f>
        <v>YES</v>
      </c>
      <c r="P544" s="44">
        <f>AVERAGE(Table1[[#This Row],[rating]]+Table1[[#This Row],[rating_count]]/1000)</f>
        <v>4.8449999999999998</v>
      </c>
      <c r="Q544" s="2">
        <v>4.5999999999999996</v>
      </c>
      <c r="R544" s="7">
        <v>245</v>
      </c>
      <c r="S544" s="8">
        <f t="shared" si="16"/>
        <v>979755</v>
      </c>
      <c r="T544" s="2" t="s">
        <v>4606</v>
      </c>
      <c r="U544" s="2" t="s">
        <v>4607</v>
      </c>
      <c r="V544" s="2" t="s">
        <v>4608</v>
      </c>
      <c r="W544" s="2" t="s">
        <v>4609</v>
      </c>
      <c r="X544" s="2" t="s">
        <v>4610</v>
      </c>
      <c r="Y544" s="3" t="s">
        <v>4611</v>
      </c>
      <c r="Z544" s="3" t="s">
        <v>4612</v>
      </c>
      <c r="AA544" s="3" t="s">
        <v>4613</v>
      </c>
    </row>
    <row r="545" spans="1:27">
      <c r="A545" s="2" t="s">
        <v>4614</v>
      </c>
      <c r="B545" s="2" t="s">
        <v>4615</v>
      </c>
      <c r="C545" s="2" t="s">
        <v>2966</v>
      </c>
      <c r="D545" s="2" t="s">
        <v>12649</v>
      </c>
      <c r="E545" s="2" t="s">
        <v>12678</v>
      </c>
      <c r="F545" s="2" t="s">
        <v>12682</v>
      </c>
      <c r="G545" s="2" t="s">
        <v>12683</v>
      </c>
      <c r="H545" s="4"/>
      <c r="I545" s="6">
        <v>23999</v>
      </c>
      <c r="J545" s="6" t="str">
        <f t="shared" si="17"/>
        <v>&gt;₹500</v>
      </c>
      <c r="K545" s="6">
        <v>11999</v>
      </c>
      <c r="L545" s="6">
        <f>(Table1[[#This Row],[Actual Price]]-Table1[[#This Row],[discounted_price]])*100</f>
        <v>-1200000</v>
      </c>
      <c r="M545" s="9">
        <v>0.28999999999999998</v>
      </c>
      <c r="N5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45" s="9" t="str">
        <f>IF(M545&gt;=50%,"YES","NO")</f>
        <v>NO</v>
      </c>
      <c r="P545" s="44">
        <f>AVERAGE(Table1[[#This Row],[rating]]+Table1[[#This Row],[rating_count]]/1000)</f>
        <v>4.1760000000000002</v>
      </c>
      <c r="Q545" s="2">
        <v>3.9</v>
      </c>
      <c r="R545" s="7">
        <v>276</v>
      </c>
      <c r="S545" s="8">
        <f t="shared" si="16"/>
        <v>3311724</v>
      </c>
      <c r="T545" s="2" t="s">
        <v>4616</v>
      </c>
      <c r="U545" s="2" t="s">
        <v>4617</v>
      </c>
      <c r="V545" s="2" t="s">
        <v>4618</v>
      </c>
      <c r="W545" s="2" t="s">
        <v>4619</v>
      </c>
      <c r="X545" s="2" t="s">
        <v>4620</v>
      </c>
      <c r="Y545" s="3" t="s">
        <v>4621</v>
      </c>
      <c r="Z545" s="3" t="s">
        <v>4622</v>
      </c>
      <c r="AA545" s="3" t="s">
        <v>4623</v>
      </c>
    </row>
    <row r="546" spans="1:27">
      <c r="A546" s="2" t="s">
        <v>4624</v>
      </c>
      <c r="B546" s="2" t="s">
        <v>4625</v>
      </c>
      <c r="C546" s="2" t="s">
        <v>2924</v>
      </c>
      <c r="D546" s="2" t="s">
        <v>12649</v>
      </c>
      <c r="E546" s="2" t="s">
        <v>12676</v>
      </c>
      <c r="F546" s="2" t="s">
        <v>12677</v>
      </c>
      <c r="G546" s="2"/>
      <c r="H546" s="4"/>
      <c r="I546" s="6">
        <v>29990</v>
      </c>
      <c r="J546" s="6" t="str">
        <f t="shared" si="17"/>
        <v>&gt;₹500</v>
      </c>
      <c r="K546" s="6">
        <v>3999</v>
      </c>
      <c r="L546" s="6">
        <f>(Table1[[#This Row],[Actual Price]]-Table1[[#This Row],[discounted_price]])*100</f>
        <v>-2599100</v>
      </c>
      <c r="M546" s="9">
        <v>0.5</v>
      </c>
      <c r="N5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46" s="9" t="str">
        <f>IF(M546&gt;=50%,"YES","""NO")</f>
        <v>YES</v>
      </c>
      <c r="P546" s="44">
        <f>AVERAGE(Table1[[#This Row],[rating]]+Table1[[#This Row],[rating_count]]/1000)</f>
        <v>34.254000000000005</v>
      </c>
      <c r="Q546" s="2">
        <v>4</v>
      </c>
      <c r="R546" s="7">
        <v>30254</v>
      </c>
      <c r="S546" s="8">
        <f t="shared" si="16"/>
        <v>120985746</v>
      </c>
      <c r="T546" s="2" t="s">
        <v>4626</v>
      </c>
      <c r="U546" s="2" t="s">
        <v>4627</v>
      </c>
      <c r="V546" s="2" t="s">
        <v>4628</v>
      </c>
      <c r="W546" s="2" t="s">
        <v>4629</v>
      </c>
      <c r="X546" s="2" t="s">
        <v>4630</v>
      </c>
      <c r="Y546" s="3" t="s">
        <v>4631</v>
      </c>
      <c r="Z546" s="3" t="s">
        <v>4632</v>
      </c>
      <c r="AA546" s="3" t="s">
        <v>4633</v>
      </c>
    </row>
    <row r="547" spans="1:27">
      <c r="A547" s="2" t="s">
        <v>4634</v>
      </c>
      <c r="B547" s="2" t="s">
        <v>3255</v>
      </c>
      <c r="C547" s="2" t="s">
        <v>2924</v>
      </c>
      <c r="D547" s="2" t="s">
        <v>12649</v>
      </c>
      <c r="E547" s="2" t="s">
        <v>12676</v>
      </c>
      <c r="F547" s="2" t="s">
        <v>12677</v>
      </c>
      <c r="G547" s="2"/>
      <c r="H547" s="4"/>
      <c r="I547" s="6">
        <v>281</v>
      </c>
      <c r="J547" s="6" t="str">
        <f t="shared" si="17"/>
        <v>₹200 - ₹500</v>
      </c>
      <c r="K547" s="6">
        <v>17999</v>
      </c>
      <c r="L547" s="6">
        <f>(Table1[[#This Row],[Actual Price]]-Table1[[#This Row],[discounted_price]])*100</f>
        <v>1771800</v>
      </c>
      <c r="M547" s="9">
        <v>0.78</v>
      </c>
      <c r="N5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47" s="9" t="str">
        <f>IF(M547&gt;=50%,"YES","NO")</f>
        <v>YES</v>
      </c>
      <c r="P547" s="44">
        <f>AVERAGE(Table1[[#This Row],[rating]]+Table1[[#This Row],[rating_count]]/1000)</f>
        <v>21.461000000000002</v>
      </c>
      <c r="Q547" s="2">
        <v>4.3</v>
      </c>
      <c r="R547" s="7">
        <v>17161</v>
      </c>
      <c r="S547" s="8">
        <f t="shared" si="16"/>
        <v>308880839</v>
      </c>
      <c r="T547" s="2" t="s">
        <v>4635</v>
      </c>
      <c r="U547" s="2" t="s">
        <v>3257</v>
      </c>
      <c r="V547" s="2" t="s">
        <v>3258</v>
      </c>
      <c r="W547" s="2" t="s">
        <v>3259</v>
      </c>
      <c r="X547" s="2" t="s">
        <v>3260</v>
      </c>
      <c r="Y547" s="3" t="s">
        <v>3261</v>
      </c>
      <c r="Z547" s="3" t="s">
        <v>4636</v>
      </c>
      <c r="AA547" s="3" t="s">
        <v>4637</v>
      </c>
    </row>
    <row r="548" spans="1:27">
      <c r="A548" s="2" t="s">
        <v>4638</v>
      </c>
      <c r="B548" s="2" t="s">
        <v>4639</v>
      </c>
      <c r="C548" s="2" t="s">
        <v>3138</v>
      </c>
      <c r="D548" s="2" t="s">
        <v>12649</v>
      </c>
      <c r="E548" s="2" t="s">
        <v>12678</v>
      </c>
      <c r="F548" s="2" t="s">
        <v>12679</v>
      </c>
      <c r="G548" s="2" t="s">
        <v>12680</v>
      </c>
      <c r="H548" s="2" t="s">
        <v>12693</v>
      </c>
      <c r="I548" s="6">
        <v>7998</v>
      </c>
      <c r="J548" s="6" t="str">
        <f t="shared" si="17"/>
        <v>&gt;₹500</v>
      </c>
      <c r="K548" s="6">
        <v>499</v>
      </c>
      <c r="L548" s="6">
        <f>(Table1[[#This Row],[Actual Price]]-Table1[[#This Row],[discounted_price]])*100</f>
        <v>-749900</v>
      </c>
      <c r="M548" s="9">
        <v>0.56000000000000005</v>
      </c>
      <c r="N5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48" s="9" t="str">
        <f>IF(M548&gt;=50%,"YES","""NO")</f>
        <v>YES</v>
      </c>
      <c r="P548" s="44">
        <f>AVERAGE(Table1[[#This Row],[rating]]+Table1[[#This Row],[rating_count]]/1000)</f>
        <v>4.4140000000000006</v>
      </c>
      <c r="Q548" s="2">
        <v>4.4000000000000004</v>
      </c>
      <c r="R548" s="7">
        <v>14</v>
      </c>
      <c r="S548" s="8">
        <f t="shared" si="16"/>
        <v>6986</v>
      </c>
      <c r="T548" s="2" t="s">
        <v>4640</v>
      </c>
      <c r="U548" s="2" t="s">
        <v>4641</v>
      </c>
      <c r="V548" s="2" t="s">
        <v>4642</v>
      </c>
      <c r="W548" s="2" t="s">
        <v>4643</v>
      </c>
      <c r="X548" s="2" t="s">
        <v>4644</v>
      </c>
      <c r="Y548" s="3" t="s">
        <v>4645</v>
      </c>
      <c r="Z548" s="3" t="s">
        <v>4646</v>
      </c>
      <c r="AA548" s="3" t="s">
        <v>4647</v>
      </c>
    </row>
    <row r="549" spans="1:27">
      <c r="A549" s="2" t="s">
        <v>4648</v>
      </c>
      <c r="B549" s="2" t="s">
        <v>4649</v>
      </c>
      <c r="C549" s="2" t="s">
        <v>3397</v>
      </c>
      <c r="D549" s="2" t="s">
        <v>12649</v>
      </c>
      <c r="E549" s="2" t="s">
        <v>12678</v>
      </c>
      <c r="F549" s="2" t="s">
        <v>12679</v>
      </c>
      <c r="G549" s="2" t="s">
        <v>12696</v>
      </c>
      <c r="H549" s="2" t="s">
        <v>12698</v>
      </c>
      <c r="I549" s="6">
        <v>249</v>
      </c>
      <c r="J549" s="6" t="str">
        <f t="shared" si="17"/>
        <v>₹200 - ₹500</v>
      </c>
      <c r="K549" s="6">
        <v>1399</v>
      </c>
      <c r="L549" s="6">
        <f>(Table1[[#This Row],[Actual Price]]-Table1[[#This Row],[discounted_price]])*100</f>
        <v>115000</v>
      </c>
      <c r="M549" s="9">
        <v>0.56999999999999995</v>
      </c>
      <c r="N5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49" s="9" t="str">
        <f>IF(M549&gt;=50%,"YES","NO")</f>
        <v>YES</v>
      </c>
      <c r="P549" s="44">
        <f>AVERAGE(Table1[[#This Row],[rating]]+Table1[[#This Row],[rating_count]]/1000)</f>
        <v>18.66</v>
      </c>
      <c r="Q549" s="2">
        <v>4.0999999999999996</v>
      </c>
      <c r="R549" s="7">
        <v>14560</v>
      </c>
      <c r="S549" s="8">
        <f t="shared" si="16"/>
        <v>20369440</v>
      </c>
      <c r="T549" s="2" t="s">
        <v>4650</v>
      </c>
      <c r="U549" s="2" t="s">
        <v>4651</v>
      </c>
      <c r="V549" s="2" t="s">
        <v>4652</v>
      </c>
      <c r="W549" s="2" t="s">
        <v>4653</v>
      </c>
      <c r="X549" s="2" t="s">
        <v>4654</v>
      </c>
      <c r="Y549" s="3" t="s">
        <v>4655</v>
      </c>
      <c r="Z549" s="3" t="s">
        <v>4656</v>
      </c>
      <c r="AA549" s="3" t="s">
        <v>4657</v>
      </c>
    </row>
    <row r="550" spans="1:27">
      <c r="A550" s="2" t="s">
        <v>4658</v>
      </c>
      <c r="B550" s="2" t="s">
        <v>4659</v>
      </c>
      <c r="C550" s="2" t="s">
        <v>2955</v>
      </c>
      <c r="D550" s="2" t="s">
        <v>12649</v>
      </c>
      <c r="E550" s="2" t="s">
        <v>12678</v>
      </c>
      <c r="F550" s="2" t="s">
        <v>12679</v>
      </c>
      <c r="G550" s="2" t="s">
        <v>12680</v>
      </c>
      <c r="H550" s="4" t="s">
        <v>12681</v>
      </c>
      <c r="I550" s="6">
        <v>299</v>
      </c>
      <c r="J550" s="6" t="str">
        <f t="shared" si="17"/>
        <v>₹200 - ₹500</v>
      </c>
      <c r="K550" s="6">
        <v>2999</v>
      </c>
      <c r="L550" s="6">
        <f>(Table1[[#This Row],[Actual Price]]-Table1[[#This Row],[discounted_price]])*100</f>
        <v>270000</v>
      </c>
      <c r="M550" s="9">
        <v>0.17</v>
      </c>
      <c r="N5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50" s="9" t="str">
        <f>IF(M550&gt;=50%,"YES","""NO")</f>
        <v>"NO</v>
      </c>
      <c r="P550" s="44">
        <f>AVERAGE(Table1[[#This Row],[rating]]+Table1[[#This Row],[rating_count]]/1000)</f>
        <v>7.2560000000000002</v>
      </c>
      <c r="Q550" s="2">
        <v>4.0999999999999996</v>
      </c>
      <c r="R550" s="7">
        <v>3156</v>
      </c>
      <c r="S550" s="8">
        <f t="shared" si="16"/>
        <v>9464844</v>
      </c>
      <c r="T550" s="2" t="s">
        <v>4660</v>
      </c>
      <c r="U550" s="2" t="s">
        <v>4661</v>
      </c>
      <c r="V550" s="2" t="s">
        <v>4662</v>
      </c>
      <c r="W550" s="2" t="s">
        <v>4663</v>
      </c>
      <c r="X550" s="2" t="s">
        <v>4664</v>
      </c>
      <c r="Y550" s="3" t="s">
        <v>4665</v>
      </c>
      <c r="Z550" s="3" t="s">
        <v>4666</v>
      </c>
      <c r="AA550" s="3" t="s">
        <v>4667</v>
      </c>
    </row>
    <row r="551" spans="1:27">
      <c r="A551" s="2" t="s">
        <v>4668</v>
      </c>
      <c r="B551" s="2" t="s">
        <v>4669</v>
      </c>
      <c r="C551" s="2" t="s">
        <v>4670</v>
      </c>
      <c r="D551" s="2" t="s">
        <v>12649</v>
      </c>
      <c r="E551" s="2" t="s">
        <v>12678</v>
      </c>
      <c r="F551" s="2" t="s">
        <v>12679</v>
      </c>
      <c r="G551" s="2" t="s">
        <v>12662</v>
      </c>
      <c r="H551" s="2" t="s">
        <v>12713</v>
      </c>
      <c r="I551" s="6">
        <v>499</v>
      </c>
      <c r="J551" s="6" t="str">
        <f t="shared" si="17"/>
        <v>₹200 - ₹500</v>
      </c>
      <c r="K551" s="6">
        <v>499</v>
      </c>
      <c r="L551" s="6">
        <f>(Table1[[#This Row],[Actual Price]]-Table1[[#This Row],[discounted_price]])*100</f>
        <v>0</v>
      </c>
      <c r="M551" s="9">
        <v>0.82</v>
      </c>
      <c r="N5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51" s="9" t="str">
        <f>IF(M551&gt;=50%,"YES","NO")</f>
        <v>YES</v>
      </c>
      <c r="P551" s="44">
        <f>AVERAGE(Table1[[#This Row],[rating]]+Table1[[#This Row],[rating_count]]/1000)</f>
        <v>13.44</v>
      </c>
      <c r="Q551" s="2">
        <v>4.0999999999999996</v>
      </c>
      <c r="R551" s="7">
        <v>9340</v>
      </c>
      <c r="S551" s="8">
        <f t="shared" si="16"/>
        <v>4660660</v>
      </c>
      <c r="T551" s="2" t="s">
        <v>4671</v>
      </c>
      <c r="U551" s="2" t="s">
        <v>4672</v>
      </c>
      <c r="V551" s="2" t="s">
        <v>4673</v>
      </c>
      <c r="W551" s="2" t="s">
        <v>4674</v>
      </c>
      <c r="X551" s="2" t="s">
        <v>4675</v>
      </c>
      <c r="Y551" s="3" t="s">
        <v>4676</v>
      </c>
      <c r="Z551" s="3" t="s">
        <v>4677</v>
      </c>
      <c r="AA551" s="3" t="s">
        <v>4678</v>
      </c>
    </row>
    <row r="552" spans="1:27">
      <c r="A552" s="2" t="s">
        <v>4679</v>
      </c>
      <c r="B552" s="2" t="s">
        <v>4680</v>
      </c>
      <c r="C552" s="2" t="s">
        <v>2924</v>
      </c>
      <c r="D552" s="2" t="s">
        <v>12649</v>
      </c>
      <c r="E552" s="2" t="s">
        <v>12676</v>
      </c>
      <c r="F552" s="2" t="s">
        <v>12677</v>
      </c>
      <c r="G552" s="2"/>
      <c r="H552" s="4"/>
      <c r="I552" s="6">
        <v>899</v>
      </c>
      <c r="J552" s="6" t="str">
        <f t="shared" si="17"/>
        <v>&gt;₹500</v>
      </c>
      <c r="K552" s="6">
        <v>11999</v>
      </c>
      <c r="L552" s="6">
        <f>(Table1[[#This Row],[Actual Price]]-Table1[[#This Row],[discounted_price]])*100</f>
        <v>1110000</v>
      </c>
      <c r="M552" s="9">
        <v>0.75</v>
      </c>
      <c r="N5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52" s="9" t="str">
        <f>IF(M552&gt;=50%,"YES","""NO")</f>
        <v>YES</v>
      </c>
      <c r="P552" s="44">
        <f>AVERAGE(Table1[[#This Row],[rating]]+Table1[[#This Row],[rating_count]]/1000)</f>
        <v>5.1680000000000001</v>
      </c>
      <c r="Q552" s="2">
        <v>4.4000000000000004</v>
      </c>
      <c r="R552" s="7">
        <v>768</v>
      </c>
      <c r="S552" s="8">
        <f t="shared" si="16"/>
        <v>9215232</v>
      </c>
      <c r="T552" s="2" t="s">
        <v>4681</v>
      </c>
      <c r="U552" s="2" t="s">
        <v>4682</v>
      </c>
      <c r="V552" s="2" t="s">
        <v>4683</v>
      </c>
      <c r="W552" s="2" t="s">
        <v>4684</v>
      </c>
      <c r="X552" s="2" t="s">
        <v>4685</v>
      </c>
      <c r="Y552" s="3" t="s">
        <v>12610</v>
      </c>
      <c r="Z552" s="3" t="s">
        <v>4686</v>
      </c>
      <c r="AA552" s="3" t="s">
        <v>4687</v>
      </c>
    </row>
    <row r="553" spans="1:27">
      <c r="A553" s="2" t="s">
        <v>4688</v>
      </c>
      <c r="B553" s="2" t="s">
        <v>4689</v>
      </c>
      <c r="C553" s="2" t="s">
        <v>3452</v>
      </c>
      <c r="D553" s="2" t="s">
        <v>12649</v>
      </c>
      <c r="E553" s="2" t="s">
        <v>12678</v>
      </c>
      <c r="F553" s="2" t="s">
        <v>12679</v>
      </c>
      <c r="G553" s="2" t="s">
        <v>12699</v>
      </c>
      <c r="H553" s="2"/>
      <c r="I553" s="6">
        <v>1599</v>
      </c>
      <c r="J553" s="6" t="str">
        <f t="shared" si="17"/>
        <v>&gt;₹500</v>
      </c>
      <c r="K553" s="6">
        <v>1499</v>
      </c>
      <c r="L553" s="6">
        <f>(Table1[[#This Row],[Actual Price]]-Table1[[#This Row],[discounted_price]])*100</f>
        <v>-10000</v>
      </c>
      <c r="M553" s="9">
        <v>0.79</v>
      </c>
      <c r="N5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53" s="9" t="str">
        <f>IF(M553&gt;=50%,"YES","NO")</f>
        <v>YES</v>
      </c>
      <c r="P553" s="44">
        <f>AVERAGE(Table1[[#This Row],[rating]]+Table1[[#This Row],[rating_count]]/1000)</f>
        <v>33.478000000000002</v>
      </c>
      <c r="Q553" s="2">
        <v>4.5</v>
      </c>
      <c r="R553" s="7">
        <v>28978</v>
      </c>
      <c r="S553" s="8">
        <f t="shared" si="16"/>
        <v>43438022</v>
      </c>
      <c r="T553" s="2" t="s">
        <v>4690</v>
      </c>
      <c r="U553" s="2" t="s">
        <v>3914</v>
      </c>
      <c r="V553" s="2" t="s">
        <v>3915</v>
      </c>
      <c r="W553" s="2" t="s">
        <v>3916</v>
      </c>
      <c r="X553" s="2" t="s">
        <v>3917</v>
      </c>
      <c r="Y553" s="3" t="s">
        <v>3918</v>
      </c>
      <c r="Z553" s="3" t="s">
        <v>4691</v>
      </c>
      <c r="AA553" s="3" t="s">
        <v>4692</v>
      </c>
    </row>
    <row r="554" spans="1:27">
      <c r="A554" s="2" t="s">
        <v>4693</v>
      </c>
      <c r="B554" s="2" t="s">
        <v>4694</v>
      </c>
      <c r="C554" s="2" t="s">
        <v>2966</v>
      </c>
      <c r="D554" s="2" t="s">
        <v>12649</v>
      </c>
      <c r="E554" s="2" t="s">
        <v>12678</v>
      </c>
      <c r="F554" s="2" t="s">
        <v>12682</v>
      </c>
      <c r="G554" s="2" t="s">
        <v>12683</v>
      </c>
      <c r="H554" s="4"/>
      <c r="I554" s="6">
        <v>120</v>
      </c>
      <c r="J554" s="6" t="str">
        <f t="shared" si="17"/>
        <v>&lt;₹200</v>
      </c>
      <c r="K554" s="6">
        <v>19499</v>
      </c>
      <c r="L554" s="6">
        <f>(Table1[[#This Row],[Actual Price]]-Table1[[#This Row],[discounted_price]])*100</f>
        <v>1937900</v>
      </c>
      <c r="M554" s="9">
        <v>0.28000000000000003</v>
      </c>
      <c r="N5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54" s="9" t="str">
        <f>IF(M554&gt;=50%,"YES","""NO")</f>
        <v>"NO</v>
      </c>
      <c r="P554" s="44">
        <f>AVERAGE(Table1[[#This Row],[rating]]+Table1[[#This Row],[rating_count]]/1000)</f>
        <v>23.097999999999999</v>
      </c>
      <c r="Q554" s="2">
        <v>4.0999999999999996</v>
      </c>
      <c r="R554" s="7">
        <v>18998</v>
      </c>
      <c r="S554" s="8">
        <f t="shared" si="16"/>
        <v>370442002</v>
      </c>
      <c r="T554" s="2" t="s">
        <v>3427</v>
      </c>
      <c r="U554" s="2" t="s">
        <v>3185</v>
      </c>
      <c r="V554" s="2" t="s">
        <v>3186</v>
      </c>
      <c r="W554" s="2" t="s">
        <v>3187</v>
      </c>
      <c r="X554" s="2" t="s">
        <v>3188</v>
      </c>
      <c r="Y554" s="3" t="s">
        <v>3189</v>
      </c>
      <c r="Z554" s="3" t="s">
        <v>4695</v>
      </c>
      <c r="AA554" s="3" t="s">
        <v>4696</v>
      </c>
    </row>
    <row r="555" spans="1:27">
      <c r="A555" s="2" t="s">
        <v>4697</v>
      </c>
      <c r="B555" s="2" t="s">
        <v>4698</v>
      </c>
      <c r="C555" s="2" t="s">
        <v>3249</v>
      </c>
      <c r="D555" s="2" t="s">
        <v>12649</v>
      </c>
      <c r="E555" s="2" t="s">
        <v>12678</v>
      </c>
      <c r="F555" s="2" t="s">
        <v>12679</v>
      </c>
      <c r="G555" s="2" t="s">
        <v>12694</v>
      </c>
      <c r="H555" s="2" t="s">
        <v>12695</v>
      </c>
      <c r="I555" s="6">
        <v>3999</v>
      </c>
      <c r="J555" s="6" t="str">
        <f t="shared" si="17"/>
        <v>&gt;₹500</v>
      </c>
      <c r="K555" s="6">
        <v>499</v>
      </c>
      <c r="L555" s="6">
        <f>(Table1[[#This Row],[Actual Price]]-Table1[[#This Row],[discounted_price]])*100</f>
        <v>-350000</v>
      </c>
      <c r="M555" s="9">
        <v>0.72</v>
      </c>
      <c r="N5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55" s="9" t="str">
        <f>IF(M555&gt;=50%,"YES","NO")</f>
        <v>YES</v>
      </c>
      <c r="P555" s="44">
        <f>AVERAGE(Table1[[#This Row],[rating]]+Table1[[#This Row],[rating_count]]/1000)</f>
        <v>9.1709999999999994</v>
      </c>
      <c r="Q555" s="2">
        <v>4.2</v>
      </c>
      <c r="R555" s="7">
        <v>4971</v>
      </c>
      <c r="S555" s="8">
        <f t="shared" si="16"/>
        <v>2480529</v>
      </c>
      <c r="T555" s="2" t="s">
        <v>4699</v>
      </c>
      <c r="U555" s="2" t="s">
        <v>4700</v>
      </c>
      <c r="V555" s="2" t="s">
        <v>4701</v>
      </c>
      <c r="W555" s="2" t="s">
        <v>4702</v>
      </c>
      <c r="X555" s="2" t="s">
        <v>4703</v>
      </c>
      <c r="Y555" s="3" t="s">
        <v>4704</v>
      </c>
      <c r="Z555" s="3" t="s">
        <v>4705</v>
      </c>
      <c r="AA555" s="3" t="s">
        <v>4706</v>
      </c>
    </row>
    <row r="556" spans="1:27">
      <c r="A556" s="2" t="s">
        <v>4707</v>
      </c>
      <c r="B556" s="2" t="s">
        <v>4708</v>
      </c>
      <c r="C556" s="2" t="s">
        <v>3810</v>
      </c>
      <c r="D556" s="2" t="s">
        <v>12649</v>
      </c>
      <c r="E556" s="2" t="s">
        <v>12678</v>
      </c>
      <c r="F556" s="2" t="s">
        <v>12679</v>
      </c>
      <c r="G556" s="2" t="s">
        <v>12704</v>
      </c>
      <c r="H556" s="4"/>
      <c r="I556" s="6">
        <v>12999</v>
      </c>
      <c r="J556" s="6" t="str">
        <f t="shared" si="17"/>
        <v>&gt;₹500</v>
      </c>
      <c r="K556" s="6">
        <v>6999</v>
      </c>
      <c r="L556" s="6">
        <f>(Table1[[#This Row],[Actual Price]]-Table1[[#This Row],[discounted_price]])*100</f>
        <v>-600000</v>
      </c>
      <c r="M556" s="9">
        <v>0.63</v>
      </c>
      <c r="N5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56" s="9" t="str">
        <f>IF(M556&gt;=50%,"YES","""NO")</f>
        <v>YES</v>
      </c>
      <c r="P556" s="44">
        <f>AVERAGE(Table1[[#This Row],[rating]]+Table1[[#This Row],[rating_count]]/1000)</f>
        <v>6.0259999999999998</v>
      </c>
      <c r="Q556" s="2">
        <v>4.5</v>
      </c>
      <c r="R556" s="7">
        <v>1526</v>
      </c>
      <c r="S556" s="8">
        <f t="shared" si="16"/>
        <v>10680474</v>
      </c>
      <c r="T556" s="2" t="s">
        <v>4709</v>
      </c>
      <c r="U556" s="2" t="s">
        <v>4710</v>
      </c>
      <c r="V556" s="2" t="s">
        <v>4711</v>
      </c>
      <c r="W556" s="2" t="s">
        <v>4712</v>
      </c>
      <c r="X556" s="2" t="s">
        <v>4713</v>
      </c>
      <c r="Y556" s="3" t="s">
        <v>4714</v>
      </c>
      <c r="Z556" s="3" t="s">
        <v>4715</v>
      </c>
      <c r="AA556" s="3" t="s">
        <v>4716</v>
      </c>
    </row>
    <row r="557" spans="1:27">
      <c r="A557" s="2" t="s">
        <v>4717</v>
      </c>
      <c r="B557" s="2" t="s">
        <v>4718</v>
      </c>
      <c r="C557" s="2" t="s">
        <v>3042</v>
      </c>
      <c r="D557" s="2" t="s">
        <v>12649</v>
      </c>
      <c r="E557" s="2" t="s">
        <v>12687</v>
      </c>
      <c r="F557" s="2" t="s">
        <v>12688</v>
      </c>
      <c r="G557" s="2" t="s">
        <v>12689</v>
      </c>
      <c r="H557" s="2"/>
      <c r="I557" s="6">
        <v>1599</v>
      </c>
      <c r="J557" s="6" t="str">
        <f t="shared" si="17"/>
        <v>&gt;₹500</v>
      </c>
      <c r="K557" s="6">
        <v>999</v>
      </c>
      <c r="L557" s="6">
        <f>(Table1[[#This Row],[Actual Price]]-Table1[[#This Row],[discounted_price]])*100</f>
        <v>-60000</v>
      </c>
      <c r="M557" s="9">
        <v>0.63</v>
      </c>
      <c r="N5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57" s="9" t="str">
        <f>IF(M557&gt;=50%,"YES","NO")</f>
        <v>YES</v>
      </c>
      <c r="P557" s="44">
        <f>AVERAGE(Table1[[#This Row],[rating]]+Table1[[#This Row],[rating_count]]/1000)</f>
        <v>367.81100000000004</v>
      </c>
      <c r="Q557" s="2">
        <v>4.0999999999999996</v>
      </c>
      <c r="R557" s="7">
        <v>363711</v>
      </c>
      <c r="S557" s="8">
        <f t="shared" si="16"/>
        <v>363347289</v>
      </c>
      <c r="T557" s="2" t="s">
        <v>3432</v>
      </c>
      <c r="U557" s="2" t="s">
        <v>3095</v>
      </c>
      <c r="V557" s="2" t="s">
        <v>3096</v>
      </c>
      <c r="W557" s="2" t="s">
        <v>3097</v>
      </c>
      <c r="X557" s="2" t="s">
        <v>3098</v>
      </c>
      <c r="Y557" s="3" t="s">
        <v>3099</v>
      </c>
      <c r="Z557" s="3" t="s">
        <v>4719</v>
      </c>
      <c r="AA557" s="3" t="s">
        <v>4720</v>
      </c>
    </row>
    <row r="558" spans="1:27">
      <c r="A558" s="2" t="s">
        <v>4721</v>
      </c>
      <c r="B558" s="2" t="s">
        <v>4722</v>
      </c>
      <c r="C558" s="2" t="s">
        <v>3042</v>
      </c>
      <c r="D558" s="2" t="s">
        <v>12649</v>
      </c>
      <c r="E558" s="2" t="s">
        <v>12687</v>
      </c>
      <c r="F558" s="2" t="s">
        <v>12688</v>
      </c>
      <c r="G558" s="2" t="s">
        <v>12689</v>
      </c>
      <c r="H558" s="4"/>
      <c r="I558" s="6">
        <v>699</v>
      </c>
      <c r="J558" s="6" t="str">
        <f t="shared" si="17"/>
        <v>&gt;₹500</v>
      </c>
      <c r="K558" s="6">
        <v>4490</v>
      </c>
      <c r="L558" s="6">
        <f>(Table1[[#This Row],[Actual Price]]-Table1[[#This Row],[discounted_price]])*100</f>
        <v>379100</v>
      </c>
      <c r="M558" s="9">
        <v>0.67</v>
      </c>
      <c r="N5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58" s="9" t="str">
        <f>IF(M558&gt;=50%,"YES","""NO")</f>
        <v>YES</v>
      </c>
      <c r="P558" s="44">
        <f>AVERAGE(Table1[[#This Row],[rating]]+Table1[[#This Row],[rating_count]]/1000)</f>
        <v>140.85400000000001</v>
      </c>
      <c r="Q558" s="2">
        <v>3.9</v>
      </c>
      <c r="R558" s="7">
        <v>136954</v>
      </c>
      <c r="S558" s="8">
        <f t="shared" si="16"/>
        <v>614923460</v>
      </c>
      <c r="T558" s="2" t="s">
        <v>4723</v>
      </c>
      <c r="U558" s="2" t="s">
        <v>4724</v>
      </c>
      <c r="V558" s="2" t="s">
        <v>4725</v>
      </c>
      <c r="W558" s="2" t="s">
        <v>4726</v>
      </c>
      <c r="X558" s="2" t="s">
        <v>4727</v>
      </c>
      <c r="Y558" s="3" t="s">
        <v>4728</v>
      </c>
      <c r="Z558" s="3" t="s">
        <v>4729</v>
      </c>
      <c r="AA558" s="3" t="s">
        <v>4730</v>
      </c>
    </row>
    <row r="559" spans="1:27">
      <c r="A559" s="2" t="s">
        <v>4731</v>
      </c>
      <c r="B559" s="2" t="s">
        <v>4732</v>
      </c>
      <c r="C559" s="2" t="s">
        <v>13000</v>
      </c>
      <c r="D559" s="2" t="s">
        <v>12995</v>
      </c>
      <c r="E559" s="2" t="s">
        <v>12714</v>
      </c>
      <c r="F559" s="2" t="s">
        <v>12715</v>
      </c>
      <c r="G559" s="2"/>
      <c r="H559" s="2"/>
      <c r="I559" s="6">
        <v>99</v>
      </c>
      <c r="J559" s="6" t="str">
        <f t="shared" si="17"/>
        <v>&lt;₹200</v>
      </c>
      <c r="K559" s="6">
        <v>650</v>
      </c>
      <c r="L559" s="6">
        <f>(Table1[[#This Row],[Actual Price]]-Table1[[#This Row],[discounted_price]])*100</f>
        <v>55100</v>
      </c>
      <c r="M559" s="9">
        <v>0.56000000000000005</v>
      </c>
      <c r="N5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59" s="9" t="str">
        <f>IF(M559&gt;=50%,"YES","NO")</f>
        <v>YES</v>
      </c>
      <c r="P559" s="44">
        <f>AVERAGE(Table1[[#This Row],[rating]]+Table1[[#This Row],[rating_count]]/1000)</f>
        <v>257.40499999999997</v>
      </c>
      <c r="Q559" s="2">
        <v>4.3</v>
      </c>
      <c r="R559" s="7">
        <v>253105</v>
      </c>
      <c r="S559" s="8">
        <f t="shared" si="16"/>
        <v>164518250</v>
      </c>
      <c r="T559" s="2" t="s">
        <v>4733</v>
      </c>
      <c r="U559" s="2" t="s">
        <v>4734</v>
      </c>
      <c r="V559" s="2" t="s">
        <v>4735</v>
      </c>
      <c r="W559" s="2" t="s">
        <v>4736</v>
      </c>
      <c r="X559" s="2" t="s">
        <v>4737</v>
      </c>
      <c r="Y559" s="3" t="s">
        <v>4738</v>
      </c>
      <c r="Z559" s="3" t="s">
        <v>4739</v>
      </c>
      <c r="AA559" s="3" t="s">
        <v>4740</v>
      </c>
    </row>
    <row r="560" spans="1:27">
      <c r="A560" s="2" t="s">
        <v>4741</v>
      </c>
      <c r="B560" s="2" t="s">
        <v>4742</v>
      </c>
      <c r="C560" s="2" t="s">
        <v>13001</v>
      </c>
      <c r="D560" s="2" t="s">
        <v>12995</v>
      </c>
      <c r="E560" s="2" t="s">
        <v>12642</v>
      </c>
      <c r="F560" s="2" t="s">
        <v>12716</v>
      </c>
      <c r="G560" s="2" t="s">
        <v>12717</v>
      </c>
      <c r="H560" s="2"/>
      <c r="I560" s="6">
        <v>7915</v>
      </c>
      <c r="J560" s="6" t="str">
        <f t="shared" si="17"/>
        <v>&gt;₹500</v>
      </c>
      <c r="K560" s="6">
        <v>895</v>
      </c>
      <c r="L560" s="6">
        <f>(Table1[[#This Row],[Actual Price]]-Table1[[#This Row],[discounted_price]])*100</f>
        <v>-702000</v>
      </c>
      <c r="M560" s="9">
        <v>0.33</v>
      </c>
      <c r="N5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60" s="9" t="str">
        <f>IF(M560&gt;=50%,"YES","""NO")</f>
        <v>"NO</v>
      </c>
      <c r="P560" s="44">
        <f>AVERAGE(Table1[[#This Row],[rating]]+Table1[[#This Row],[rating_count]]/1000)</f>
        <v>65.713999999999999</v>
      </c>
      <c r="Q560" s="2">
        <v>4.4000000000000004</v>
      </c>
      <c r="R560" s="7">
        <v>61314</v>
      </c>
      <c r="S560" s="8">
        <f t="shared" si="16"/>
        <v>54876030</v>
      </c>
      <c r="T560" s="2" t="s">
        <v>4743</v>
      </c>
      <c r="U560" s="2" t="s">
        <v>4744</v>
      </c>
      <c r="V560" s="2" t="s">
        <v>4745</v>
      </c>
      <c r="W560" s="2" t="s">
        <v>4746</v>
      </c>
      <c r="X560" s="2" t="s">
        <v>4747</v>
      </c>
      <c r="Y560" s="3" t="s">
        <v>4748</v>
      </c>
      <c r="Z560" s="3" t="s">
        <v>4749</v>
      </c>
      <c r="AA560" s="3" t="s">
        <v>4750</v>
      </c>
    </row>
    <row r="561" spans="1:27">
      <c r="A561" s="2" t="s">
        <v>4751</v>
      </c>
      <c r="B561" s="2" t="s">
        <v>4752</v>
      </c>
      <c r="C561" s="2" t="s">
        <v>13002</v>
      </c>
      <c r="D561" s="2" t="s">
        <v>12995</v>
      </c>
      <c r="E561" s="2" t="s">
        <v>12642</v>
      </c>
      <c r="F561" s="2" t="s">
        <v>12716</v>
      </c>
      <c r="G561" s="2" t="s">
        <v>12718</v>
      </c>
      <c r="H561" s="2"/>
      <c r="I561" s="6">
        <v>1499</v>
      </c>
      <c r="J561" s="6" t="str">
        <f t="shared" si="17"/>
        <v>&gt;₹500</v>
      </c>
      <c r="K561" s="6">
        <v>237</v>
      </c>
      <c r="L561" s="6">
        <f>(Table1[[#This Row],[Actual Price]]-Table1[[#This Row],[discounted_price]])*100</f>
        <v>-126200</v>
      </c>
      <c r="M561" s="9">
        <v>0.08</v>
      </c>
      <c r="N5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61" s="9" t="str">
        <f>IF(M561&gt;=50%,"YES","NO")</f>
        <v>NO</v>
      </c>
      <c r="P561" s="44">
        <f>AVERAGE(Table1[[#This Row],[rating]]+Table1[[#This Row],[rating_count]]/1000)</f>
        <v>11.154</v>
      </c>
      <c r="Q561" s="2">
        <v>3.8</v>
      </c>
      <c r="R561" s="7">
        <v>7354</v>
      </c>
      <c r="S561" s="8">
        <f t="shared" si="16"/>
        <v>1742898</v>
      </c>
      <c r="T561" s="2" t="s">
        <v>4753</v>
      </c>
      <c r="U561" s="2" t="s">
        <v>4754</v>
      </c>
      <c r="V561" s="2" t="s">
        <v>4755</v>
      </c>
      <c r="W561" s="2" t="s">
        <v>4756</v>
      </c>
      <c r="X561" s="2" t="s">
        <v>4757</v>
      </c>
      <c r="Y561" s="3" t="s">
        <v>4758</v>
      </c>
      <c r="Z561" s="3" t="s">
        <v>4759</v>
      </c>
      <c r="AA561" s="3" t="s">
        <v>4760</v>
      </c>
    </row>
    <row r="562" spans="1:27">
      <c r="A562" s="2" t="s">
        <v>4761</v>
      </c>
      <c r="B562" s="2" t="s">
        <v>4762</v>
      </c>
      <c r="C562" s="2" t="s">
        <v>3042</v>
      </c>
      <c r="D562" s="2" t="s">
        <v>12649</v>
      </c>
      <c r="E562" s="2" t="s">
        <v>12687</v>
      </c>
      <c r="F562" s="2" t="s">
        <v>12688</v>
      </c>
      <c r="G562" s="2" t="s">
        <v>12689</v>
      </c>
      <c r="H562" s="4"/>
      <c r="I562" s="6">
        <v>1055</v>
      </c>
      <c r="J562" s="6" t="str">
        <f t="shared" si="17"/>
        <v>&gt;₹500</v>
      </c>
      <c r="K562" s="6">
        <v>2990</v>
      </c>
      <c r="L562" s="6">
        <f>(Table1[[#This Row],[Actual Price]]-Table1[[#This Row],[discounted_price]])*100</f>
        <v>193500</v>
      </c>
      <c r="M562" s="9">
        <v>0.56999999999999995</v>
      </c>
      <c r="N5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62" s="9" t="str">
        <f>IF(M562&gt;=50%,"YES","""NO")</f>
        <v>YES</v>
      </c>
      <c r="P562" s="44">
        <f>AVERAGE(Table1[[#This Row],[rating]]+Table1[[#This Row],[rating_count]]/1000)</f>
        <v>184.798</v>
      </c>
      <c r="Q562" s="2">
        <v>3.8</v>
      </c>
      <c r="R562" s="7">
        <v>180998</v>
      </c>
      <c r="S562" s="8">
        <f t="shared" si="16"/>
        <v>541184020</v>
      </c>
      <c r="T562" s="2" t="s">
        <v>4763</v>
      </c>
      <c r="U562" s="2" t="s">
        <v>4764</v>
      </c>
      <c r="V562" s="2" t="s">
        <v>4765</v>
      </c>
      <c r="W562" s="2" t="s">
        <v>4766</v>
      </c>
      <c r="X562" s="2" t="s">
        <v>4767</v>
      </c>
      <c r="Y562" s="3" t="s">
        <v>12611</v>
      </c>
      <c r="Z562" s="3" t="s">
        <v>4768</v>
      </c>
      <c r="AA562" s="3" t="s">
        <v>4769</v>
      </c>
    </row>
    <row r="563" spans="1:27">
      <c r="A563" s="2" t="s">
        <v>4770</v>
      </c>
      <c r="B563" s="2" t="s">
        <v>4771</v>
      </c>
      <c r="C563" s="2" t="s">
        <v>13003</v>
      </c>
      <c r="D563" s="2" t="s">
        <v>12995</v>
      </c>
      <c r="E563" s="2" t="s">
        <v>12642</v>
      </c>
      <c r="F563" s="2" t="s">
        <v>12710</v>
      </c>
      <c r="G563" s="2" t="s">
        <v>12719</v>
      </c>
      <c r="H563" s="2"/>
      <c r="I563" s="6">
        <v>150</v>
      </c>
      <c r="J563" s="6" t="str">
        <f t="shared" si="17"/>
        <v>&lt;₹200</v>
      </c>
      <c r="K563" s="6">
        <v>699</v>
      </c>
      <c r="L563" s="6">
        <f>(Table1[[#This Row],[Actual Price]]-Table1[[#This Row],[discounted_price]])*100</f>
        <v>54900</v>
      </c>
      <c r="M563" s="9">
        <v>0.62</v>
      </c>
      <c r="N5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63" s="9" t="str">
        <f>IF(M563&gt;=50%,"YES","NO")</f>
        <v>YES</v>
      </c>
      <c r="P563" s="44">
        <f>AVERAGE(Table1[[#This Row],[rating]]+Table1[[#This Row],[rating_count]]/1000)</f>
        <v>4.1899999999999995</v>
      </c>
      <c r="Q563" s="2">
        <v>3.5</v>
      </c>
      <c r="R563" s="7">
        <v>690</v>
      </c>
      <c r="S563" s="8">
        <f t="shared" si="16"/>
        <v>482310</v>
      </c>
      <c r="T563" s="2" t="s">
        <v>4772</v>
      </c>
      <c r="U563" s="2" t="s">
        <v>4773</v>
      </c>
      <c r="V563" s="2" t="s">
        <v>4774</v>
      </c>
      <c r="W563" s="2" t="s">
        <v>4775</v>
      </c>
      <c r="X563" s="2" t="s">
        <v>4776</v>
      </c>
      <c r="Y563" s="3" t="s">
        <v>4777</v>
      </c>
      <c r="Z563" s="3" t="s">
        <v>4778</v>
      </c>
      <c r="AA563" s="3" t="s">
        <v>4779</v>
      </c>
    </row>
    <row r="564" spans="1:27">
      <c r="A564" s="2" t="s">
        <v>4780</v>
      </c>
      <c r="B564" s="2" t="s">
        <v>4781</v>
      </c>
      <c r="C564" s="2" t="s">
        <v>3042</v>
      </c>
      <c r="D564" s="2" t="s">
        <v>12649</v>
      </c>
      <c r="E564" s="2" t="s">
        <v>12687</v>
      </c>
      <c r="F564" s="2" t="s">
        <v>12688</v>
      </c>
      <c r="G564" s="2" t="s">
        <v>12689</v>
      </c>
      <c r="H564" s="4"/>
      <c r="I564" s="6">
        <v>219</v>
      </c>
      <c r="J564" s="6" t="str">
        <f t="shared" si="17"/>
        <v>₹200 - ₹500</v>
      </c>
      <c r="K564" s="6">
        <v>3990</v>
      </c>
      <c r="L564" s="6">
        <f>(Table1[[#This Row],[Actual Price]]-Table1[[#This Row],[discounted_price]])*100</f>
        <v>377100</v>
      </c>
      <c r="M564" s="9">
        <v>0.65</v>
      </c>
      <c r="N5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64" s="9" t="str">
        <f>IF(M564&gt;=50%,"YES","""NO")</f>
        <v>YES</v>
      </c>
      <c r="P564" s="44">
        <f>AVERAGE(Table1[[#This Row],[rating]]+Table1[[#This Row],[rating_count]]/1000)</f>
        <v>145.941</v>
      </c>
      <c r="Q564" s="2">
        <v>4.0999999999999996</v>
      </c>
      <c r="R564" s="7">
        <v>141841</v>
      </c>
      <c r="S564" s="8">
        <f t="shared" si="16"/>
        <v>565945590</v>
      </c>
      <c r="T564" s="2" t="s">
        <v>4782</v>
      </c>
      <c r="U564" s="2" t="s">
        <v>4783</v>
      </c>
      <c r="V564" s="2" t="s">
        <v>4784</v>
      </c>
      <c r="W564" s="2" t="s">
        <v>4785</v>
      </c>
      <c r="X564" s="2" t="s">
        <v>4786</v>
      </c>
      <c r="Y564" s="3" t="s">
        <v>4787</v>
      </c>
      <c r="Z564" s="3" t="s">
        <v>4788</v>
      </c>
      <c r="AA564" s="3" t="s">
        <v>4789</v>
      </c>
    </row>
    <row r="565" spans="1:27">
      <c r="A565" s="2" t="s">
        <v>4790</v>
      </c>
      <c r="B565" s="2" t="s">
        <v>4791</v>
      </c>
      <c r="C565" s="2" t="s">
        <v>13004</v>
      </c>
      <c r="D565" s="2" t="s">
        <v>12995</v>
      </c>
      <c r="E565" s="2" t="s">
        <v>12642</v>
      </c>
      <c r="F565" s="2" t="s">
        <v>12710</v>
      </c>
      <c r="G565" s="2" t="s">
        <v>12720</v>
      </c>
      <c r="H565" s="2"/>
      <c r="I565" s="6">
        <v>474</v>
      </c>
      <c r="J565" s="6" t="str">
        <f t="shared" si="17"/>
        <v>₹200 - ₹500</v>
      </c>
      <c r="K565" s="6">
        <v>1499</v>
      </c>
      <c r="L565" s="6">
        <f>(Table1[[#This Row],[Actual Price]]-Table1[[#This Row],[discounted_price]])*100</f>
        <v>102500</v>
      </c>
      <c r="M565" s="9">
        <v>0.77</v>
      </c>
      <c r="N5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65" s="9" t="str">
        <f>IF(M565&gt;=50%,"YES","NO")</f>
        <v>YES</v>
      </c>
      <c r="P565" s="44">
        <f>AVERAGE(Table1[[#This Row],[rating]]+Table1[[#This Row],[rating_count]]/1000)</f>
        <v>29.091000000000001</v>
      </c>
      <c r="Q565" s="2">
        <v>4.3</v>
      </c>
      <c r="R565" s="7">
        <v>24791</v>
      </c>
      <c r="S565" s="8">
        <f t="shared" si="16"/>
        <v>37161709</v>
      </c>
      <c r="T565" s="2" t="s">
        <v>4792</v>
      </c>
      <c r="U565" s="2" t="s">
        <v>4793</v>
      </c>
      <c r="V565" s="2" t="s">
        <v>4794</v>
      </c>
      <c r="W565" s="2" t="s">
        <v>4795</v>
      </c>
      <c r="X565" s="2" t="s">
        <v>4796</v>
      </c>
      <c r="Y565" s="3" t="s">
        <v>4797</v>
      </c>
      <c r="Z565" s="3" t="s">
        <v>4798</v>
      </c>
      <c r="AA565" s="3" t="s">
        <v>4799</v>
      </c>
    </row>
    <row r="566" spans="1:27">
      <c r="A566" s="2" t="s">
        <v>4800</v>
      </c>
      <c r="B566" s="2" t="s">
        <v>4801</v>
      </c>
      <c r="C566" s="2" t="s">
        <v>3042</v>
      </c>
      <c r="D566" s="2" t="s">
        <v>12649</v>
      </c>
      <c r="E566" s="2" t="s">
        <v>12687</v>
      </c>
      <c r="F566" s="2" t="s">
        <v>12688</v>
      </c>
      <c r="G566" s="2" t="s">
        <v>12689</v>
      </c>
      <c r="H566" s="2"/>
      <c r="I566" s="6">
        <v>115</v>
      </c>
      <c r="J566" s="6" t="str">
        <f t="shared" si="17"/>
        <v>&lt;₹200</v>
      </c>
      <c r="K566" s="6">
        <v>399</v>
      </c>
      <c r="L566" s="6">
        <f>(Table1[[#This Row],[Actual Price]]-Table1[[#This Row],[discounted_price]])*100</f>
        <v>28400</v>
      </c>
      <c r="M566" s="9">
        <v>0.63</v>
      </c>
      <c r="N5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66" s="9" t="str">
        <f>IF(M566&gt;=50%,"YES","""NO")</f>
        <v>YES</v>
      </c>
      <c r="P566" s="44">
        <f>AVERAGE(Table1[[#This Row],[rating]]+Table1[[#This Row],[rating_count]]/1000)</f>
        <v>25.263999999999999</v>
      </c>
      <c r="Q566" s="2">
        <v>3.5</v>
      </c>
      <c r="R566" s="7">
        <v>21764</v>
      </c>
      <c r="S566" s="8">
        <f t="shared" si="16"/>
        <v>8683836</v>
      </c>
      <c r="T566" s="2" t="s">
        <v>4802</v>
      </c>
      <c r="U566" s="2" t="s">
        <v>4803</v>
      </c>
      <c r="V566" s="2" t="s">
        <v>4804</v>
      </c>
      <c r="W566" s="2" t="s">
        <v>4805</v>
      </c>
      <c r="X566" s="2" t="s">
        <v>4806</v>
      </c>
      <c r="Y566" s="3" t="s">
        <v>4807</v>
      </c>
      <c r="Z566" s="3" t="s">
        <v>4808</v>
      </c>
      <c r="AA566" s="3" t="s">
        <v>4809</v>
      </c>
    </row>
    <row r="567" spans="1:27">
      <c r="A567" s="2" t="s">
        <v>4810</v>
      </c>
      <c r="B567" s="2" t="s">
        <v>4811</v>
      </c>
      <c r="C567" s="2" t="s">
        <v>4339</v>
      </c>
      <c r="D567" s="2" t="s">
        <v>12649</v>
      </c>
      <c r="E567" s="2" t="s">
        <v>12687</v>
      </c>
      <c r="F567" s="2" t="s">
        <v>12688</v>
      </c>
      <c r="G567" s="2" t="s">
        <v>12709</v>
      </c>
      <c r="H567" s="4"/>
      <c r="I567" s="6">
        <v>239</v>
      </c>
      <c r="J567" s="6" t="str">
        <f t="shared" si="17"/>
        <v>₹200 - ₹500</v>
      </c>
      <c r="K567" s="6">
        <v>3990</v>
      </c>
      <c r="L567" s="6">
        <f>(Table1[[#This Row],[Actual Price]]-Table1[[#This Row],[discounted_price]])*100</f>
        <v>375100</v>
      </c>
      <c r="M567" s="9">
        <v>0.69</v>
      </c>
      <c r="N5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67" s="9" t="str">
        <f>IF(M567&gt;=50%,"YES","NO")</f>
        <v>YES</v>
      </c>
      <c r="P567" s="44">
        <f>AVERAGE(Table1[[#This Row],[rating]]+Table1[[#This Row],[rating_count]]/1000)</f>
        <v>111.25099999999999</v>
      </c>
      <c r="Q567" s="2">
        <v>4.0999999999999996</v>
      </c>
      <c r="R567" s="7">
        <v>107151</v>
      </c>
      <c r="S567" s="8">
        <f t="shared" si="16"/>
        <v>427532490</v>
      </c>
      <c r="T567" s="2" t="s">
        <v>4812</v>
      </c>
      <c r="U567" s="2" t="s">
        <v>4813</v>
      </c>
      <c r="V567" s="2" t="s">
        <v>4814</v>
      </c>
      <c r="W567" s="2" t="s">
        <v>4815</v>
      </c>
      <c r="X567" s="2" t="s">
        <v>4816</v>
      </c>
      <c r="Y567" s="3" t="s">
        <v>4817</v>
      </c>
      <c r="Z567" s="3" t="s">
        <v>4818</v>
      </c>
      <c r="AA567" s="3" t="s">
        <v>4819</v>
      </c>
    </row>
    <row r="568" spans="1:27">
      <c r="A568" s="2" t="s">
        <v>4820</v>
      </c>
      <c r="B568" s="2" t="s">
        <v>4821</v>
      </c>
      <c r="C568" s="2" t="s">
        <v>3042</v>
      </c>
      <c r="D568" s="2" t="s">
        <v>12649</v>
      </c>
      <c r="E568" s="2" t="s">
        <v>12687</v>
      </c>
      <c r="F568" s="2" t="s">
        <v>12688</v>
      </c>
      <c r="G568" s="2" t="s">
        <v>12689</v>
      </c>
      <c r="H568" s="2"/>
      <c r="I568" s="6">
        <v>7499</v>
      </c>
      <c r="J568" s="6" t="str">
        <f t="shared" si="17"/>
        <v>&gt;₹500</v>
      </c>
      <c r="K568" s="6">
        <v>999</v>
      </c>
      <c r="L568" s="6">
        <f>(Table1[[#This Row],[Actual Price]]-Table1[[#This Row],[discounted_price]])*100</f>
        <v>-650000</v>
      </c>
      <c r="M568" s="9">
        <v>0.5</v>
      </c>
      <c r="N5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68" s="9" t="str">
        <f>IF(M568&gt;=50%,"YES","""NO")</f>
        <v>YES</v>
      </c>
      <c r="P568" s="44">
        <f>AVERAGE(Table1[[#This Row],[rating]]+Table1[[#This Row],[rating_count]]/1000)</f>
        <v>96.89500000000001</v>
      </c>
      <c r="Q568" s="2">
        <v>3.9</v>
      </c>
      <c r="R568" s="7">
        <v>92995</v>
      </c>
      <c r="S568" s="8">
        <f t="shared" si="16"/>
        <v>92902005</v>
      </c>
      <c r="T568" s="2" t="s">
        <v>4822</v>
      </c>
      <c r="U568" s="2" t="s">
        <v>4823</v>
      </c>
      <c r="V568" s="2" t="s">
        <v>4824</v>
      </c>
      <c r="W568" s="2" t="s">
        <v>4825</v>
      </c>
      <c r="X568" s="2" t="s">
        <v>4826</v>
      </c>
      <c r="Y568" s="3" t="s">
        <v>4827</v>
      </c>
      <c r="Z568" s="3" t="s">
        <v>4828</v>
      </c>
      <c r="AA568" s="3" t="s">
        <v>4829</v>
      </c>
    </row>
    <row r="569" spans="1:27">
      <c r="A569" s="2" t="s">
        <v>4830</v>
      </c>
      <c r="B569" s="2" t="s">
        <v>4831</v>
      </c>
      <c r="C569" s="2" t="s">
        <v>12998</v>
      </c>
      <c r="D569" s="2" t="s">
        <v>12995</v>
      </c>
      <c r="E569" s="2" t="s">
        <v>12642</v>
      </c>
      <c r="F569" s="2" t="s">
        <v>12643</v>
      </c>
      <c r="G569" s="2" t="s">
        <v>12700</v>
      </c>
      <c r="H569" s="2"/>
      <c r="I569" s="6">
        <v>265</v>
      </c>
      <c r="J569" s="6" t="str">
        <f t="shared" si="17"/>
        <v>₹200 - ₹500</v>
      </c>
      <c r="K569" s="6">
        <v>999</v>
      </c>
      <c r="L569" s="6">
        <f>(Table1[[#This Row],[Actual Price]]-Table1[[#This Row],[discounted_price]])*100</f>
        <v>73400</v>
      </c>
      <c r="M569" s="9">
        <v>0.9</v>
      </c>
      <c r="N5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69" s="9" t="str">
        <f>IF(M569&gt;=50%,"YES","NO")</f>
        <v>YES</v>
      </c>
      <c r="P569" s="44">
        <f>AVERAGE(Table1[[#This Row],[rating]]+Table1[[#This Row],[rating_count]]/1000)</f>
        <v>12.850999999999999</v>
      </c>
      <c r="Q569" s="2">
        <v>4.0999999999999996</v>
      </c>
      <c r="R569" s="7">
        <v>8751</v>
      </c>
      <c r="S569" s="8">
        <f t="shared" si="16"/>
        <v>8742249</v>
      </c>
      <c r="T569" s="2" t="s">
        <v>4523</v>
      </c>
      <c r="U569" s="2" t="s">
        <v>4832</v>
      </c>
      <c r="V569" s="2" t="s">
        <v>4833</v>
      </c>
      <c r="W569" s="2" t="s">
        <v>4834</v>
      </c>
      <c r="X569" s="2" t="s">
        <v>4835</v>
      </c>
      <c r="Y569" s="3" t="s">
        <v>4836</v>
      </c>
      <c r="Z569" s="3" t="s">
        <v>4837</v>
      </c>
      <c r="AA569" s="3" t="s">
        <v>4838</v>
      </c>
    </row>
    <row r="570" spans="1:27">
      <c r="A570" s="2" t="s">
        <v>4839</v>
      </c>
      <c r="B570" s="2" t="s">
        <v>4840</v>
      </c>
      <c r="C570" s="2" t="s">
        <v>13000</v>
      </c>
      <c r="D570" s="2" t="s">
        <v>12995</v>
      </c>
      <c r="E570" s="2" t="s">
        <v>12714</v>
      </c>
      <c r="F570" s="2" t="s">
        <v>12715</v>
      </c>
      <c r="G570" s="2"/>
      <c r="H570" s="2"/>
      <c r="I570" s="6">
        <v>37990</v>
      </c>
      <c r="J570" s="6" t="str">
        <f t="shared" si="17"/>
        <v>&gt;₹500</v>
      </c>
      <c r="K570" s="6">
        <v>1500</v>
      </c>
      <c r="L570" s="6">
        <f>(Table1[[#This Row],[Actual Price]]-Table1[[#This Row],[discounted_price]])*100</f>
        <v>-3649000</v>
      </c>
      <c r="M570" s="9">
        <v>0.68</v>
      </c>
      <c r="N5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70" s="9" t="str">
        <f>IF(M570&gt;=50%,"YES","""NO")</f>
        <v>YES</v>
      </c>
      <c r="P570" s="44">
        <f>AVERAGE(Table1[[#This Row],[rating]]+Table1[[#This Row],[rating_count]]/1000)</f>
        <v>68.472999999999999</v>
      </c>
      <c r="Q570" s="2">
        <v>4.2</v>
      </c>
      <c r="R570" s="7">
        <v>64273</v>
      </c>
      <c r="S570" s="8">
        <f t="shared" si="16"/>
        <v>96409500</v>
      </c>
      <c r="T570" s="2" t="s">
        <v>4841</v>
      </c>
      <c r="U570" s="2" t="s">
        <v>4842</v>
      </c>
      <c r="V570" s="2" t="s">
        <v>4843</v>
      </c>
      <c r="W570" s="2" t="s">
        <v>4844</v>
      </c>
      <c r="X570" s="2" t="s">
        <v>4845</v>
      </c>
      <c r="Y570" s="3" t="s">
        <v>4846</v>
      </c>
      <c r="Z570" s="3" t="s">
        <v>4847</v>
      </c>
      <c r="AA570" s="3" t="s">
        <v>4848</v>
      </c>
    </row>
    <row r="571" spans="1:27">
      <c r="A571" s="2" t="s">
        <v>4849</v>
      </c>
      <c r="B571" s="2" t="s">
        <v>4850</v>
      </c>
      <c r="C571" s="2" t="s">
        <v>13001</v>
      </c>
      <c r="D571" s="2" t="s">
        <v>12995</v>
      </c>
      <c r="E571" s="2" t="s">
        <v>12642</v>
      </c>
      <c r="F571" s="2" t="s">
        <v>12716</v>
      </c>
      <c r="G571" s="2" t="s">
        <v>12717</v>
      </c>
      <c r="H571" s="2"/>
      <c r="I571" s="6">
        <v>199</v>
      </c>
      <c r="J571" s="6" t="str">
        <f t="shared" si="17"/>
        <v>&lt;₹200</v>
      </c>
      <c r="K571" s="6">
        <v>649</v>
      </c>
      <c r="L571" s="6">
        <f>(Table1[[#This Row],[Actual Price]]-Table1[[#This Row],[discounted_price]])*100</f>
        <v>45000</v>
      </c>
      <c r="M571" s="9">
        <v>0.59</v>
      </c>
      <c r="N5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71" s="9" t="str">
        <f>IF(M571&gt;=50%,"YES","NO")</f>
        <v>YES</v>
      </c>
      <c r="P571" s="44">
        <f>AVERAGE(Table1[[#This Row],[rating]]+Table1[[#This Row],[rating_count]]/1000)</f>
        <v>58.614999999999995</v>
      </c>
      <c r="Q571" s="2">
        <v>4.3</v>
      </c>
      <c r="R571" s="7">
        <v>54315</v>
      </c>
      <c r="S571" s="8">
        <f t="shared" si="16"/>
        <v>35250435</v>
      </c>
      <c r="T571" s="2" t="s">
        <v>4851</v>
      </c>
      <c r="U571" s="2" t="s">
        <v>4852</v>
      </c>
      <c r="V571" s="2" t="s">
        <v>4853</v>
      </c>
      <c r="W571" s="2" t="s">
        <v>4854</v>
      </c>
      <c r="X571" s="2" t="s">
        <v>4855</v>
      </c>
      <c r="Y571" s="3" t="s">
        <v>4856</v>
      </c>
      <c r="Z571" s="3" t="s">
        <v>4857</v>
      </c>
      <c r="AA571" s="3" t="s">
        <v>4858</v>
      </c>
    </row>
    <row r="572" spans="1:27">
      <c r="A572" s="2" t="s">
        <v>4859</v>
      </c>
      <c r="B572" s="2" t="s">
        <v>4860</v>
      </c>
      <c r="C572" s="2" t="s">
        <v>13001</v>
      </c>
      <c r="D572" s="2" t="s">
        <v>12995</v>
      </c>
      <c r="E572" s="2" t="s">
        <v>12642</v>
      </c>
      <c r="F572" s="2" t="s">
        <v>12716</v>
      </c>
      <c r="G572" s="2" t="s">
        <v>12717</v>
      </c>
      <c r="H572" s="2"/>
      <c r="I572" s="6">
        <v>179</v>
      </c>
      <c r="J572" s="6" t="str">
        <f t="shared" si="17"/>
        <v>&lt;₹200</v>
      </c>
      <c r="K572" s="6">
        <v>599</v>
      </c>
      <c r="L572" s="6">
        <f>(Table1[[#This Row],[Actual Price]]-Table1[[#This Row],[discounted_price]])*100</f>
        <v>42000</v>
      </c>
      <c r="M572" s="9">
        <v>0.5</v>
      </c>
      <c r="N5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72" s="9" t="str">
        <f>IF(M572&gt;=50%,"YES","""NO")</f>
        <v>YES</v>
      </c>
      <c r="P572" s="44">
        <f>AVERAGE(Table1[[#This Row],[rating]]+Table1[[#This Row],[rating_count]]/1000)</f>
        <v>5.6969999999999992</v>
      </c>
      <c r="Q572" s="2">
        <v>4.0999999999999996</v>
      </c>
      <c r="R572" s="7">
        <v>1597</v>
      </c>
      <c r="S572" s="8">
        <f t="shared" si="16"/>
        <v>956603</v>
      </c>
      <c r="T572" s="2" t="s">
        <v>4861</v>
      </c>
      <c r="U572" s="2" t="s">
        <v>4862</v>
      </c>
      <c r="V572" s="2" t="s">
        <v>4863</v>
      </c>
      <c r="W572" s="2" t="s">
        <v>4864</v>
      </c>
      <c r="X572" s="2" t="s">
        <v>4865</v>
      </c>
      <c r="Y572" s="3" t="s">
        <v>4866</v>
      </c>
      <c r="Z572" s="3" t="s">
        <v>4867</v>
      </c>
      <c r="AA572" s="3" t="s">
        <v>4868</v>
      </c>
    </row>
    <row r="573" spans="1:27">
      <c r="A573" s="2" t="s">
        <v>4869</v>
      </c>
      <c r="B573" s="2" t="s">
        <v>4870</v>
      </c>
      <c r="C573" s="2" t="s">
        <v>3042</v>
      </c>
      <c r="D573" s="2" t="s">
        <v>12649</v>
      </c>
      <c r="E573" s="2" t="s">
        <v>12687</v>
      </c>
      <c r="F573" s="2" t="s">
        <v>12688</v>
      </c>
      <c r="G573" s="2" t="s">
        <v>12689</v>
      </c>
      <c r="H573" s="2"/>
      <c r="I573" s="6">
        <v>1799</v>
      </c>
      <c r="J573" s="6" t="str">
        <f t="shared" si="17"/>
        <v>&gt;₹500</v>
      </c>
      <c r="K573" s="6">
        <v>999</v>
      </c>
      <c r="L573" s="6">
        <f>(Table1[[#This Row],[Actual Price]]-Table1[[#This Row],[discounted_price]])*100</f>
        <v>-80000</v>
      </c>
      <c r="M573" s="9">
        <v>0.67</v>
      </c>
      <c r="N5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73" s="9" t="str">
        <f>IF(M573&gt;=50%,"YES","NO")</f>
        <v>YES</v>
      </c>
      <c r="P573" s="44">
        <f>AVERAGE(Table1[[#This Row],[rating]]+Table1[[#This Row],[rating_count]]/1000)</f>
        <v>80.927000000000007</v>
      </c>
      <c r="Q573" s="2">
        <v>3.9</v>
      </c>
      <c r="R573" s="7">
        <v>77027</v>
      </c>
      <c r="S573" s="8">
        <f t="shared" si="16"/>
        <v>76949973</v>
      </c>
      <c r="T573" s="2" t="s">
        <v>4871</v>
      </c>
      <c r="U573" s="2" t="s">
        <v>4872</v>
      </c>
      <c r="V573" s="2" t="s">
        <v>4873</v>
      </c>
      <c r="W573" s="2" t="s">
        <v>4874</v>
      </c>
      <c r="X573" s="2" t="s">
        <v>4875</v>
      </c>
      <c r="Y573" s="3" t="s">
        <v>4876</v>
      </c>
      <c r="Z573" s="3" t="s">
        <v>4877</v>
      </c>
      <c r="AA573" s="3" t="s">
        <v>4878</v>
      </c>
    </row>
    <row r="574" spans="1:27">
      <c r="A574" s="2" t="s">
        <v>4879</v>
      </c>
      <c r="B574" s="2" t="s">
        <v>4880</v>
      </c>
      <c r="C574" s="2" t="s">
        <v>13005</v>
      </c>
      <c r="D574" s="2" t="s">
        <v>12995</v>
      </c>
      <c r="E574" s="2" t="s">
        <v>12642</v>
      </c>
      <c r="F574" s="2" t="s">
        <v>12716</v>
      </c>
      <c r="G574" s="2" t="s">
        <v>12721</v>
      </c>
      <c r="H574" s="2"/>
      <c r="I574" s="6">
        <v>8499</v>
      </c>
      <c r="J574" s="6" t="str">
        <f t="shared" si="17"/>
        <v>&gt;₹500</v>
      </c>
      <c r="K574" s="6">
        <v>1799</v>
      </c>
      <c r="L574" s="6">
        <f>(Table1[[#This Row],[Actual Price]]-Table1[[#This Row],[discounted_price]])*100</f>
        <v>-670000</v>
      </c>
      <c r="M574" s="9">
        <v>0.69</v>
      </c>
      <c r="N5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74" s="9" t="str">
        <f>IF(M574&gt;=50%,"YES","""NO")</f>
        <v>YES</v>
      </c>
      <c r="P574" s="44">
        <f>AVERAGE(Table1[[#This Row],[rating]]+Table1[[#This Row],[rating_count]]/1000)</f>
        <v>33.128999999999998</v>
      </c>
      <c r="Q574" s="2">
        <v>4.3</v>
      </c>
      <c r="R574" s="7">
        <v>28829</v>
      </c>
      <c r="S574" s="8">
        <f t="shared" si="16"/>
        <v>51863371</v>
      </c>
      <c r="T574" s="2" t="s">
        <v>4881</v>
      </c>
      <c r="U574" s="2" t="s">
        <v>4882</v>
      </c>
      <c r="V574" s="2" t="s">
        <v>4883</v>
      </c>
      <c r="W574" s="2" t="s">
        <v>4884</v>
      </c>
      <c r="X574" s="2" t="s">
        <v>4885</v>
      </c>
      <c r="Y574" s="3" t="s">
        <v>4886</v>
      </c>
      <c r="Z574" s="3" t="s">
        <v>4887</v>
      </c>
      <c r="AA574" s="3" t="s">
        <v>4888</v>
      </c>
    </row>
    <row r="575" spans="1:27">
      <c r="A575" s="2" t="s">
        <v>4889</v>
      </c>
      <c r="B575" s="2" t="s">
        <v>4890</v>
      </c>
      <c r="C575" s="2" t="s">
        <v>13001</v>
      </c>
      <c r="D575" s="2" t="s">
        <v>12995</v>
      </c>
      <c r="E575" s="2" t="s">
        <v>12642</v>
      </c>
      <c r="F575" s="2" t="s">
        <v>12716</v>
      </c>
      <c r="G575" s="2" t="s">
        <v>12717</v>
      </c>
      <c r="H575" s="2"/>
      <c r="I575" s="6">
        <v>1999</v>
      </c>
      <c r="J575" s="6" t="str">
        <f t="shared" si="17"/>
        <v>&gt;₹500</v>
      </c>
      <c r="K575" s="6">
        <v>650</v>
      </c>
      <c r="L575" s="6">
        <f>(Table1[[#This Row],[Actual Price]]-Table1[[#This Row],[discounted_price]])*100</f>
        <v>-134900</v>
      </c>
      <c r="M575" s="9">
        <v>0.54</v>
      </c>
      <c r="N5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75" s="9" t="str">
        <f>IF(M575&gt;=50%,"YES","NO")</f>
        <v>YES</v>
      </c>
      <c r="P575" s="44">
        <f>AVERAGE(Table1[[#This Row],[rating]]+Table1[[#This Row],[rating_count]]/1000)</f>
        <v>37.676000000000002</v>
      </c>
      <c r="Q575" s="2">
        <v>4.5</v>
      </c>
      <c r="R575" s="7">
        <v>33176</v>
      </c>
      <c r="S575" s="8">
        <f t="shared" si="16"/>
        <v>21564400</v>
      </c>
      <c r="T575" s="2" t="s">
        <v>4891</v>
      </c>
      <c r="U575" s="2" t="s">
        <v>4892</v>
      </c>
      <c r="V575" s="2" t="s">
        <v>4893</v>
      </c>
      <c r="W575" s="2" t="s">
        <v>4894</v>
      </c>
      <c r="X575" s="2" t="s">
        <v>4895</v>
      </c>
      <c r="Y575" s="3" t="s">
        <v>4896</v>
      </c>
      <c r="Z575" s="3" t="s">
        <v>4897</v>
      </c>
      <c r="AA575" s="3" t="s">
        <v>4898</v>
      </c>
    </row>
    <row r="576" spans="1:27">
      <c r="A576" s="2" t="s">
        <v>4899</v>
      </c>
      <c r="B576" s="2" t="s">
        <v>4900</v>
      </c>
      <c r="C576" s="2" t="s">
        <v>13146</v>
      </c>
      <c r="D576" s="2" t="s">
        <v>13147</v>
      </c>
      <c r="E576" s="2" t="s">
        <v>12722</v>
      </c>
      <c r="F576" s="2" t="s">
        <v>12723</v>
      </c>
      <c r="G576" s="2"/>
      <c r="H576" s="2"/>
      <c r="I576" s="6">
        <v>3999</v>
      </c>
      <c r="J576" s="6" t="str">
        <f t="shared" si="17"/>
        <v>&gt;₹500</v>
      </c>
      <c r="K576" s="6">
        <v>1995</v>
      </c>
      <c r="L576" s="6">
        <f>(Table1[[#This Row],[Actual Price]]-Table1[[#This Row],[discounted_price]])*100</f>
        <v>-200400</v>
      </c>
      <c r="M576" s="9">
        <v>0.6</v>
      </c>
      <c r="N5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76" s="9" t="str">
        <f>IF(M576&gt;=50%,"YES","""NO")</f>
        <v>YES</v>
      </c>
      <c r="P576" s="44">
        <f>AVERAGE(Table1[[#This Row],[rating]]+Table1[[#This Row],[rating_count]]/1000)</f>
        <v>72.664000000000001</v>
      </c>
      <c r="Q576" s="2">
        <v>4</v>
      </c>
      <c r="R576" s="7">
        <v>68664</v>
      </c>
      <c r="S576" s="8">
        <f t="shared" si="16"/>
        <v>136984680</v>
      </c>
      <c r="T576" s="2" t="s">
        <v>4901</v>
      </c>
      <c r="U576" s="2" t="s">
        <v>4902</v>
      </c>
      <c r="V576" s="2" t="s">
        <v>4903</v>
      </c>
      <c r="W576" s="2" t="s">
        <v>4904</v>
      </c>
      <c r="X576" s="2" t="s">
        <v>4905</v>
      </c>
      <c r="Y576" s="3" t="s">
        <v>4906</v>
      </c>
      <c r="Z576" s="3" t="s">
        <v>4907</v>
      </c>
      <c r="AA576" s="3" t="s">
        <v>4908</v>
      </c>
    </row>
    <row r="577" spans="1:27">
      <c r="A577" s="2" t="s">
        <v>4909</v>
      </c>
      <c r="B577" s="2" t="s">
        <v>4910</v>
      </c>
      <c r="C577" s="2" t="s">
        <v>4911</v>
      </c>
      <c r="D577" s="2" t="s">
        <v>12649</v>
      </c>
      <c r="E577" s="2" t="s">
        <v>12724</v>
      </c>
      <c r="F577" s="2" t="s">
        <v>12725</v>
      </c>
      <c r="G577" s="2"/>
      <c r="H577" s="2"/>
      <c r="I577" s="6">
        <v>219</v>
      </c>
      <c r="J577" s="6" t="str">
        <f t="shared" si="17"/>
        <v>₹200 - ₹500</v>
      </c>
      <c r="K577" s="6">
        <v>315</v>
      </c>
      <c r="L577" s="6">
        <f>(Table1[[#This Row],[Actual Price]]-Table1[[#This Row],[discounted_price]])*100</f>
        <v>9600</v>
      </c>
      <c r="M577" s="9">
        <v>0.16</v>
      </c>
      <c r="N5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77" s="9" t="str">
        <f>IF(M577&gt;=50%,"YES","NO")</f>
        <v>NO</v>
      </c>
      <c r="P577" s="44">
        <f>AVERAGE(Table1[[#This Row],[rating]]+Table1[[#This Row],[rating_count]]/1000)</f>
        <v>32.53</v>
      </c>
      <c r="Q577" s="2">
        <v>4.5</v>
      </c>
      <c r="R577" s="7">
        <v>28030</v>
      </c>
      <c r="S577" s="8">
        <f t="shared" si="16"/>
        <v>8829450</v>
      </c>
      <c r="T577" s="2" t="s">
        <v>4912</v>
      </c>
      <c r="U577" s="2" t="s">
        <v>4913</v>
      </c>
      <c r="V577" s="2" t="s">
        <v>4914</v>
      </c>
      <c r="W577" s="2" t="s">
        <v>4915</v>
      </c>
      <c r="X577" s="2" t="s">
        <v>4916</v>
      </c>
      <c r="Y577" s="3" t="s">
        <v>4917</v>
      </c>
      <c r="Z577" s="3" t="s">
        <v>4918</v>
      </c>
      <c r="AA577" s="3" t="s">
        <v>4919</v>
      </c>
    </row>
    <row r="578" spans="1:27">
      <c r="A578" s="2" t="s">
        <v>4920</v>
      </c>
      <c r="B578" s="2" t="s">
        <v>4921</v>
      </c>
      <c r="C578" s="2" t="s">
        <v>13052</v>
      </c>
      <c r="D578" s="2" t="s">
        <v>13053</v>
      </c>
      <c r="E578" s="2" t="s">
        <v>12726</v>
      </c>
      <c r="F578" s="2" t="s">
        <v>12727</v>
      </c>
      <c r="G578" s="2" t="s">
        <v>12728</v>
      </c>
      <c r="H578" s="2" t="s">
        <v>12729</v>
      </c>
      <c r="I578" s="6">
        <v>599</v>
      </c>
      <c r="J578" s="6" t="str">
        <f t="shared" si="17"/>
        <v>&gt;₹500</v>
      </c>
      <c r="K578" s="6">
        <v>50</v>
      </c>
      <c r="L578" s="6">
        <f>(Table1[[#This Row],[Actual Price]]-Table1[[#This Row],[discounted_price]])*100</f>
        <v>-54900</v>
      </c>
      <c r="M578" s="9">
        <v>0</v>
      </c>
      <c r="N5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78" s="9" t="str">
        <f>IF(M578&gt;=50%,"YES","""NO")</f>
        <v>"NO</v>
      </c>
      <c r="P578" s="44">
        <f>AVERAGE(Table1[[#This Row],[rating]]+Table1[[#This Row],[rating_count]]/1000)</f>
        <v>10.091999999999999</v>
      </c>
      <c r="Q578" s="2">
        <v>4.3</v>
      </c>
      <c r="R578" s="7">
        <v>5792</v>
      </c>
      <c r="S578" s="8">
        <f t="shared" ref="S578:S641" si="18">K578*R578</f>
        <v>289600</v>
      </c>
      <c r="T578" s="2" t="s">
        <v>4922</v>
      </c>
      <c r="U578" s="2" t="s">
        <v>4923</v>
      </c>
      <c r="V578" s="2" t="s">
        <v>4924</v>
      </c>
      <c r="W578" s="2" t="s">
        <v>4925</v>
      </c>
      <c r="X578" s="2" t="s">
        <v>4926</v>
      </c>
      <c r="Y578" s="3" t="s">
        <v>4927</v>
      </c>
      <c r="Z578" s="3" t="s">
        <v>4928</v>
      </c>
      <c r="AA578" s="3" t="s">
        <v>4929</v>
      </c>
    </row>
    <row r="579" spans="1:27">
      <c r="A579" s="2" t="s">
        <v>4930</v>
      </c>
      <c r="B579" s="2" t="s">
        <v>4931</v>
      </c>
      <c r="C579" s="2" t="s">
        <v>13067</v>
      </c>
      <c r="D579" s="2" t="s">
        <v>13068</v>
      </c>
      <c r="E579" s="2" t="s">
        <v>12730</v>
      </c>
      <c r="F579" s="2" t="s">
        <v>12731</v>
      </c>
      <c r="G579" s="2" t="s">
        <v>12732</v>
      </c>
      <c r="H579" s="2"/>
      <c r="I579" s="6">
        <v>2499</v>
      </c>
      <c r="J579" s="6" t="str">
        <f t="shared" ref="J579:J642" si="19">IF(I579&lt;200,"&lt;₹200",IF(OR(I579=200,I579&lt;=500),"₹200 - ₹500","&gt;₹500"))</f>
        <v>&gt;₹500</v>
      </c>
      <c r="K579" s="6">
        <v>165</v>
      </c>
      <c r="L579" s="6">
        <f>(Table1[[#This Row],[Actual Price]]-Table1[[#This Row],[discounted_price]])*100</f>
        <v>-233400</v>
      </c>
      <c r="M579" s="9">
        <v>0.21</v>
      </c>
      <c r="N5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79" s="9" t="str">
        <f>IF(M579&gt;=50%,"YES","NO")</f>
        <v>NO</v>
      </c>
      <c r="P579" s="44">
        <f>AVERAGE(Table1[[#This Row],[rating]]+Table1[[#This Row],[rating_count]]/1000)</f>
        <v>18.678000000000001</v>
      </c>
      <c r="Q579" s="2">
        <v>3.9</v>
      </c>
      <c r="R579" s="7">
        <v>14778</v>
      </c>
      <c r="S579" s="8">
        <f t="shared" si="18"/>
        <v>2438370</v>
      </c>
      <c r="T579" s="2" t="s">
        <v>4932</v>
      </c>
      <c r="U579" s="2" t="s">
        <v>4933</v>
      </c>
      <c r="V579" s="2" t="s">
        <v>4934</v>
      </c>
      <c r="W579" s="2" t="s">
        <v>4935</v>
      </c>
      <c r="X579" s="2" t="s">
        <v>4936</v>
      </c>
      <c r="Y579" s="3" t="s">
        <v>4937</v>
      </c>
      <c r="Z579" s="3" t="s">
        <v>4938</v>
      </c>
      <c r="AA579" s="3" t="s">
        <v>4939</v>
      </c>
    </row>
    <row r="580" spans="1:27">
      <c r="A580" s="2" t="s">
        <v>4940</v>
      </c>
      <c r="B580" s="2" t="s">
        <v>4941</v>
      </c>
      <c r="C580" s="2" t="s">
        <v>3042</v>
      </c>
      <c r="D580" s="2" t="s">
        <v>12649</v>
      </c>
      <c r="E580" s="2" t="s">
        <v>12687</v>
      </c>
      <c r="F580" s="2" t="s">
        <v>12688</v>
      </c>
      <c r="G580" s="2" t="s">
        <v>12689</v>
      </c>
      <c r="H580" s="2"/>
      <c r="I580" s="6">
        <v>89</v>
      </c>
      <c r="J580" s="6" t="str">
        <f t="shared" si="19"/>
        <v>&lt;₹200</v>
      </c>
      <c r="K580" s="6">
        <v>1290</v>
      </c>
      <c r="L580" s="6">
        <f>(Table1[[#This Row],[Actual Price]]-Table1[[#This Row],[discounted_price]])*100</f>
        <v>120100</v>
      </c>
      <c r="M580" s="9">
        <v>0.65</v>
      </c>
      <c r="N5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80" s="9" t="str">
        <f>IF(M580&gt;=50%,"YES","""NO")</f>
        <v>YES</v>
      </c>
      <c r="P580" s="44">
        <f>AVERAGE(Table1[[#This Row],[rating]]+Table1[[#This Row],[rating_count]]/1000)</f>
        <v>95.86999999999999</v>
      </c>
      <c r="Q580" s="2">
        <v>4.0999999999999996</v>
      </c>
      <c r="R580" s="7">
        <v>91770</v>
      </c>
      <c r="S580" s="8">
        <f t="shared" si="18"/>
        <v>118383300</v>
      </c>
      <c r="T580" s="2" t="s">
        <v>4942</v>
      </c>
      <c r="U580" s="2" t="s">
        <v>4943</v>
      </c>
      <c r="V580" s="2" t="s">
        <v>4944</v>
      </c>
      <c r="W580" s="2" t="s">
        <v>4945</v>
      </c>
      <c r="X580" s="2" t="s">
        <v>4946</v>
      </c>
      <c r="Y580" s="3" t="s">
        <v>4947</v>
      </c>
      <c r="Z580" s="3" t="s">
        <v>4948</v>
      </c>
      <c r="AA580" s="3" t="s">
        <v>4949</v>
      </c>
    </row>
    <row r="581" spans="1:27">
      <c r="A581" s="2" t="s">
        <v>4950</v>
      </c>
      <c r="B581" s="2" t="s">
        <v>4951</v>
      </c>
      <c r="C581" s="2" t="s">
        <v>3042</v>
      </c>
      <c r="D581" s="2" t="s">
        <v>12649</v>
      </c>
      <c r="E581" s="2" t="s">
        <v>12687</v>
      </c>
      <c r="F581" s="2" t="s">
        <v>12688</v>
      </c>
      <c r="G581" s="2" t="s">
        <v>12689</v>
      </c>
      <c r="H581" s="2"/>
      <c r="I581" s="6">
        <v>2999</v>
      </c>
      <c r="J581" s="6" t="str">
        <f t="shared" si="19"/>
        <v>&gt;₹500</v>
      </c>
      <c r="K581" s="6">
        <v>1290</v>
      </c>
      <c r="L581" s="6">
        <f>(Table1[[#This Row],[Actual Price]]-Table1[[#This Row],[discounted_price]])*100</f>
        <v>-170900</v>
      </c>
      <c r="M581" s="9">
        <v>0.69</v>
      </c>
      <c r="N5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81" s="9" t="str">
        <f>IF(M581&gt;=50%,"YES","NO")</f>
        <v>YES</v>
      </c>
      <c r="P581" s="44">
        <f>AVERAGE(Table1[[#This Row],[rating]]+Table1[[#This Row],[rating_count]]/1000)</f>
        <v>4.4060000000000006</v>
      </c>
      <c r="Q581" s="2">
        <v>4.2</v>
      </c>
      <c r="R581" s="7">
        <v>206</v>
      </c>
      <c r="S581" s="8">
        <f t="shared" si="18"/>
        <v>265740</v>
      </c>
      <c r="T581" s="2" t="s">
        <v>4952</v>
      </c>
      <c r="U581" s="2" t="s">
        <v>4953</v>
      </c>
      <c r="V581" s="2" t="s">
        <v>4954</v>
      </c>
      <c r="W581" s="2" t="s">
        <v>4955</v>
      </c>
      <c r="X581" s="2" t="s">
        <v>4956</v>
      </c>
      <c r="Y581" s="3" t="s">
        <v>4957</v>
      </c>
      <c r="Z581" s="3" t="s">
        <v>4958</v>
      </c>
      <c r="AA581" s="3" t="s">
        <v>4959</v>
      </c>
    </row>
    <row r="582" spans="1:27">
      <c r="A582" s="2" t="s">
        <v>4960</v>
      </c>
      <c r="B582" s="2" t="s">
        <v>4961</v>
      </c>
      <c r="C582" s="2" t="s">
        <v>13006</v>
      </c>
      <c r="D582" s="2" t="s">
        <v>12995</v>
      </c>
      <c r="E582" s="2" t="s">
        <v>12642</v>
      </c>
      <c r="F582" s="2" t="s">
        <v>12716</v>
      </c>
      <c r="G582" s="2" t="s">
        <v>12733</v>
      </c>
      <c r="H582" s="4"/>
      <c r="I582" s="6">
        <v>314</v>
      </c>
      <c r="J582" s="6" t="str">
        <f t="shared" si="19"/>
        <v>₹200 - ₹500</v>
      </c>
      <c r="K582" s="6">
        <v>2498</v>
      </c>
      <c r="L582" s="6">
        <f>(Table1[[#This Row],[Actual Price]]-Table1[[#This Row],[discounted_price]])*100</f>
        <v>218400</v>
      </c>
      <c r="M582" s="9">
        <v>0.44</v>
      </c>
      <c r="N5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82" s="9" t="str">
        <f>IF(M582&gt;=50%,"YES","""NO")</f>
        <v>"NO</v>
      </c>
      <c r="P582" s="44">
        <f>AVERAGE(Table1[[#This Row],[rating]]+Table1[[#This Row],[rating_count]]/1000)</f>
        <v>37.917000000000002</v>
      </c>
      <c r="Q582" s="2">
        <v>4.2</v>
      </c>
      <c r="R582" s="7">
        <v>33717</v>
      </c>
      <c r="S582" s="8">
        <f t="shared" si="18"/>
        <v>84225066</v>
      </c>
      <c r="T582" s="2" t="s">
        <v>4962</v>
      </c>
      <c r="U582" s="2" t="s">
        <v>4963</v>
      </c>
      <c r="V582" s="2" t="s">
        <v>4964</v>
      </c>
      <c r="W582" s="2" t="s">
        <v>4965</v>
      </c>
      <c r="X582" s="2" t="s">
        <v>4966</v>
      </c>
      <c r="Y582" s="3" t="s">
        <v>4967</v>
      </c>
      <c r="Z582" s="3" t="s">
        <v>4968</v>
      </c>
      <c r="AA582" s="3" t="s">
        <v>4969</v>
      </c>
    </row>
    <row r="583" spans="1:27">
      <c r="A583" s="2" t="s">
        <v>4970</v>
      </c>
      <c r="B583" s="2" t="s">
        <v>4971</v>
      </c>
      <c r="C583" s="2" t="s">
        <v>13007</v>
      </c>
      <c r="D583" s="2" t="s">
        <v>12995</v>
      </c>
      <c r="E583" s="2" t="s">
        <v>12714</v>
      </c>
      <c r="F583" s="2" t="s">
        <v>12734</v>
      </c>
      <c r="G583" s="2"/>
      <c r="H583" s="4"/>
      <c r="I583" s="6">
        <v>13999</v>
      </c>
      <c r="J583" s="6" t="str">
        <f t="shared" si="19"/>
        <v>&gt;₹500</v>
      </c>
      <c r="K583" s="6">
        <v>4999</v>
      </c>
      <c r="L583" s="6">
        <f>(Table1[[#This Row],[Actual Price]]-Table1[[#This Row],[discounted_price]])*100</f>
        <v>-900000</v>
      </c>
      <c r="M583" s="9">
        <v>0.18</v>
      </c>
      <c r="N5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83" s="9" t="str">
        <f>IF(M583&gt;=50%,"YES","NO")</f>
        <v>NO</v>
      </c>
      <c r="P583" s="44">
        <f>AVERAGE(Table1[[#This Row],[rating]]+Table1[[#This Row],[rating_count]]/1000)</f>
        <v>55.31</v>
      </c>
      <c r="Q583" s="2">
        <v>4.5</v>
      </c>
      <c r="R583" s="7">
        <v>50810</v>
      </c>
      <c r="S583" s="8">
        <f t="shared" si="18"/>
        <v>253999190</v>
      </c>
      <c r="T583" s="2" t="s">
        <v>4972</v>
      </c>
      <c r="U583" s="2" t="s">
        <v>4973</v>
      </c>
      <c r="V583" s="2" t="s">
        <v>4974</v>
      </c>
      <c r="W583" s="2" t="s">
        <v>4975</v>
      </c>
      <c r="X583" s="2" t="s">
        <v>4976</v>
      </c>
      <c r="Y583" s="3" t="s">
        <v>4977</v>
      </c>
      <c r="Z583" s="3" t="s">
        <v>4978</v>
      </c>
      <c r="AA583" s="3" t="s">
        <v>4979</v>
      </c>
    </row>
    <row r="584" spans="1:27">
      <c r="A584" s="2" t="s">
        <v>4980</v>
      </c>
      <c r="B584" s="2" t="s">
        <v>4981</v>
      </c>
      <c r="C584" s="2" t="s">
        <v>4982</v>
      </c>
      <c r="D584" s="2" t="s">
        <v>12649</v>
      </c>
      <c r="E584" s="2" t="s">
        <v>12735</v>
      </c>
      <c r="F584" s="2" t="s">
        <v>12736</v>
      </c>
      <c r="G584" s="2"/>
      <c r="H584" s="2"/>
      <c r="I584" s="6">
        <v>139</v>
      </c>
      <c r="J584" s="6" t="str">
        <f t="shared" si="19"/>
        <v>&lt;₹200</v>
      </c>
      <c r="K584" s="6">
        <v>1999</v>
      </c>
      <c r="L584" s="6">
        <f>(Table1[[#This Row],[Actual Price]]-Table1[[#This Row],[discounted_price]])*100</f>
        <v>186000</v>
      </c>
      <c r="M584" s="9">
        <v>0.75</v>
      </c>
      <c r="N5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84" s="9" t="str">
        <f>IF(M584&gt;=50%,"YES","""NO")</f>
        <v>YES</v>
      </c>
      <c r="P584" s="44">
        <f>AVERAGE(Table1[[#This Row],[rating]]+Table1[[#This Row],[rating_count]]/1000)</f>
        <v>7.0690000000000008</v>
      </c>
      <c r="Q584" s="2">
        <v>3.7</v>
      </c>
      <c r="R584" s="7">
        <v>3369</v>
      </c>
      <c r="S584" s="8">
        <f t="shared" si="18"/>
        <v>6734631</v>
      </c>
      <c r="T584" s="2" t="s">
        <v>4983</v>
      </c>
      <c r="U584" s="2" t="s">
        <v>4984</v>
      </c>
      <c r="V584" s="2" t="s">
        <v>4985</v>
      </c>
      <c r="W584" s="2" t="s">
        <v>4986</v>
      </c>
      <c r="X584" s="2" t="s">
        <v>4987</v>
      </c>
      <c r="Y584" s="3" t="s">
        <v>4988</v>
      </c>
      <c r="Z584" s="3" t="s">
        <v>4989</v>
      </c>
      <c r="AA584" s="3" t="s">
        <v>4990</v>
      </c>
    </row>
    <row r="585" spans="1:27">
      <c r="A585" s="2" t="s">
        <v>4991</v>
      </c>
      <c r="B585" s="2" t="s">
        <v>4992</v>
      </c>
      <c r="C585" s="2" t="s">
        <v>13001</v>
      </c>
      <c r="D585" s="2" t="s">
        <v>12995</v>
      </c>
      <c r="E585" s="2" t="s">
        <v>12642</v>
      </c>
      <c r="F585" s="2" t="s">
        <v>12716</v>
      </c>
      <c r="G585" s="2" t="s">
        <v>12717</v>
      </c>
      <c r="H585" s="2"/>
      <c r="I585" s="6">
        <v>2599</v>
      </c>
      <c r="J585" s="6" t="str">
        <f t="shared" si="19"/>
        <v>&gt;₹500</v>
      </c>
      <c r="K585" s="6">
        <v>449</v>
      </c>
      <c r="L585" s="6">
        <f>(Table1[[#This Row],[Actual Price]]-Table1[[#This Row],[discounted_price]])*100</f>
        <v>-215000</v>
      </c>
      <c r="M585" s="9">
        <v>0.33</v>
      </c>
      <c r="N5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85" s="9" t="str">
        <f>IF(M585&gt;=50%,"YES","NO")</f>
        <v>NO</v>
      </c>
      <c r="P585" s="44">
        <f>AVERAGE(Table1[[#This Row],[rating]]+Table1[[#This Row],[rating_count]]/1000)</f>
        <v>15.327</v>
      </c>
      <c r="Q585" s="2">
        <v>3.5</v>
      </c>
      <c r="R585" s="7">
        <v>11827</v>
      </c>
      <c r="S585" s="8">
        <f t="shared" si="18"/>
        <v>5310323</v>
      </c>
      <c r="T585" s="2" t="s">
        <v>4993</v>
      </c>
      <c r="U585" s="2" t="s">
        <v>4994</v>
      </c>
      <c r="V585" s="2" t="s">
        <v>4995</v>
      </c>
      <c r="W585" s="2" t="s">
        <v>4996</v>
      </c>
      <c r="X585" s="2" t="s">
        <v>4997</v>
      </c>
      <c r="Y585" s="3" t="s">
        <v>4998</v>
      </c>
      <c r="Z585" s="3" t="s">
        <v>4999</v>
      </c>
      <c r="AA585" s="3" t="s">
        <v>5000</v>
      </c>
    </row>
    <row r="586" spans="1:27">
      <c r="A586" s="2" t="s">
        <v>5001</v>
      </c>
      <c r="B586" s="2" t="s">
        <v>5002</v>
      </c>
      <c r="C586" s="2" t="s">
        <v>13006</v>
      </c>
      <c r="D586" s="2" t="s">
        <v>12995</v>
      </c>
      <c r="E586" s="2" t="s">
        <v>12642</v>
      </c>
      <c r="F586" s="2" t="s">
        <v>12716</v>
      </c>
      <c r="G586" s="2" t="s">
        <v>12733</v>
      </c>
      <c r="H586" s="2"/>
      <c r="I586" s="6">
        <v>365</v>
      </c>
      <c r="J586" s="6" t="str">
        <f t="shared" si="19"/>
        <v>₹200 - ₹500</v>
      </c>
      <c r="K586" s="6">
        <v>999</v>
      </c>
      <c r="L586" s="6">
        <f>(Table1[[#This Row],[Actual Price]]-Table1[[#This Row],[discounted_price]])*100</f>
        <v>63400</v>
      </c>
      <c r="M586" s="9">
        <v>0.3</v>
      </c>
      <c r="N5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86" s="9" t="str">
        <f>IF(M586&gt;=50%,"YES","""NO")</f>
        <v>"NO</v>
      </c>
      <c r="P586" s="44">
        <f>AVERAGE(Table1[[#This Row],[rating]]+Table1[[#This Row],[rating_count]]/1000)</f>
        <v>18.795000000000002</v>
      </c>
      <c r="Q586" s="2">
        <v>3.5</v>
      </c>
      <c r="R586" s="7">
        <v>15295</v>
      </c>
      <c r="S586" s="8">
        <f t="shared" si="18"/>
        <v>15279705</v>
      </c>
      <c r="T586" s="2" t="s">
        <v>5003</v>
      </c>
      <c r="U586" s="2" t="s">
        <v>5004</v>
      </c>
      <c r="V586" s="2" t="s">
        <v>5005</v>
      </c>
      <c r="W586" s="2" t="s">
        <v>5006</v>
      </c>
      <c r="X586" s="2" t="s">
        <v>5007</v>
      </c>
      <c r="Y586" s="3" t="s">
        <v>5008</v>
      </c>
      <c r="Z586" s="3" t="s">
        <v>5009</v>
      </c>
      <c r="AA586" s="3" t="s">
        <v>5010</v>
      </c>
    </row>
    <row r="587" spans="1:27">
      <c r="A587" s="2" t="s">
        <v>5011</v>
      </c>
      <c r="B587" s="2" t="s">
        <v>5012</v>
      </c>
      <c r="C587" s="2" t="s">
        <v>5013</v>
      </c>
      <c r="D587" s="2" t="s">
        <v>12649</v>
      </c>
      <c r="E587" s="2" t="s">
        <v>12735</v>
      </c>
      <c r="F587" s="2" t="s">
        <v>12651</v>
      </c>
      <c r="G587" s="2" t="s">
        <v>12737</v>
      </c>
      <c r="H587" s="2" t="s">
        <v>12738</v>
      </c>
      <c r="I587" s="6">
        <v>1499</v>
      </c>
      <c r="J587" s="6" t="str">
        <f t="shared" si="19"/>
        <v>&gt;₹500</v>
      </c>
      <c r="K587" s="6">
        <v>3990</v>
      </c>
      <c r="L587" s="6">
        <f>(Table1[[#This Row],[Actual Price]]-Table1[[#This Row],[discounted_price]])*100</f>
        <v>249100</v>
      </c>
      <c r="M587" s="9">
        <v>0.8</v>
      </c>
      <c r="N5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87" s="9" t="str">
        <f>IF(M587&gt;=50%,"YES","NO")</f>
        <v>YES</v>
      </c>
      <c r="P587" s="44">
        <f>AVERAGE(Table1[[#This Row],[rating]]+Table1[[#This Row],[rating_count]]/1000)</f>
        <v>31.439</v>
      </c>
      <c r="Q587" s="2">
        <v>4.3</v>
      </c>
      <c r="R587" s="7">
        <v>27139</v>
      </c>
      <c r="S587" s="8">
        <f t="shared" si="18"/>
        <v>108284610</v>
      </c>
      <c r="T587" s="2" t="s">
        <v>5014</v>
      </c>
      <c r="U587" s="2" t="s">
        <v>5015</v>
      </c>
      <c r="V587" s="2" t="s">
        <v>5016</v>
      </c>
      <c r="W587" s="2" t="s">
        <v>5017</v>
      </c>
      <c r="X587" s="2" t="s">
        <v>5018</v>
      </c>
      <c r="Y587" s="3" t="s">
        <v>5019</v>
      </c>
      <c r="Z587" s="3" t="s">
        <v>5020</v>
      </c>
      <c r="AA587" s="3" t="s">
        <v>5021</v>
      </c>
    </row>
    <row r="588" spans="1:27">
      <c r="A588" s="2" t="s">
        <v>5022</v>
      </c>
      <c r="B588" s="2" t="s">
        <v>5023</v>
      </c>
      <c r="C588" s="2" t="s">
        <v>3042</v>
      </c>
      <c r="D588" s="2" t="s">
        <v>12649</v>
      </c>
      <c r="E588" s="2" t="s">
        <v>12687</v>
      </c>
      <c r="F588" s="2" t="s">
        <v>12688</v>
      </c>
      <c r="G588" s="2" t="s">
        <v>12689</v>
      </c>
      <c r="H588" s="4"/>
      <c r="I588" s="6">
        <v>1998</v>
      </c>
      <c r="J588" s="6" t="str">
        <f t="shared" si="19"/>
        <v>&gt;₹500</v>
      </c>
      <c r="K588" s="6">
        <v>5499</v>
      </c>
      <c r="L588" s="6">
        <f>(Table1[[#This Row],[Actual Price]]-Table1[[#This Row],[discounted_price]])*100</f>
        <v>350100</v>
      </c>
      <c r="M588" s="9">
        <v>0.75</v>
      </c>
      <c r="N5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88" s="9" t="str">
        <f>IF(M588&gt;=50%,"YES","""NO")</f>
        <v>YES</v>
      </c>
      <c r="P588" s="44">
        <f>AVERAGE(Table1[[#This Row],[rating]]+Table1[[#This Row],[rating_count]]/1000)</f>
        <v>13.404</v>
      </c>
      <c r="Q588" s="2">
        <v>3.9</v>
      </c>
      <c r="R588" s="7">
        <v>9504</v>
      </c>
      <c r="S588" s="8">
        <f t="shared" si="18"/>
        <v>52262496</v>
      </c>
      <c r="T588" s="2" t="s">
        <v>5024</v>
      </c>
      <c r="U588" s="2" t="s">
        <v>5025</v>
      </c>
      <c r="V588" s="2" t="s">
        <v>5026</v>
      </c>
      <c r="W588" s="2" t="s">
        <v>5027</v>
      </c>
      <c r="X588" s="2" t="s">
        <v>5028</v>
      </c>
      <c r="Y588" s="3" t="s">
        <v>5029</v>
      </c>
      <c r="Z588" s="3" t="s">
        <v>5030</v>
      </c>
      <c r="AA588" s="3" t="s">
        <v>5031</v>
      </c>
    </row>
    <row r="589" spans="1:27">
      <c r="A589" s="2" t="s">
        <v>5032</v>
      </c>
      <c r="B589" s="2" t="s">
        <v>5033</v>
      </c>
      <c r="C589" s="2" t="s">
        <v>13000</v>
      </c>
      <c r="D589" s="2" t="s">
        <v>12995</v>
      </c>
      <c r="E589" s="2" t="s">
        <v>12714</v>
      </c>
      <c r="F589" s="2" t="s">
        <v>12715</v>
      </c>
      <c r="G589" s="2"/>
      <c r="H589" s="2"/>
      <c r="I589" s="6">
        <v>1799</v>
      </c>
      <c r="J589" s="6" t="str">
        <f t="shared" si="19"/>
        <v>&gt;₹500</v>
      </c>
      <c r="K589" s="6">
        <v>1350</v>
      </c>
      <c r="L589" s="6">
        <f>(Table1[[#This Row],[Actual Price]]-Table1[[#This Row],[discounted_price]])*100</f>
        <v>-44900</v>
      </c>
      <c r="M589" s="9">
        <v>0.62</v>
      </c>
      <c r="N5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89" s="9" t="str">
        <f>IF(M589&gt;=50%,"YES","NO")</f>
        <v>YES</v>
      </c>
      <c r="P589" s="44">
        <f>AVERAGE(Table1[[#This Row],[rating]]+Table1[[#This Row],[rating_count]]/1000)</f>
        <v>34.357999999999997</v>
      </c>
      <c r="Q589" s="2">
        <v>4.3</v>
      </c>
      <c r="R589" s="7">
        <v>30058</v>
      </c>
      <c r="S589" s="8">
        <f t="shared" si="18"/>
        <v>40578300</v>
      </c>
      <c r="T589" s="2" t="s">
        <v>5034</v>
      </c>
      <c r="U589" s="2" t="s">
        <v>5035</v>
      </c>
      <c r="V589" s="2" t="s">
        <v>5036</v>
      </c>
      <c r="W589" s="2" t="s">
        <v>5037</v>
      </c>
      <c r="X589" s="2" t="s">
        <v>5038</v>
      </c>
      <c r="Y589" s="3" t="s">
        <v>5039</v>
      </c>
      <c r="Z589" s="3" t="s">
        <v>5040</v>
      </c>
      <c r="AA589" s="3" t="s">
        <v>5041</v>
      </c>
    </row>
    <row r="590" spans="1:27">
      <c r="A590" s="2" t="s">
        <v>5042</v>
      </c>
      <c r="B590" s="2" t="s">
        <v>5043</v>
      </c>
      <c r="C590" s="2" t="s">
        <v>3042</v>
      </c>
      <c r="D590" s="2" t="s">
        <v>12649</v>
      </c>
      <c r="E590" s="2" t="s">
        <v>12687</v>
      </c>
      <c r="F590" s="2" t="s">
        <v>12688</v>
      </c>
      <c r="G590" s="2" t="s">
        <v>12689</v>
      </c>
      <c r="H590" s="4"/>
      <c r="I590" s="6">
        <v>289</v>
      </c>
      <c r="J590" s="6" t="str">
        <f t="shared" si="19"/>
        <v>₹200 - ₹500</v>
      </c>
      <c r="K590" s="6">
        <v>3990</v>
      </c>
      <c r="L590" s="6">
        <f>(Table1[[#This Row],[Actual Price]]-Table1[[#This Row],[discounted_price]])*100</f>
        <v>370100</v>
      </c>
      <c r="M590" s="9">
        <v>0.62</v>
      </c>
      <c r="N5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90" s="9" t="str">
        <f>IF(M590&gt;=50%,"YES","""NO")</f>
        <v>YES</v>
      </c>
      <c r="P590" s="44">
        <f>AVERAGE(Table1[[#This Row],[rating]]+Table1[[#This Row],[rating_count]]/1000)</f>
        <v>113.964</v>
      </c>
      <c r="Q590" s="2">
        <v>4.0999999999999996</v>
      </c>
      <c r="R590" s="7">
        <v>109864</v>
      </c>
      <c r="S590" s="8">
        <f t="shared" si="18"/>
        <v>438357360</v>
      </c>
      <c r="T590" s="2" t="s">
        <v>5044</v>
      </c>
      <c r="U590" s="2" t="s">
        <v>5045</v>
      </c>
      <c r="V590" s="2" t="s">
        <v>5046</v>
      </c>
      <c r="W590" s="2" t="s">
        <v>5047</v>
      </c>
      <c r="X590" s="2" t="s">
        <v>5048</v>
      </c>
      <c r="Y590" s="3" t="s">
        <v>5049</v>
      </c>
      <c r="Z590" s="3" t="s">
        <v>5050</v>
      </c>
      <c r="AA590" s="3" t="s">
        <v>5051</v>
      </c>
    </row>
    <row r="591" spans="1:27">
      <c r="A591" s="2" t="s">
        <v>5052</v>
      </c>
      <c r="B591" s="2" t="s">
        <v>5053</v>
      </c>
      <c r="C591" s="2" t="s">
        <v>13054</v>
      </c>
      <c r="D591" s="2" t="s">
        <v>13053</v>
      </c>
      <c r="E591" s="2" t="s">
        <v>12739</v>
      </c>
      <c r="F591" s="2" t="s">
        <v>12740</v>
      </c>
      <c r="G591" s="2" t="s">
        <v>12741</v>
      </c>
      <c r="H591" s="4"/>
      <c r="I591" s="6">
        <v>599</v>
      </c>
      <c r="J591" s="6" t="str">
        <f t="shared" si="19"/>
        <v>&gt;₹500</v>
      </c>
      <c r="K591" s="6">
        <v>1295</v>
      </c>
      <c r="L591" s="6">
        <f>(Table1[[#This Row],[Actual Price]]-Table1[[#This Row],[discounted_price]])*100</f>
        <v>69600</v>
      </c>
      <c r="M591" s="9">
        <v>0</v>
      </c>
      <c r="N5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91" s="9" t="str">
        <f>IF(M591&gt;=50%,"YES","NO")</f>
        <v>NO</v>
      </c>
      <c r="P591" s="44">
        <f>AVERAGE(Table1[[#This Row],[rating]]+Table1[[#This Row],[rating_count]]/1000)</f>
        <v>10.26</v>
      </c>
      <c r="Q591" s="2">
        <v>4.5</v>
      </c>
      <c r="R591" s="7">
        <v>5760</v>
      </c>
      <c r="S591" s="8">
        <f t="shared" si="18"/>
        <v>7459200</v>
      </c>
      <c r="T591" s="2" t="s">
        <v>5054</v>
      </c>
      <c r="U591" s="2" t="s">
        <v>5055</v>
      </c>
      <c r="V591" s="2" t="s">
        <v>5056</v>
      </c>
      <c r="W591" s="2" t="s">
        <v>5057</v>
      </c>
      <c r="X591" s="2" t="s">
        <v>5058</v>
      </c>
      <c r="Y591" s="3" t="s">
        <v>12612</v>
      </c>
      <c r="Z591" s="3" t="s">
        <v>5059</v>
      </c>
      <c r="AA591" s="3" t="s">
        <v>5060</v>
      </c>
    </row>
    <row r="592" spans="1:27">
      <c r="A592" s="2" t="s">
        <v>5061</v>
      </c>
      <c r="B592" s="2" t="s">
        <v>5062</v>
      </c>
      <c r="C592" s="2" t="s">
        <v>13008</v>
      </c>
      <c r="D592" s="2" t="s">
        <v>12995</v>
      </c>
      <c r="E592" s="2" t="s">
        <v>12646</v>
      </c>
      <c r="F592" s="2" t="s">
        <v>12742</v>
      </c>
      <c r="G592" s="2"/>
      <c r="H592" s="4"/>
      <c r="I592" s="6">
        <v>217</v>
      </c>
      <c r="J592" s="6" t="str">
        <f t="shared" si="19"/>
        <v>₹200 - ₹500</v>
      </c>
      <c r="K592" s="6">
        <v>5499</v>
      </c>
      <c r="L592" s="6">
        <f>(Table1[[#This Row],[Actual Price]]-Table1[[#This Row],[discounted_price]])*100</f>
        <v>528200</v>
      </c>
      <c r="M592" s="9">
        <v>0.66</v>
      </c>
      <c r="N5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92" s="9" t="str">
        <f>IF(M592&gt;=50%,"YES","""NO")</f>
        <v>YES</v>
      </c>
      <c r="P592" s="44">
        <f>AVERAGE(Table1[[#This Row],[rating]]+Table1[[#This Row],[rating_count]]/1000)</f>
        <v>53.751000000000005</v>
      </c>
      <c r="Q592" s="2">
        <v>4.2</v>
      </c>
      <c r="R592" s="7">
        <v>49551</v>
      </c>
      <c r="S592" s="8">
        <f t="shared" si="18"/>
        <v>272480949</v>
      </c>
      <c r="T592" s="2" t="s">
        <v>5063</v>
      </c>
      <c r="U592" s="2" t="s">
        <v>5064</v>
      </c>
      <c r="V592" s="2" t="s">
        <v>5065</v>
      </c>
      <c r="W592" s="2" t="s">
        <v>5066</v>
      </c>
      <c r="X592" s="2" t="s">
        <v>5067</v>
      </c>
      <c r="Y592" s="3" t="s">
        <v>5068</v>
      </c>
      <c r="Z592" s="3" t="s">
        <v>5069</v>
      </c>
      <c r="AA592" s="3" t="s">
        <v>5070</v>
      </c>
    </row>
    <row r="593" spans="1:27">
      <c r="A593" s="2" t="s">
        <v>5071</v>
      </c>
      <c r="B593" s="2" t="s">
        <v>5072</v>
      </c>
      <c r="C593" s="2" t="s">
        <v>3042</v>
      </c>
      <c r="D593" s="2" t="s">
        <v>12649</v>
      </c>
      <c r="E593" s="2" t="s">
        <v>12687</v>
      </c>
      <c r="F593" s="2" t="s">
        <v>12688</v>
      </c>
      <c r="G593" s="2" t="s">
        <v>12689</v>
      </c>
      <c r="H593" s="2"/>
      <c r="I593" s="6">
        <v>1299</v>
      </c>
      <c r="J593" s="6" t="str">
        <f t="shared" si="19"/>
        <v>&gt;₹500</v>
      </c>
      <c r="K593" s="6">
        <v>1490</v>
      </c>
      <c r="L593" s="6">
        <f>(Table1[[#This Row],[Actual Price]]-Table1[[#This Row],[discounted_price]])*100</f>
        <v>19100</v>
      </c>
      <c r="M593" s="9">
        <v>0.69</v>
      </c>
      <c r="N5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93" s="9" t="str">
        <f>IF(M593&gt;=50%,"YES","NO")</f>
        <v>YES</v>
      </c>
      <c r="P593" s="44">
        <f>AVERAGE(Table1[[#This Row],[rating]]+Table1[[#This Row],[rating_count]]/1000)</f>
        <v>165.77699999999999</v>
      </c>
      <c r="Q593" s="2">
        <v>4.0999999999999996</v>
      </c>
      <c r="R593" s="7">
        <v>161677</v>
      </c>
      <c r="S593" s="8">
        <f t="shared" si="18"/>
        <v>240898730</v>
      </c>
      <c r="T593" s="2" t="s">
        <v>5073</v>
      </c>
      <c r="U593" s="2" t="s">
        <v>5074</v>
      </c>
      <c r="V593" s="2" t="s">
        <v>5075</v>
      </c>
      <c r="W593" s="2" t="s">
        <v>5076</v>
      </c>
      <c r="X593" s="2" t="s">
        <v>5077</v>
      </c>
      <c r="Y593" s="3" t="s">
        <v>5078</v>
      </c>
      <c r="Z593" s="3" t="s">
        <v>5079</v>
      </c>
      <c r="AA593" s="3" t="s">
        <v>5080</v>
      </c>
    </row>
    <row r="594" spans="1:27">
      <c r="A594" s="2" t="s">
        <v>5081</v>
      </c>
      <c r="B594" s="2" t="s">
        <v>5082</v>
      </c>
      <c r="C594" s="2" t="s">
        <v>5083</v>
      </c>
      <c r="D594" s="2" t="s">
        <v>12649</v>
      </c>
      <c r="E594" s="2" t="s">
        <v>12735</v>
      </c>
      <c r="F594" s="2" t="s">
        <v>12651</v>
      </c>
      <c r="G594" s="2" t="s">
        <v>12737</v>
      </c>
      <c r="H594" s="2" t="s">
        <v>12743</v>
      </c>
      <c r="I594" s="6">
        <v>263</v>
      </c>
      <c r="J594" s="6" t="str">
        <f t="shared" si="19"/>
        <v>₹200 - ₹500</v>
      </c>
      <c r="K594" s="6">
        <v>995</v>
      </c>
      <c r="L594" s="6">
        <f>(Table1[[#This Row],[Actual Price]]-Table1[[#This Row],[discounted_price]])*100</f>
        <v>73200</v>
      </c>
      <c r="M594" s="9">
        <v>0.6</v>
      </c>
      <c r="N5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94" s="9" t="str">
        <f>IF(M594&gt;=50%,"YES","""NO")</f>
        <v>YES</v>
      </c>
      <c r="P594" s="44">
        <f>AVERAGE(Table1[[#This Row],[rating]]+Table1[[#This Row],[rating_count]]/1000)</f>
        <v>25.271999999999998</v>
      </c>
      <c r="Q594" s="2">
        <v>3.9</v>
      </c>
      <c r="R594" s="7">
        <v>21372</v>
      </c>
      <c r="S594" s="8">
        <f t="shared" si="18"/>
        <v>21265140</v>
      </c>
      <c r="T594" s="2" t="s">
        <v>5084</v>
      </c>
      <c r="U594" s="2" t="s">
        <v>5085</v>
      </c>
      <c r="V594" s="2" t="s">
        <v>5086</v>
      </c>
      <c r="W594" s="2" t="s">
        <v>5087</v>
      </c>
      <c r="X594" s="2" t="s">
        <v>5088</v>
      </c>
      <c r="Y594" s="3" t="s">
        <v>12613</v>
      </c>
      <c r="Z594" s="3" t="s">
        <v>5089</v>
      </c>
      <c r="AA594" s="3" t="s">
        <v>5090</v>
      </c>
    </row>
    <row r="595" spans="1:27">
      <c r="A595" s="2" t="s">
        <v>5091</v>
      </c>
      <c r="B595" s="2" t="s">
        <v>5092</v>
      </c>
      <c r="C595" s="2" t="s">
        <v>13009</v>
      </c>
      <c r="D595" s="2" t="s">
        <v>12995</v>
      </c>
      <c r="E595" s="2" t="s">
        <v>12744</v>
      </c>
      <c r="F595" s="2" t="s">
        <v>12745</v>
      </c>
      <c r="G595" s="2" t="s">
        <v>12746</v>
      </c>
      <c r="H595" s="2"/>
      <c r="I595" s="6">
        <v>569</v>
      </c>
      <c r="J595" s="6" t="str">
        <f t="shared" si="19"/>
        <v>&gt;₹500</v>
      </c>
      <c r="K595" s="6">
        <v>761</v>
      </c>
      <c r="L595" s="6">
        <f>(Table1[[#This Row],[Actual Price]]-Table1[[#This Row],[discounted_price]])*100</f>
        <v>19200</v>
      </c>
      <c r="M595" s="9">
        <v>0.06</v>
      </c>
      <c r="N5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95" s="9" t="str">
        <f>IF(M595&gt;=50%,"YES","NO")</f>
        <v>NO</v>
      </c>
      <c r="P595" s="44">
        <f>AVERAGE(Table1[[#This Row],[rating]]+Table1[[#This Row],[rating_count]]/1000)</f>
        <v>11.199</v>
      </c>
      <c r="Q595" s="2">
        <v>4</v>
      </c>
      <c r="R595" s="7">
        <v>7199</v>
      </c>
      <c r="S595" s="8">
        <f t="shared" si="18"/>
        <v>5478439</v>
      </c>
      <c r="T595" s="2" t="s">
        <v>5093</v>
      </c>
      <c r="U595" s="2" t="s">
        <v>5094</v>
      </c>
      <c r="V595" s="2" t="s">
        <v>5095</v>
      </c>
      <c r="W595" s="2" t="s">
        <v>5096</v>
      </c>
      <c r="X595" s="2" t="s">
        <v>5097</v>
      </c>
      <c r="Y595" s="3" t="s">
        <v>5098</v>
      </c>
      <c r="Z595" s="3" t="s">
        <v>5099</v>
      </c>
      <c r="AA595" s="3" t="s">
        <v>5100</v>
      </c>
    </row>
    <row r="596" spans="1:27">
      <c r="A596" s="2" t="s">
        <v>5101</v>
      </c>
      <c r="B596" s="2" t="s">
        <v>5102</v>
      </c>
      <c r="C596" s="2" t="s">
        <v>13010</v>
      </c>
      <c r="D596" s="2" t="s">
        <v>12995</v>
      </c>
      <c r="E596" s="2" t="s">
        <v>12642</v>
      </c>
      <c r="F596" s="2" t="s">
        <v>12716</v>
      </c>
      <c r="G596" s="2" t="s">
        <v>12747</v>
      </c>
      <c r="H596" s="2" t="s">
        <v>12748</v>
      </c>
      <c r="I596" s="6">
        <v>1999</v>
      </c>
      <c r="J596" s="6" t="str">
        <f t="shared" si="19"/>
        <v>&gt;₹500</v>
      </c>
      <c r="K596" s="6">
        <v>299</v>
      </c>
      <c r="L596" s="6">
        <f>(Table1[[#This Row],[Actual Price]]-Table1[[#This Row],[discounted_price]])*100</f>
        <v>-170000</v>
      </c>
      <c r="M596" s="9">
        <v>0.87</v>
      </c>
      <c r="N5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96" s="9" t="str">
        <f>IF(M596&gt;=50%,"YES","""NO")</f>
        <v>YES</v>
      </c>
      <c r="P596" s="44">
        <f>AVERAGE(Table1[[#This Row],[rating]]+Table1[[#This Row],[rating_count]]/1000)</f>
        <v>18.733000000000001</v>
      </c>
      <c r="Q596" s="2">
        <v>3.5</v>
      </c>
      <c r="R596" s="7">
        <v>15233</v>
      </c>
      <c r="S596" s="8">
        <f t="shared" si="18"/>
        <v>4554667</v>
      </c>
      <c r="T596" s="2" t="s">
        <v>5103</v>
      </c>
      <c r="U596" s="2" t="s">
        <v>5104</v>
      </c>
      <c r="V596" s="2" t="s">
        <v>5105</v>
      </c>
      <c r="W596" s="2" t="s">
        <v>5106</v>
      </c>
      <c r="X596" s="2" t="s">
        <v>5107</v>
      </c>
      <c r="Y596" s="3" t="s">
        <v>5108</v>
      </c>
      <c r="Z596" s="3" t="s">
        <v>5109</v>
      </c>
      <c r="AA596" s="3" t="s">
        <v>5110</v>
      </c>
    </row>
    <row r="597" spans="1:27">
      <c r="A597" s="2" t="s">
        <v>5111</v>
      </c>
      <c r="B597" s="2" t="s">
        <v>5112</v>
      </c>
      <c r="C597" s="2" t="s">
        <v>13000</v>
      </c>
      <c r="D597" s="2" t="s">
        <v>12995</v>
      </c>
      <c r="E597" s="2" t="s">
        <v>12714</v>
      </c>
      <c r="F597" s="2" t="s">
        <v>12715</v>
      </c>
      <c r="G597" s="2"/>
      <c r="H597" s="2"/>
      <c r="I597" s="6">
        <v>1399</v>
      </c>
      <c r="J597" s="6" t="str">
        <f t="shared" si="19"/>
        <v>&gt;₹500</v>
      </c>
      <c r="K597" s="6">
        <v>2500</v>
      </c>
      <c r="L597" s="6">
        <f>(Table1[[#This Row],[Actual Price]]-Table1[[#This Row],[discounted_price]])*100</f>
        <v>110100</v>
      </c>
      <c r="M597" s="9">
        <v>0.64</v>
      </c>
      <c r="N5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97" s="9" t="str">
        <f>IF(M597&gt;=50%,"YES","NO")</f>
        <v>YES</v>
      </c>
      <c r="P597" s="44">
        <f>AVERAGE(Table1[[#This Row],[rating]]+Table1[[#This Row],[rating_count]]/1000)</f>
        <v>60.046999999999997</v>
      </c>
      <c r="Q597" s="2">
        <v>4.3</v>
      </c>
      <c r="R597" s="7">
        <v>55747</v>
      </c>
      <c r="S597" s="8">
        <f t="shared" si="18"/>
        <v>139367500</v>
      </c>
      <c r="T597" s="2" t="s">
        <v>5113</v>
      </c>
      <c r="U597" s="2" t="s">
        <v>5114</v>
      </c>
      <c r="V597" s="2" t="s">
        <v>5115</v>
      </c>
      <c r="W597" s="2" t="s">
        <v>5116</v>
      </c>
      <c r="X597" s="2" t="s">
        <v>5117</v>
      </c>
      <c r="Y597" s="3" t="s">
        <v>5118</v>
      </c>
      <c r="Z597" s="3" t="s">
        <v>5119</v>
      </c>
      <c r="AA597" s="3" t="s">
        <v>5120</v>
      </c>
    </row>
    <row r="598" spans="1:27">
      <c r="A598" s="2" t="s">
        <v>5121</v>
      </c>
      <c r="B598" s="2" t="s">
        <v>5122</v>
      </c>
      <c r="C598" s="2" t="s">
        <v>3042</v>
      </c>
      <c r="D598" s="2" t="s">
        <v>12649</v>
      </c>
      <c r="E598" s="2" t="s">
        <v>12687</v>
      </c>
      <c r="F598" s="2" t="s">
        <v>12688</v>
      </c>
      <c r="G598" s="2" t="s">
        <v>12689</v>
      </c>
      <c r="H598" s="4"/>
      <c r="I598" s="6">
        <v>349</v>
      </c>
      <c r="J598" s="6" t="str">
        <f t="shared" si="19"/>
        <v>₹200 - ₹500</v>
      </c>
      <c r="K598" s="6">
        <v>4999</v>
      </c>
      <c r="L598" s="6">
        <f>(Table1[[#This Row],[Actual Price]]-Table1[[#This Row],[discounted_price]])*100</f>
        <v>465000</v>
      </c>
      <c r="M598" s="9">
        <v>0.76</v>
      </c>
      <c r="N5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98" s="9" t="str">
        <f>IF(M598&gt;=50%,"YES","""NO")</f>
        <v>YES</v>
      </c>
      <c r="P598" s="44">
        <f>AVERAGE(Table1[[#This Row],[rating]]+Table1[[#This Row],[rating_count]]/1000)</f>
        <v>18.760999999999999</v>
      </c>
      <c r="Q598" s="2">
        <v>3.8</v>
      </c>
      <c r="R598" s="7">
        <v>14961</v>
      </c>
      <c r="S598" s="8">
        <f t="shared" si="18"/>
        <v>74790039</v>
      </c>
      <c r="T598" s="2" t="s">
        <v>5123</v>
      </c>
      <c r="U598" s="2" t="s">
        <v>5124</v>
      </c>
      <c r="V598" s="2" t="s">
        <v>5125</v>
      </c>
      <c r="W598" s="2" t="s">
        <v>5126</v>
      </c>
      <c r="X598" s="2" t="s">
        <v>5127</v>
      </c>
      <c r="Y598" s="3" t="s">
        <v>5128</v>
      </c>
      <c r="Z598" s="3" t="s">
        <v>5129</v>
      </c>
      <c r="AA598" s="3" t="s">
        <v>5130</v>
      </c>
    </row>
    <row r="599" spans="1:27">
      <c r="A599" s="2" t="s">
        <v>5131</v>
      </c>
      <c r="B599" s="2" t="s">
        <v>5132</v>
      </c>
      <c r="C599" s="2" t="s">
        <v>13001</v>
      </c>
      <c r="D599" s="2" t="s">
        <v>12995</v>
      </c>
      <c r="E599" s="2" t="s">
        <v>12642</v>
      </c>
      <c r="F599" s="2" t="s">
        <v>12716</v>
      </c>
      <c r="G599" s="2" t="s">
        <v>12717</v>
      </c>
      <c r="H599" s="2"/>
      <c r="I599" s="6">
        <v>149</v>
      </c>
      <c r="J599" s="6" t="str">
        <f t="shared" si="19"/>
        <v>&lt;₹200</v>
      </c>
      <c r="K599" s="6">
        <v>1299</v>
      </c>
      <c r="L599" s="6">
        <f>(Table1[[#This Row],[Actual Price]]-Table1[[#This Row],[discounted_price]])*100</f>
        <v>115000</v>
      </c>
      <c r="M599" s="9">
        <v>0.56000000000000005</v>
      </c>
      <c r="N5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99" s="9" t="str">
        <f>IF(M599&gt;=50%,"YES","NO")</f>
        <v>YES</v>
      </c>
      <c r="P599" s="44">
        <f>AVERAGE(Table1[[#This Row],[rating]]+Table1[[#This Row],[rating_count]]/1000)</f>
        <v>13.675000000000001</v>
      </c>
      <c r="Q599" s="2">
        <v>4.4000000000000004</v>
      </c>
      <c r="R599" s="7">
        <v>9275</v>
      </c>
      <c r="S599" s="8">
        <f t="shared" si="18"/>
        <v>12048225</v>
      </c>
      <c r="T599" s="2" t="s">
        <v>5133</v>
      </c>
      <c r="U599" s="2" t="s">
        <v>5134</v>
      </c>
      <c r="V599" s="2" t="s">
        <v>5135</v>
      </c>
      <c r="W599" s="2" t="s">
        <v>5136</v>
      </c>
      <c r="X599" s="2" t="s">
        <v>5137</v>
      </c>
      <c r="Y599" s="3" t="s">
        <v>5138</v>
      </c>
      <c r="Z599" s="3" t="s">
        <v>5139</v>
      </c>
      <c r="AA599" s="3" t="s">
        <v>5140</v>
      </c>
    </row>
    <row r="600" spans="1:27">
      <c r="A600" s="2" t="s">
        <v>5141</v>
      </c>
      <c r="B600" s="2" t="s">
        <v>5142</v>
      </c>
      <c r="C600" s="2" t="s">
        <v>3042</v>
      </c>
      <c r="D600" s="2" t="s">
        <v>12649</v>
      </c>
      <c r="E600" s="2" t="s">
        <v>12687</v>
      </c>
      <c r="F600" s="2" t="s">
        <v>12688</v>
      </c>
      <c r="G600" s="2" t="s">
        <v>12689</v>
      </c>
      <c r="H600" s="4"/>
      <c r="I600" s="6">
        <v>599</v>
      </c>
      <c r="J600" s="6" t="str">
        <f t="shared" si="19"/>
        <v>&gt;₹500</v>
      </c>
      <c r="K600" s="6">
        <v>8999</v>
      </c>
      <c r="L600" s="6">
        <f>(Table1[[#This Row],[Actual Price]]-Table1[[#This Row],[discounted_price]])*100</f>
        <v>840000</v>
      </c>
      <c r="M600" s="9">
        <v>0.83</v>
      </c>
      <c r="N6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00" s="9" t="str">
        <f>IF(M600&gt;=50%,"YES","""NO")</f>
        <v>YES</v>
      </c>
      <c r="P600" s="44">
        <f>AVERAGE(Table1[[#This Row],[rating]]+Table1[[#This Row],[rating_count]]/1000)</f>
        <v>32.024000000000001</v>
      </c>
      <c r="Q600" s="2">
        <v>3.7</v>
      </c>
      <c r="R600" s="7">
        <v>28324</v>
      </c>
      <c r="S600" s="8">
        <f t="shared" si="18"/>
        <v>254887676</v>
      </c>
      <c r="T600" s="2" t="s">
        <v>5143</v>
      </c>
      <c r="U600" s="2" t="s">
        <v>5144</v>
      </c>
      <c r="V600" s="2" t="s">
        <v>5145</v>
      </c>
      <c r="W600" s="2" t="s">
        <v>5146</v>
      </c>
      <c r="X600" s="2" t="s">
        <v>5147</v>
      </c>
      <c r="Y600" s="3" t="s">
        <v>5148</v>
      </c>
      <c r="Z600" s="3" t="s">
        <v>5149</v>
      </c>
      <c r="AA600" s="3" t="s">
        <v>5150</v>
      </c>
    </row>
    <row r="601" spans="1:27">
      <c r="A601" s="2" t="s">
        <v>5151</v>
      </c>
      <c r="B601" s="2" t="s">
        <v>5152</v>
      </c>
      <c r="C601" s="2" t="s">
        <v>4911</v>
      </c>
      <c r="D601" s="2" t="s">
        <v>12649</v>
      </c>
      <c r="E601" s="2" t="s">
        <v>12724</v>
      </c>
      <c r="F601" s="2" t="s">
        <v>12725</v>
      </c>
      <c r="G601" s="2"/>
      <c r="H601" s="2"/>
      <c r="I601" s="6">
        <v>1220</v>
      </c>
      <c r="J601" s="6" t="str">
        <f t="shared" si="19"/>
        <v>&gt;₹500</v>
      </c>
      <c r="K601" s="6">
        <v>180</v>
      </c>
      <c r="L601" s="6">
        <f>(Table1[[#This Row],[Actual Price]]-Table1[[#This Row],[discounted_price]])*100</f>
        <v>-104000</v>
      </c>
      <c r="M601" s="9">
        <v>0.17</v>
      </c>
      <c r="N6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01" s="9" t="str">
        <f>IF(M601&gt;=50%,"YES","NO")</f>
        <v>NO</v>
      </c>
      <c r="P601" s="44">
        <f>AVERAGE(Table1[[#This Row],[rating]]+Table1[[#This Row],[rating_count]]/1000)</f>
        <v>5.0440000000000005</v>
      </c>
      <c r="Q601" s="2">
        <v>4.4000000000000004</v>
      </c>
      <c r="R601" s="7">
        <v>644</v>
      </c>
      <c r="S601" s="8">
        <f t="shared" si="18"/>
        <v>115920</v>
      </c>
      <c r="T601" s="2" t="s">
        <v>5153</v>
      </c>
      <c r="U601" s="2" t="s">
        <v>5154</v>
      </c>
      <c r="V601" s="2" t="s">
        <v>5155</v>
      </c>
      <c r="W601" s="2" t="s">
        <v>5156</v>
      </c>
      <c r="X601" s="2" t="s">
        <v>5157</v>
      </c>
      <c r="Y601" s="3" t="s">
        <v>5158</v>
      </c>
      <c r="Z601" s="3" t="s">
        <v>5159</v>
      </c>
      <c r="AA601" s="3" t="s">
        <v>5160</v>
      </c>
    </row>
    <row r="602" spans="1:27">
      <c r="A602" s="2" t="s">
        <v>5161</v>
      </c>
      <c r="B602" s="2" t="s">
        <v>5162</v>
      </c>
      <c r="C602" s="2" t="s">
        <v>13011</v>
      </c>
      <c r="D602" s="2" t="s">
        <v>12995</v>
      </c>
      <c r="E602" s="2" t="s">
        <v>12642</v>
      </c>
      <c r="F602" s="2" t="s">
        <v>12749</v>
      </c>
      <c r="G602" s="2" t="s">
        <v>12750</v>
      </c>
      <c r="H602" s="2"/>
      <c r="I602" s="6">
        <v>1499</v>
      </c>
      <c r="J602" s="6" t="str">
        <f t="shared" si="19"/>
        <v>&gt;₹500</v>
      </c>
      <c r="K602" s="6">
        <v>549</v>
      </c>
      <c r="L602" s="6">
        <f>(Table1[[#This Row],[Actual Price]]-Table1[[#This Row],[discounted_price]])*100</f>
        <v>-95000</v>
      </c>
      <c r="M602" s="9">
        <v>0.27</v>
      </c>
      <c r="N6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02" s="9" t="str">
        <f>IF(M602&gt;=50%,"YES","""NO")</f>
        <v>"NO</v>
      </c>
      <c r="P602" s="44">
        <f>AVERAGE(Table1[[#This Row],[rating]]+Table1[[#This Row],[rating_count]]/1000)</f>
        <v>22.539000000000001</v>
      </c>
      <c r="Q602" s="2">
        <v>4.4000000000000004</v>
      </c>
      <c r="R602" s="7">
        <v>18139</v>
      </c>
      <c r="S602" s="8">
        <f t="shared" si="18"/>
        <v>9958311</v>
      </c>
      <c r="T602" s="2" t="s">
        <v>5163</v>
      </c>
      <c r="U602" s="2" t="s">
        <v>5164</v>
      </c>
      <c r="V602" s="2" t="s">
        <v>5165</v>
      </c>
      <c r="W602" s="2" t="s">
        <v>5166</v>
      </c>
      <c r="X602" s="2" t="s">
        <v>5167</v>
      </c>
      <c r="Y602" s="3" t="s">
        <v>5168</v>
      </c>
      <c r="Z602" s="3" t="s">
        <v>5169</v>
      </c>
      <c r="AA602" s="3" t="s">
        <v>5170</v>
      </c>
    </row>
    <row r="603" spans="1:27">
      <c r="A603" s="2" t="s">
        <v>5171</v>
      </c>
      <c r="B603" s="2" t="s">
        <v>5172</v>
      </c>
      <c r="C603" s="2" t="s">
        <v>13069</v>
      </c>
      <c r="D603" s="2" t="s">
        <v>13068</v>
      </c>
      <c r="E603" s="2" t="s">
        <v>12730</v>
      </c>
      <c r="F603" s="2" t="s">
        <v>12751</v>
      </c>
      <c r="G603" s="2" t="s">
        <v>12752</v>
      </c>
      <c r="H603" s="2"/>
      <c r="I603" s="6">
        <v>499</v>
      </c>
      <c r="J603" s="6" t="str">
        <f t="shared" si="19"/>
        <v>₹200 - ₹500</v>
      </c>
      <c r="K603" s="6">
        <v>225</v>
      </c>
      <c r="L603" s="6">
        <f>(Table1[[#This Row],[Actual Price]]-Table1[[#This Row],[discounted_price]])*100</f>
        <v>-27400</v>
      </c>
      <c r="M603" s="9">
        <v>0.15</v>
      </c>
      <c r="N6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03" s="9" t="str">
        <f>IF(M603&gt;=50%,"YES","NO")</f>
        <v>NO</v>
      </c>
      <c r="P603" s="44">
        <f>AVERAGE(Table1[[#This Row],[rating]]+Table1[[#This Row],[rating_count]]/1000)</f>
        <v>11.603000000000002</v>
      </c>
      <c r="Q603" s="2">
        <v>4.4000000000000004</v>
      </c>
      <c r="R603" s="7">
        <v>7203</v>
      </c>
      <c r="S603" s="8">
        <f t="shared" si="18"/>
        <v>1620675</v>
      </c>
      <c r="T603" s="2" t="s">
        <v>5173</v>
      </c>
      <c r="U603" s="2" t="s">
        <v>5174</v>
      </c>
      <c r="V603" s="2" t="s">
        <v>5175</v>
      </c>
      <c r="W603" s="2" t="s">
        <v>5176</v>
      </c>
      <c r="X603" s="2" t="s">
        <v>5177</v>
      </c>
      <c r="Y603" s="3" t="s">
        <v>5178</v>
      </c>
      <c r="Z603" s="3" t="s">
        <v>5179</v>
      </c>
      <c r="AA603" s="3" t="s">
        <v>5180</v>
      </c>
    </row>
    <row r="604" spans="1:27">
      <c r="A604" s="2" t="s">
        <v>5181</v>
      </c>
      <c r="B604" s="2" t="s">
        <v>5182</v>
      </c>
      <c r="C604" s="2" t="s">
        <v>13012</v>
      </c>
      <c r="D604" s="2" t="s">
        <v>12995</v>
      </c>
      <c r="E604" s="2" t="s">
        <v>12642</v>
      </c>
      <c r="F604" s="2" t="s">
        <v>12716</v>
      </c>
      <c r="G604" s="2" t="s">
        <v>12747</v>
      </c>
      <c r="H604" s="2" t="s">
        <v>12753</v>
      </c>
      <c r="I604" s="6">
        <v>99</v>
      </c>
      <c r="J604" s="6" t="str">
        <f t="shared" si="19"/>
        <v>&lt;₹200</v>
      </c>
      <c r="K604" s="6">
        <v>999</v>
      </c>
      <c r="L604" s="6">
        <f>(Table1[[#This Row],[Actual Price]]-Table1[[#This Row],[discounted_price]])*100</f>
        <v>90000</v>
      </c>
      <c r="M604" s="9">
        <v>0.87</v>
      </c>
      <c r="N6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04" s="9" t="str">
        <f>IF(M604&gt;=50%,"YES","""NO")</f>
        <v>YES</v>
      </c>
      <c r="P604" s="44">
        <f>AVERAGE(Table1[[#This Row],[rating]]+Table1[[#This Row],[rating_count]]/1000)</f>
        <v>4.6909999999999998</v>
      </c>
      <c r="Q604" s="2">
        <v>4.2</v>
      </c>
      <c r="R604" s="7">
        <v>491</v>
      </c>
      <c r="S604" s="8">
        <f t="shared" si="18"/>
        <v>490509</v>
      </c>
      <c r="T604" s="2" t="s">
        <v>5183</v>
      </c>
      <c r="U604" s="2" t="s">
        <v>5184</v>
      </c>
      <c r="V604" s="2" t="s">
        <v>5185</v>
      </c>
      <c r="W604" s="2" t="s">
        <v>5186</v>
      </c>
      <c r="X604" s="2" t="s">
        <v>5187</v>
      </c>
      <c r="Y604" s="3" t="s">
        <v>5188</v>
      </c>
      <c r="Z604" s="3" t="s">
        <v>5189</v>
      </c>
      <c r="AA604" s="3" t="s">
        <v>5190</v>
      </c>
    </row>
    <row r="605" spans="1:27">
      <c r="A605" s="2" t="s">
        <v>5191</v>
      </c>
      <c r="B605" s="2" t="s">
        <v>5192</v>
      </c>
      <c r="C605" s="2" t="s">
        <v>13013</v>
      </c>
      <c r="D605" s="2" t="s">
        <v>12995</v>
      </c>
      <c r="E605" s="2" t="s">
        <v>12642</v>
      </c>
      <c r="F605" s="2" t="s">
        <v>12754</v>
      </c>
      <c r="G605" s="2"/>
      <c r="H605" s="2"/>
      <c r="I605" s="6">
        <v>349</v>
      </c>
      <c r="J605" s="6" t="str">
        <f t="shared" si="19"/>
        <v>₹200 - ₹500</v>
      </c>
      <c r="K605" s="6">
        <v>599</v>
      </c>
      <c r="L605" s="6">
        <f>(Table1[[#This Row],[Actual Price]]-Table1[[#This Row],[discounted_price]])*100</f>
        <v>25000</v>
      </c>
      <c r="M605" s="9">
        <v>0.67</v>
      </c>
      <c r="N6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05" s="9" t="str">
        <f>IF(M605&gt;=50%,"YES","NO")</f>
        <v>YES</v>
      </c>
      <c r="P605" s="44">
        <f>AVERAGE(Table1[[#This Row],[rating]]+Table1[[#This Row],[rating_count]]/1000)</f>
        <v>18.067999999999998</v>
      </c>
      <c r="Q605" s="2">
        <v>4.5</v>
      </c>
      <c r="R605" s="7">
        <v>13568</v>
      </c>
      <c r="S605" s="8">
        <f t="shared" si="18"/>
        <v>8127232</v>
      </c>
      <c r="T605" s="2" t="s">
        <v>5193</v>
      </c>
      <c r="U605" s="2" t="s">
        <v>5194</v>
      </c>
      <c r="V605" s="2" t="s">
        <v>5195</v>
      </c>
      <c r="W605" s="2" t="s">
        <v>5196</v>
      </c>
      <c r="X605" s="2" t="s">
        <v>5197</v>
      </c>
      <c r="Y605" s="3" t="s">
        <v>5198</v>
      </c>
      <c r="Z605" s="3" t="s">
        <v>5199</v>
      </c>
      <c r="AA605" s="3" t="s">
        <v>5200</v>
      </c>
    </row>
    <row r="606" spans="1:27">
      <c r="A606" s="2" t="s">
        <v>5201</v>
      </c>
      <c r="B606" s="2" t="s">
        <v>5202</v>
      </c>
      <c r="C606" s="2" t="s">
        <v>3042</v>
      </c>
      <c r="D606" s="2" t="s">
        <v>12649</v>
      </c>
      <c r="E606" s="2" t="s">
        <v>12687</v>
      </c>
      <c r="F606" s="2" t="s">
        <v>12688</v>
      </c>
      <c r="G606" s="2" t="s">
        <v>12689</v>
      </c>
      <c r="H606" s="2"/>
      <c r="I606" s="6">
        <v>475</v>
      </c>
      <c r="J606" s="6" t="str">
        <f t="shared" si="19"/>
        <v>₹200 - ₹500</v>
      </c>
      <c r="K606" s="6">
        <v>4499</v>
      </c>
      <c r="L606" s="6">
        <f>(Table1[[#This Row],[Actual Price]]-Table1[[#This Row],[discounted_price]])*100</f>
        <v>402400</v>
      </c>
      <c r="M606" s="9">
        <v>0.78</v>
      </c>
      <c r="N6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06" s="9" t="str">
        <f>IF(M606&gt;=50%,"YES","""NO")</f>
        <v>YES</v>
      </c>
      <c r="P606" s="44">
        <f>AVERAGE(Table1[[#This Row],[rating]]+Table1[[#This Row],[rating_count]]/1000)</f>
        <v>7.1899999999999995</v>
      </c>
      <c r="Q606" s="2">
        <v>3.8</v>
      </c>
      <c r="R606" s="7">
        <v>3390</v>
      </c>
      <c r="S606" s="8">
        <f t="shared" si="18"/>
        <v>15251610</v>
      </c>
      <c r="T606" s="2" t="s">
        <v>5203</v>
      </c>
      <c r="U606" s="2" t="s">
        <v>5204</v>
      </c>
      <c r="V606" s="2" t="s">
        <v>5205</v>
      </c>
      <c r="W606" s="2" t="s">
        <v>5206</v>
      </c>
      <c r="X606" s="2" t="s">
        <v>5207</v>
      </c>
      <c r="Y606" s="3" t="s">
        <v>5208</v>
      </c>
      <c r="Z606" s="3" t="s">
        <v>5209</v>
      </c>
      <c r="AA606" s="3" t="s">
        <v>5210</v>
      </c>
    </row>
    <row r="607" spans="1:27">
      <c r="A607" s="2" t="s">
        <v>5211</v>
      </c>
      <c r="B607" s="2" t="s">
        <v>5212</v>
      </c>
      <c r="C607" s="2" t="s">
        <v>3042</v>
      </c>
      <c r="D607" s="2" t="s">
        <v>12649</v>
      </c>
      <c r="E607" s="2" t="s">
        <v>12687</v>
      </c>
      <c r="F607" s="2" t="s">
        <v>12688</v>
      </c>
      <c r="G607" s="2" t="s">
        <v>12689</v>
      </c>
      <c r="H607" s="2"/>
      <c r="I607" s="6">
        <v>269</v>
      </c>
      <c r="J607" s="6" t="str">
        <f t="shared" si="19"/>
        <v>₹200 - ₹500</v>
      </c>
      <c r="K607" s="6">
        <v>4499</v>
      </c>
      <c r="L607" s="6">
        <f>(Table1[[#This Row],[Actual Price]]-Table1[[#This Row],[discounted_price]])*100</f>
        <v>423000</v>
      </c>
      <c r="M607" s="9">
        <v>0.8</v>
      </c>
      <c r="N6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07" s="9" t="str">
        <f>IF(M607&gt;=50%,"YES","NO")</f>
        <v>YES</v>
      </c>
      <c r="P607" s="44">
        <f>AVERAGE(Table1[[#This Row],[rating]]+Table1[[#This Row],[rating_count]]/1000)</f>
        <v>106.852</v>
      </c>
      <c r="Q607" s="2">
        <v>3.8</v>
      </c>
      <c r="R607" s="7">
        <v>103052</v>
      </c>
      <c r="S607" s="8">
        <f t="shared" si="18"/>
        <v>463630948</v>
      </c>
      <c r="T607" s="2" t="s">
        <v>5213</v>
      </c>
      <c r="U607" s="2" t="s">
        <v>5214</v>
      </c>
      <c r="V607" s="2" t="s">
        <v>5215</v>
      </c>
      <c r="W607" s="2" t="s">
        <v>5216</v>
      </c>
      <c r="X607" s="2" t="s">
        <v>5217</v>
      </c>
      <c r="Y607" s="3" t="s">
        <v>12614</v>
      </c>
      <c r="Z607" s="3" t="s">
        <v>5218</v>
      </c>
      <c r="AA607" s="3" t="s">
        <v>5219</v>
      </c>
    </row>
    <row r="608" spans="1:27">
      <c r="A608" s="2" t="s">
        <v>5220</v>
      </c>
      <c r="B608" s="2" t="s">
        <v>5221</v>
      </c>
      <c r="C608" s="2" t="s">
        <v>13054</v>
      </c>
      <c r="D608" s="2" t="s">
        <v>13053</v>
      </c>
      <c r="E608" s="2" t="s">
        <v>12739</v>
      </c>
      <c r="F608" s="2" t="s">
        <v>12740</v>
      </c>
      <c r="G608" s="2" t="s">
        <v>12741</v>
      </c>
      <c r="H608" s="2"/>
      <c r="I608" s="6">
        <v>299</v>
      </c>
      <c r="J608" s="6" t="str">
        <f t="shared" si="19"/>
        <v>₹200 - ₹500</v>
      </c>
      <c r="K608" s="6">
        <v>550</v>
      </c>
      <c r="L608" s="6">
        <f>(Table1[[#This Row],[Actual Price]]-Table1[[#This Row],[discounted_price]])*100</f>
        <v>25100</v>
      </c>
      <c r="M608" s="9">
        <v>0.05</v>
      </c>
      <c r="N6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08" s="9" t="str">
        <f>IF(M608&gt;=50%,"YES","""NO")</f>
        <v>"NO</v>
      </c>
      <c r="P608" s="44">
        <f>AVERAGE(Table1[[#This Row],[rating]]+Table1[[#This Row],[rating_count]]/1000)</f>
        <v>16.579000000000001</v>
      </c>
      <c r="Q608" s="2">
        <v>4.4000000000000004</v>
      </c>
      <c r="R608" s="7">
        <v>12179</v>
      </c>
      <c r="S608" s="8">
        <f t="shared" si="18"/>
        <v>6698450</v>
      </c>
      <c r="T608" s="2" t="s">
        <v>5222</v>
      </c>
      <c r="U608" s="2" t="s">
        <v>5223</v>
      </c>
      <c r="V608" s="2" t="s">
        <v>5224</v>
      </c>
      <c r="W608" s="2" t="s">
        <v>5225</v>
      </c>
      <c r="X608" s="2" t="s">
        <v>5226</v>
      </c>
      <c r="Y608" s="3" t="s">
        <v>5227</v>
      </c>
      <c r="Z608" s="3" t="s">
        <v>5228</v>
      </c>
      <c r="AA608" s="3" t="s">
        <v>5229</v>
      </c>
    </row>
    <row r="609" spans="1:27">
      <c r="A609" s="2" t="s">
        <v>5230</v>
      </c>
      <c r="B609" s="2" t="s">
        <v>5231</v>
      </c>
      <c r="C609" s="2" t="s">
        <v>5232</v>
      </c>
      <c r="D609" s="2" t="s">
        <v>12649</v>
      </c>
      <c r="E609" s="2" t="s">
        <v>12735</v>
      </c>
      <c r="F609" s="2" t="s">
        <v>12755</v>
      </c>
      <c r="G609" s="2" t="s">
        <v>12756</v>
      </c>
      <c r="H609" s="2"/>
      <c r="I609" s="6">
        <v>1599</v>
      </c>
      <c r="J609" s="6" t="str">
        <f t="shared" si="19"/>
        <v>&gt;₹500</v>
      </c>
      <c r="K609" s="6">
        <v>1999</v>
      </c>
      <c r="L609" s="6">
        <f>(Table1[[#This Row],[Actual Price]]-Table1[[#This Row],[discounted_price]])*100</f>
        <v>40000</v>
      </c>
      <c r="M609" s="9">
        <v>0.6</v>
      </c>
      <c r="N6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09" s="9" t="str">
        <f>IF(M609&gt;=50%,"YES","NO")</f>
        <v>YES</v>
      </c>
      <c r="P609" s="44">
        <f>AVERAGE(Table1[[#This Row],[rating]]+Table1[[#This Row],[rating_count]]/1000)</f>
        <v>16.757999999999999</v>
      </c>
      <c r="Q609" s="2">
        <v>3.8</v>
      </c>
      <c r="R609" s="7">
        <v>12958</v>
      </c>
      <c r="S609" s="8">
        <f t="shared" si="18"/>
        <v>25903042</v>
      </c>
      <c r="T609" s="2" t="s">
        <v>5233</v>
      </c>
      <c r="U609" s="2" t="s">
        <v>5234</v>
      </c>
      <c r="V609" s="2" t="s">
        <v>5235</v>
      </c>
      <c r="W609" s="2" t="s">
        <v>5236</v>
      </c>
      <c r="X609" s="2" t="s">
        <v>5237</v>
      </c>
      <c r="Y609" s="3" t="s">
        <v>5238</v>
      </c>
      <c r="Z609" s="3" t="s">
        <v>5239</v>
      </c>
      <c r="AA609" s="3" t="s">
        <v>5240</v>
      </c>
    </row>
    <row r="610" spans="1:27">
      <c r="A610" s="2" t="s">
        <v>5241</v>
      </c>
      <c r="B610" s="2" t="s">
        <v>5242</v>
      </c>
      <c r="C610" s="2" t="s">
        <v>13001</v>
      </c>
      <c r="D610" s="2" t="s">
        <v>12995</v>
      </c>
      <c r="E610" s="2" t="s">
        <v>12642</v>
      </c>
      <c r="F610" s="2" t="s">
        <v>12716</v>
      </c>
      <c r="G610" s="2" t="s">
        <v>12717</v>
      </c>
      <c r="H610" s="2"/>
      <c r="I610" s="6">
        <v>1499</v>
      </c>
      <c r="J610" s="6" t="str">
        <f t="shared" si="19"/>
        <v>&gt;₹500</v>
      </c>
      <c r="K610" s="6">
        <v>1199</v>
      </c>
      <c r="L610" s="6">
        <f>(Table1[[#This Row],[Actual Price]]-Table1[[#This Row],[discounted_price]])*100</f>
        <v>-30000</v>
      </c>
      <c r="M610" s="9">
        <v>0.43</v>
      </c>
      <c r="N6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10" s="9" t="str">
        <f>IF(M610&gt;=50%,"YES","""NO")</f>
        <v>"NO</v>
      </c>
      <c r="P610" s="44">
        <f>AVERAGE(Table1[[#This Row],[rating]]+Table1[[#This Row],[rating_count]]/1000)</f>
        <v>12.457999999999998</v>
      </c>
      <c r="Q610" s="2">
        <v>4.2</v>
      </c>
      <c r="R610" s="7">
        <v>8258</v>
      </c>
      <c r="S610" s="8">
        <f t="shared" si="18"/>
        <v>9901342</v>
      </c>
      <c r="T610" s="2" t="s">
        <v>5243</v>
      </c>
      <c r="U610" s="2" t="s">
        <v>5244</v>
      </c>
      <c r="V610" s="2" t="s">
        <v>5245</v>
      </c>
      <c r="W610" s="2" t="s">
        <v>5246</v>
      </c>
      <c r="X610" s="2" t="s">
        <v>5247</v>
      </c>
      <c r="Y610" s="3" t="s">
        <v>12615</v>
      </c>
      <c r="Z610" s="3" t="s">
        <v>5248</v>
      </c>
      <c r="AA610" s="3" t="s">
        <v>5249</v>
      </c>
    </row>
    <row r="611" spans="1:27">
      <c r="A611" s="2" t="s">
        <v>5250</v>
      </c>
      <c r="B611" s="2" t="s">
        <v>5251</v>
      </c>
      <c r="C611" s="2" t="s">
        <v>13014</v>
      </c>
      <c r="D611" s="2" t="s">
        <v>12995</v>
      </c>
      <c r="E611" s="2" t="s">
        <v>12646</v>
      </c>
      <c r="F611" s="2"/>
      <c r="G611" s="2"/>
      <c r="H611" s="4"/>
      <c r="I611" s="6">
        <v>329</v>
      </c>
      <c r="J611" s="6" t="str">
        <f t="shared" si="19"/>
        <v>₹200 - ₹500</v>
      </c>
      <c r="K611" s="6">
        <v>3490</v>
      </c>
      <c r="L611" s="6">
        <f>(Table1[[#This Row],[Actual Price]]-Table1[[#This Row],[discounted_price]])*100</f>
        <v>316100</v>
      </c>
      <c r="M611" s="9">
        <v>0.66</v>
      </c>
      <c r="N6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11" s="9" t="str">
        <f>IF(M611&gt;=50%,"YES","NO")</f>
        <v>YES</v>
      </c>
      <c r="P611" s="44">
        <f>AVERAGE(Table1[[#This Row],[rating]]+Table1[[#This Row],[rating_count]]/1000)</f>
        <v>15.815999999999999</v>
      </c>
      <c r="Q611" s="2">
        <v>4.0999999999999996</v>
      </c>
      <c r="R611" s="7">
        <v>11716</v>
      </c>
      <c r="S611" s="8">
        <f t="shared" si="18"/>
        <v>40888840</v>
      </c>
      <c r="T611" s="2" t="s">
        <v>5252</v>
      </c>
      <c r="U611" s="2" t="s">
        <v>5253</v>
      </c>
      <c r="V611" s="2" t="s">
        <v>5254</v>
      </c>
      <c r="W611" s="2" t="s">
        <v>5255</v>
      </c>
      <c r="X611" s="2" t="s">
        <v>5256</v>
      </c>
      <c r="Y611" s="3" t="s">
        <v>5257</v>
      </c>
      <c r="Z611" s="3" t="s">
        <v>5258</v>
      </c>
      <c r="AA611" s="3" t="s">
        <v>5259</v>
      </c>
    </row>
    <row r="612" spans="1:27">
      <c r="A612" s="2" t="s">
        <v>5260</v>
      </c>
      <c r="B612" s="2" t="s">
        <v>5261</v>
      </c>
      <c r="C612" s="2" t="s">
        <v>13015</v>
      </c>
      <c r="D612" s="2" t="s">
        <v>12995</v>
      </c>
      <c r="E612" s="2" t="s">
        <v>12646</v>
      </c>
      <c r="F612" s="2" t="s">
        <v>12757</v>
      </c>
      <c r="G612" s="2"/>
      <c r="H612" s="4"/>
      <c r="I612" s="6">
        <v>549</v>
      </c>
      <c r="J612" s="6" t="str">
        <f t="shared" si="19"/>
        <v>&gt;₹500</v>
      </c>
      <c r="K612" s="6">
        <v>4999</v>
      </c>
      <c r="L612" s="6">
        <f>(Table1[[#This Row],[Actual Price]]-Table1[[#This Row],[discounted_price]])*100</f>
        <v>445000</v>
      </c>
      <c r="M612" s="9">
        <v>0.5</v>
      </c>
      <c r="N6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12" s="9" t="str">
        <f>IF(M612&gt;=50%,"YES","""NO")</f>
        <v>YES</v>
      </c>
      <c r="P612" s="44">
        <f>AVERAGE(Table1[[#This Row],[rating]]+Table1[[#This Row],[rating_count]]/1000)</f>
        <v>39.423999999999999</v>
      </c>
      <c r="Q612" s="2">
        <v>4.4000000000000004</v>
      </c>
      <c r="R612" s="7">
        <v>35024</v>
      </c>
      <c r="S612" s="8">
        <f t="shared" si="18"/>
        <v>175084976</v>
      </c>
      <c r="T612" s="2" t="s">
        <v>5262</v>
      </c>
      <c r="U612" s="2" t="s">
        <v>5263</v>
      </c>
      <c r="V612" s="2" t="s">
        <v>5264</v>
      </c>
      <c r="W612" s="2" t="s">
        <v>5265</v>
      </c>
      <c r="X612" s="2" t="s">
        <v>5266</v>
      </c>
      <c r="Y612" s="3" t="s">
        <v>5267</v>
      </c>
      <c r="Z612" s="3" t="s">
        <v>5268</v>
      </c>
      <c r="AA612" s="3" t="s">
        <v>5269</v>
      </c>
    </row>
    <row r="613" spans="1:27">
      <c r="A613" s="2" t="s">
        <v>5270</v>
      </c>
      <c r="B613" s="2" t="s">
        <v>5271</v>
      </c>
      <c r="C613" s="2" t="s">
        <v>5272</v>
      </c>
      <c r="D613" s="2" t="s">
        <v>12649</v>
      </c>
      <c r="E613" s="2" t="s">
        <v>12687</v>
      </c>
      <c r="F613" s="2" t="s">
        <v>12688</v>
      </c>
      <c r="G613" s="2" t="s">
        <v>12758</v>
      </c>
      <c r="H613" s="4"/>
      <c r="I613" s="6">
        <v>2199</v>
      </c>
      <c r="J613" s="6" t="str">
        <f t="shared" si="19"/>
        <v>&gt;₹500</v>
      </c>
      <c r="K613" s="6">
        <v>4999</v>
      </c>
      <c r="L613" s="6">
        <f>(Table1[[#This Row],[Actual Price]]-Table1[[#This Row],[discounted_price]])*100</f>
        <v>280000</v>
      </c>
      <c r="M613" s="9">
        <v>0.64</v>
      </c>
      <c r="N6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13" s="9" t="str">
        <f>IF(M613&gt;=50%,"YES","NO")</f>
        <v>YES</v>
      </c>
      <c r="P613" s="44">
        <f>AVERAGE(Table1[[#This Row],[rating]]+Table1[[#This Row],[rating_count]]/1000)</f>
        <v>59.292000000000002</v>
      </c>
      <c r="Q613" s="2">
        <v>4.0999999999999996</v>
      </c>
      <c r="R613" s="7">
        <v>55192</v>
      </c>
      <c r="S613" s="8">
        <f t="shared" si="18"/>
        <v>275904808</v>
      </c>
      <c r="T613" s="2" t="s">
        <v>5273</v>
      </c>
      <c r="U613" s="2" t="s">
        <v>5274</v>
      </c>
      <c r="V613" s="2" t="s">
        <v>5275</v>
      </c>
      <c r="W613" s="2" t="s">
        <v>5276</v>
      </c>
      <c r="X613" s="2" t="s">
        <v>5277</v>
      </c>
      <c r="Y613" s="3" t="s">
        <v>5278</v>
      </c>
      <c r="Z613" s="3" t="s">
        <v>5279</v>
      </c>
      <c r="AA613" s="3" t="s">
        <v>5280</v>
      </c>
    </row>
    <row r="614" spans="1:27">
      <c r="A614" s="2" t="s">
        <v>5281</v>
      </c>
      <c r="B614" s="2" t="s">
        <v>5282</v>
      </c>
      <c r="C614" s="2" t="s">
        <v>3042</v>
      </c>
      <c r="D614" s="2" t="s">
        <v>12649</v>
      </c>
      <c r="E614" s="2" t="s">
        <v>12687</v>
      </c>
      <c r="F614" s="2" t="s">
        <v>12688</v>
      </c>
      <c r="G614" s="2" t="s">
        <v>12689</v>
      </c>
      <c r="H614" s="2"/>
      <c r="I614" s="6">
        <v>299</v>
      </c>
      <c r="J614" s="6" t="str">
        <f t="shared" si="19"/>
        <v>₹200 - ₹500</v>
      </c>
      <c r="K614" s="6">
        <v>599</v>
      </c>
      <c r="L614" s="6">
        <f>(Table1[[#This Row],[Actual Price]]-Table1[[#This Row],[discounted_price]])*100</f>
        <v>30000</v>
      </c>
      <c r="M614" s="9">
        <v>0.28000000000000003</v>
      </c>
      <c r="N6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14" s="9" t="str">
        <f>IF(M614&gt;=50%,"YES","""NO")</f>
        <v>"NO</v>
      </c>
      <c r="P614" s="44">
        <f>AVERAGE(Table1[[#This Row],[rating]]+Table1[[#This Row],[rating_count]]/1000)</f>
        <v>123.56599999999999</v>
      </c>
      <c r="Q614" s="2">
        <v>4.0999999999999996</v>
      </c>
      <c r="R614" s="7">
        <v>119466</v>
      </c>
      <c r="S614" s="8">
        <f t="shared" si="18"/>
        <v>71560134</v>
      </c>
      <c r="T614" s="2" t="s">
        <v>5283</v>
      </c>
      <c r="U614" s="2" t="s">
        <v>5284</v>
      </c>
      <c r="V614" s="2" t="s">
        <v>5285</v>
      </c>
      <c r="W614" s="2" t="s">
        <v>5286</v>
      </c>
      <c r="X614" s="2" t="s">
        <v>5287</v>
      </c>
      <c r="Y614" s="3" t="s">
        <v>12616</v>
      </c>
      <c r="Z614" s="3" t="s">
        <v>5288</v>
      </c>
      <c r="AA614" s="3" t="s">
        <v>5289</v>
      </c>
    </row>
    <row r="615" spans="1:27">
      <c r="A615" s="2" t="s">
        <v>5290</v>
      </c>
      <c r="B615" s="2" t="s">
        <v>5291</v>
      </c>
      <c r="C615" s="2" t="s">
        <v>13002</v>
      </c>
      <c r="D615" s="2" t="s">
        <v>12995</v>
      </c>
      <c r="E615" s="2" t="s">
        <v>12642</v>
      </c>
      <c r="F615" s="2" t="s">
        <v>12716</v>
      </c>
      <c r="G615" s="2" t="s">
        <v>12718</v>
      </c>
      <c r="H615" s="2"/>
      <c r="I615" s="6">
        <v>798</v>
      </c>
      <c r="J615" s="6" t="str">
        <f t="shared" si="19"/>
        <v>&gt;₹500</v>
      </c>
      <c r="K615" s="6">
        <v>499</v>
      </c>
      <c r="L615" s="6">
        <f>(Table1[[#This Row],[Actual Price]]-Table1[[#This Row],[discounted_price]])*100</f>
        <v>-29900</v>
      </c>
      <c r="M615" s="9">
        <v>0.8</v>
      </c>
      <c r="N6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15" s="9" t="str">
        <f>IF(M615&gt;=50%,"YES","NO")</f>
        <v>YES</v>
      </c>
      <c r="P615" s="44">
        <f>AVERAGE(Table1[[#This Row],[rating]]+Table1[[#This Row],[rating_count]]/1000)</f>
        <v>13.138</v>
      </c>
      <c r="Q615" s="2">
        <v>3.5</v>
      </c>
      <c r="R615" s="7">
        <v>9638</v>
      </c>
      <c r="S615" s="8">
        <f t="shared" si="18"/>
        <v>4809362</v>
      </c>
      <c r="T615" s="2" t="s">
        <v>5292</v>
      </c>
      <c r="U615" s="2" t="s">
        <v>5293</v>
      </c>
      <c r="V615" s="2" t="s">
        <v>5294</v>
      </c>
      <c r="W615" s="2" t="s">
        <v>5295</v>
      </c>
      <c r="X615" s="2" t="s">
        <v>5296</v>
      </c>
      <c r="Y615" s="3" t="s">
        <v>5297</v>
      </c>
      <c r="Z615" s="3" t="s">
        <v>5298</v>
      </c>
      <c r="AA615" s="3" t="s">
        <v>5299</v>
      </c>
    </row>
    <row r="616" spans="1:27">
      <c r="A616" s="2" t="s">
        <v>5300</v>
      </c>
      <c r="B616" s="2" t="s">
        <v>5301</v>
      </c>
      <c r="C616" s="2" t="s">
        <v>13005</v>
      </c>
      <c r="D616" s="2" t="s">
        <v>12995</v>
      </c>
      <c r="E616" s="2" t="s">
        <v>12642</v>
      </c>
      <c r="F616" s="2" t="s">
        <v>12716</v>
      </c>
      <c r="G616" s="2" t="s">
        <v>12721</v>
      </c>
      <c r="H616" s="2"/>
      <c r="I616" s="6">
        <v>399</v>
      </c>
      <c r="J616" s="6" t="str">
        <f t="shared" si="19"/>
        <v>₹200 - ₹500</v>
      </c>
      <c r="K616" s="6">
        <v>399</v>
      </c>
      <c r="L616" s="6">
        <f>(Table1[[#This Row],[Actual Price]]-Table1[[#This Row],[discounted_price]])*100</f>
        <v>0</v>
      </c>
      <c r="M616" s="9">
        <v>0.18</v>
      </c>
      <c r="N6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16" s="9" t="str">
        <f>IF(M616&gt;=50%,"YES","""NO")</f>
        <v>"NO</v>
      </c>
      <c r="P616" s="44">
        <f>AVERAGE(Table1[[#This Row],[rating]]+Table1[[#This Row],[rating_count]]/1000)</f>
        <v>37.335000000000001</v>
      </c>
      <c r="Q616" s="2">
        <v>3.6</v>
      </c>
      <c r="R616" s="7">
        <v>33735</v>
      </c>
      <c r="S616" s="8">
        <f t="shared" si="18"/>
        <v>13460265</v>
      </c>
      <c r="T616" s="2" t="s">
        <v>5302</v>
      </c>
      <c r="U616" s="2" t="s">
        <v>5303</v>
      </c>
      <c r="V616" s="2" t="s">
        <v>5304</v>
      </c>
      <c r="W616" s="2" t="s">
        <v>5305</v>
      </c>
      <c r="X616" s="2" t="s">
        <v>5306</v>
      </c>
      <c r="Y616" s="3" t="s">
        <v>5307</v>
      </c>
      <c r="Z616" s="3" t="s">
        <v>5308</v>
      </c>
      <c r="AA616" s="3" t="s">
        <v>5309</v>
      </c>
    </row>
    <row r="617" spans="1:27">
      <c r="A617" s="2" t="s">
        <v>5310</v>
      </c>
      <c r="B617" s="2" t="s">
        <v>5311</v>
      </c>
      <c r="C617" s="2" t="s">
        <v>13001</v>
      </c>
      <c r="D617" s="2" t="s">
        <v>12995</v>
      </c>
      <c r="E617" s="2" t="s">
        <v>12642</v>
      </c>
      <c r="F617" s="2" t="s">
        <v>12716</v>
      </c>
      <c r="G617" s="2" t="s">
        <v>12717</v>
      </c>
      <c r="H617" s="2"/>
      <c r="I617" s="6">
        <v>266</v>
      </c>
      <c r="J617" s="6" t="str">
        <f t="shared" si="19"/>
        <v>₹200 - ₹500</v>
      </c>
      <c r="K617" s="6">
        <v>299</v>
      </c>
      <c r="L617" s="6">
        <f>(Table1[[#This Row],[Actual Price]]-Table1[[#This Row],[discounted_price]])*100</f>
        <v>3300</v>
      </c>
      <c r="M617" s="9">
        <v>0.54</v>
      </c>
      <c r="N6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17" s="9" t="str">
        <f>IF(M617&gt;=50%,"YES","NO")</f>
        <v>YES</v>
      </c>
      <c r="P617" s="44">
        <f>AVERAGE(Table1[[#This Row],[rating]]+Table1[[#This Row],[rating_count]]/1000)</f>
        <v>6.8439999999999994</v>
      </c>
      <c r="Q617" s="2">
        <v>3.8</v>
      </c>
      <c r="R617" s="7">
        <v>3044</v>
      </c>
      <c r="S617" s="8">
        <f t="shared" si="18"/>
        <v>910156</v>
      </c>
      <c r="T617" s="2" t="s">
        <v>5312</v>
      </c>
      <c r="U617" s="2" t="s">
        <v>5313</v>
      </c>
      <c r="V617" s="2" t="s">
        <v>5314</v>
      </c>
      <c r="W617" s="2" t="s">
        <v>5315</v>
      </c>
      <c r="X617" s="2" t="s">
        <v>5316</v>
      </c>
      <c r="Y617" s="3" t="s">
        <v>5317</v>
      </c>
      <c r="Z617" s="3" t="s">
        <v>5318</v>
      </c>
      <c r="AA617" s="3" t="s">
        <v>5319</v>
      </c>
    </row>
    <row r="618" spans="1:27">
      <c r="A618" s="2" t="s">
        <v>5320</v>
      </c>
      <c r="B618" s="2" t="s">
        <v>5321</v>
      </c>
      <c r="C618" s="2" t="s">
        <v>4339</v>
      </c>
      <c r="D618" s="2" t="s">
        <v>12649</v>
      </c>
      <c r="E618" s="2" t="s">
        <v>12687</v>
      </c>
      <c r="F618" s="2" t="s">
        <v>12688</v>
      </c>
      <c r="G618" s="2" t="s">
        <v>12709</v>
      </c>
      <c r="H618" s="4"/>
      <c r="I618" s="6">
        <v>50</v>
      </c>
      <c r="J618" s="6" t="str">
        <f t="shared" si="19"/>
        <v>&lt;₹200</v>
      </c>
      <c r="K618" s="6">
        <v>2499</v>
      </c>
      <c r="L618" s="6">
        <f>(Table1[[#This Row],[Actual Price]]-Table1[[#This Row],[discounted_price]])*100</f>
        <v>244900</v>
      </c>
      <c r="M618" s="9">
        <v>0.52</v>
      </c>
      <c r="N6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18" s="9" t="str">
        <f>IF(M618&gt;=50%,"YES","""NO")</f>
        <v>YES</v>
      </c>
      <c r="P618" s="44">
        <f>AVERAGE(Table1[[#This Row],[rating]]+Table1[[#This Row],[rating_count]]/1000)</f>
        <v>37.584000000000003</v>
      </c>
      <c r="Q618" s="2">
        <v>4</v>
      </c>
      <c r="R618" s="7">
        <v>33584</v>
      </c>
      <c r="S618" s="8">
        <f t="shared" si="18"/>
        <v>83926416</v>
      </c>
      <c r="T618" s="2" t="s">
        <v>5322</v>
      </c>
      <c r="U618" s="2" t="s">
        <v>5323</v>
      </c>
      <c r="V618" s="2" t="s">
        <v>5324</v>
      </c>
      <c r="W618" s="2" t="s">
        <v>5325</v>
      </c>
      <c r="X618" s="2" t="s">
        <v>5326</v>
      </c>
      <c r="Y618" s="3" t="s">
        <v>5327</v>
      </c>
      <c r="Z618" s="3" t="s">
        <v>5328</v>
      </c>
      <c r="AA618" s="3" t="s">
        <v>5329</v>
      </c>
    </row>
    <row r="619" spans="1:27">
      <c r="A619" s="2" t="s">
        <v>5330</v>
      </c>
      <c r="B619" s="2" t="s">
        <v>5331</v>
      </c>
      <c r="C619" s="2" t="s">
        <v>5332</v>
      </c>
      <c r="D619" s="2" t="s">
        <v>12649</v>
      </c>
      <c r="E619" s="2" t="s">
        <v>12660</v>
      </c>
      <c r="F619" s="2" t="s">
        <v>12673</v>
      </c>
      <c r="G619" s="2" t="s">
        <v>12759</v>
      </c>
      <c r="H619" s="4"/>
      <c r="I619" s="6">
        <v>130</v>
      </c>
      <c r="J619" s="6" t="str">
        <f t="shared" si="19"/>
        <v>&lt;₹200</v>
      </c>
      <c r="K619" s="6">
        <v>2299</v>
      </c>
      <c r="L619" s="6">
        <f>(Table1[[#This Row],[Actual Price]]-Table1[[#This Row],[discounted_price]])*100</f>
        <v>216900</v>
      </c>
      <c r="M619" s="9">
        <v>0.54</v>
      </c>
      <c r="N6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19" s="9" t="str">
        <f>IF(M619&gt;=50%,"YES","NO")</f>
        <v>YES</v>
      </c>
      <c r="P619" s="44">
        <f>AVERAGE(Table1[[#This Row],[rating]]+Table1[[#This Row],[rating_count]]/1000)</f>
        <v>5.6790000000000003</v>
      </c>
      <c r="Q619" s="2">
        <v>3.9</v>
      </c>
      <c r="R619" s="7">
        <v>1779</v>
      </c>
      <c r="S619" s="8">
        <f t="shared" si="18"/>
        <v>4089921</v>
      </c>
      <c r="T619" s="2" t="s">
        <v>5333</v>
      </c>
      <c r="U619" s="2" t="s">
        <v>5334</v>
      </c>
      <c r="V619" s="2" t="s">
        <v>5335</v>
      </c>
      <c r="W619" s="2" t="s">
        <v>5336</v>
      </c>
      <c r="X619" s="2" t="s">
        <v>5337</v>
      </c>
      <c r="Y619" s="3" t="s">
        <v>5338</v>
      </c>
      <c r="Z619" s="3" t="s">
        <v>5339</v>
      </c>
      <c r="AA619" s="3" t="s">
        <v>5340</v>
      </c>
    </row>
    <row r="620" spans="1:27">
      <c r="A620" s="2" t="s">
        <v>5341</v>
      </c>
      <c r="B620" s="2" t="s">
        <v>5342</v>
      </c>
      <c r="C620" s="2" t="s">
        <v>5343</v>
      </c>
      <c r="D620" s="2" t="s">
        <v>12649</v>
      </c>
      <c r="E620" s="2" t="s">
        <v>12724</v>
      </c>
      <c r="F620" s="2"/>
      <c r="G620" s="2"/>
      <c r="H620" s="2"/>
      <c r="I620" s="6">
        <v>449</v>
      </c>
      <c r="J620" s="6" t="str">
        <f t="shared" si="19"/>
        <v>₹200 - ₹500</v>
      </c>
      <c r="K620" s="6">
        <v>250</v>
      </c>
      <c r="L620" s="6">
        <f>(Table1[[#This Row],[Actual Price]]-Table1[[#This Row],[discounted_price]])*100</f>
        <v>-19900</v>
      </c>
      <c r="M620" s="9">
        <v>0.1</v>
      </c>
      <c r="N6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20" s="9" t="str">
        <f>IF(M620&gt;=50%,"YES","""NO")</f>
        <v>"NO</v>
      </c>
      <c r="P620" s="44">
        <f>AVERAGE(Table1[[#This Row],[rating]]+Table1[[#This Row],[rating_count]]/1000)</f>
        <v>30.956000000000003</v>
      </c>
      <c r="Q620" s="2">
        <v>4.4000000000000004</v>
      </c>
      <c r="R620" s="7">
        <v>26556</v>
      </c>
      <c r="S620" s="8">
        <f t="shared" si="18"/>
        <v>6639000</v>
      </c>
      <c r="T620" s="2" t="s">
        <v>5344</v>
      </c>
      <c r="U620" s="2" t="s">
        <v>5345</v>
      </c>
      <c r="V620" s="2" t="s">
        <v>5346</v>
      </c>
      <c r="W620" s="2" t="s">
        <v>5347</v>
      </c>
      <c r="X620" s="2" t="s">
        <v>5348</v>
      </c>
      <c r="Y620" s="3" t="s">
        <v>5349</v>
      </c>
      <c r="Z620" s="3" t="s">
        <v>5350</v>
      </c>
      <c r="AA620" s="3" t="s">
        <v>5351</v>
      </c>
    </row>
    <row r="621" spans="1:27">
      <c r="A621" s="2" t="s">
        <v>5352</v>
      </c>
      <c r="B621" s="2" t="s">
        <v>5353</v>
      </c>
      <c r="C621" s="2" t="s">
        <v>13003</v>
      </c>
      <c r="D621" s="2" t="s">
        <v>12995</v>
      </c>
      <c r="E621" s="2" t="s">
        <v>12642</v>
      </c>
      <c r="F621" s="2" t="s">
        <v>12710</v>
      </c>
      <c r="G621" s="2" t="s">
        <v>12719</v>
      </c>
      <c r="H621" s="2"/>
      <c r="I621" s="6">
        <v>3999</v>
      </c>
      <c r="J621" s="6" t="str">
        <f t="shared" si="19"/>
        <v>&gt;₹500</v>
      </c>
      <c r="K621" s="6">
        <v>1499</v>
      </c>
      <c r="L621" s="6">
        <f>(Table1[[#This Row],[Actual Price]]-Table1[[#This Row],[discounted_price]])*100</f>
        <v>-250000</v>
      </c>
      <c r="M621" s="9">
        <v>0.56000000000000005</v>
      </c>
      <c r="N6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21" s="9" t="str">
        <f>IF(M621&gt;=50%,"YES","NO")</f>
        <v>YES</v>
      </c>
      <c r="P621" s="44">
        <f>AVERAGE(Table1[[#This Row],[rating]]+Table1[[#This Row],[rating_count]]/1000)</f>
        <v>30.202999999999999</v>
      </c>
      <c r="Q621" s="2">
        <v>4.3</v>
      </c>
      <c r="R621" s="7">
        <v>25903</v>
      </c>
      <c r="S621" s="8">
        <f t="shared" si="18"/>
        <v>38828597</v>
      </c>
      <c r="T621" s="2" t="s">
        <v>5354</v>
      </c>
      <c r="U621" s="2" t="s">
        <v>5355</v>
      </c>
      <c r="V621" s="2" t="s">
        <v>5356</v>
      </c>
      <c r="W621" s="2" t="s">
        <v>5357</v>
      </c>
      <c r="X621" s="2" t="s">
        <v>5358</v>
      </c>
      <c r="Y621" s="3" t="s">
        <v>5359</v>
      </c>
      <c r="Z621" s="3" t="s">
        <v>5360</v>
      </c>
      <c r="AA621" s="3" t="s">
        <v>5361</v>
      </c>
    </row>
    <row r="622" spans="1:27">
      <c r="A622" s="2" t="s">
        <v>5362</v>
      </c>
      <c r="B622" s="2" t="s">
        <v>5363</v>
      </c>
      <c r="C622" s="2" t="s">
        <v>13000</v>
      </c>
      <c r="D622" s="2" t="s">
        <v>12995</v>
      </c>
      <c r="E622" s="2" t="s">
        <v>12714</v>
      </c>
      <c r="F622" s="2" t="s">
        <v>12715</v>
      </c>
      <c r="G622" s="2"/>
      <c r="H622" s="4"/>
      <c r="I622" s="6">
        <v>399</v>
      </c>
      <c r="J622" s="6" t="str">
        <f t="shared" si="19"/>
        <v>₹200 - ₹500</v>
      </c>
      <c r="K622" s="6">
        <v>2800</v>
      </c>
      <c r="L622" s="6">
        <f>(Table1[[#This Row],[Actual Price]]-Table1[[#This Row],[discounted_price]])*100</f>
        <v>240100</v>
      </c>
      <c r="M622" s="9">
        <v>0.6</v>
      </c>
      <c r="N6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22" s="9" t="str">
        <f>IF(M622&gt;=50%,"YES","""NO")</f>
        <v>YES</v>
      </c>
      <c r="P622" s="44">
        <f>AVERAGE(Table1[[#This Row],[rating]]+Table1[[#This Row],[rating_count]]/1000)</f>
        <v>57.763999999999996</v>
      </c>
      <c r="Q622" s="2">
        <v>4.3</v>
      </c>
      <c r="R622" s="7">
        <v>53464</v>
      </c>
      <c r="S622" s="8">
        <f t="shared" si="18"/>
        <v>149699200</v>
      </c>
      <c r="T622" s="2" t="s">
        <v>5364</v>
      </c>
      <c r="U622" s="2" t="s">
        <v>5365</v>
      </c>
      <c r="V622" s="2" t="s">
        <v>5366</v>
      </c>
      <c r="W622" s="2" t="s">
        <v>5367</v>
      </c>
      <c r="X622" s="2" t="s">
        <v>5368</v>
      </c>
      <c r="Y622" s="3" t="s">
        <v>12617</v>
      </c>
      <c r="Z622" s="3" t="s">
        <v>5369</v>
      </c>
      <c r="AA622" s="3" t="s">
        <v>5370</v>
      </c>
    </row>
    <row r="623" spans="1:27">
      <c r="A623" s="2" t="s">
        <v>5371</v>
      </c>
      <c r="B623" s="2" t="s">
        <v>5372</v>
      </c>
      <c r="C623" s="2" t="s">
        <v>13012</v>
      </c>
      <c r="D623" s="2" t="s">
        <v>12995</v>
      </c>
      <c r="E623" s="2" t="s">
        <v>12642</v>
      </c>
      <c r="F623" s="2" t="s">
        <v>12716</v>
      </c>
      <c r="G623" s="2" t="s">
        <v>12747</v>
      </c>
      <c r="H623" s="2" t="s">
        <v>12753</v>
      </c>
      <c r="I623" s="6">
        <v>1399</v>
      </c>
      <c r="J623" s="6" t="str">
        <f t="shared" si="19"/>
        <v>&gt;₹500</v>
      </c>
      <c r="K623" s="6">
        <v>299</v>
      </c>
      <c r="L623" s="6">
        <f>(Table1[[#This Row],[Actual Price]]-Table1[[#This Row],[discounted_price]])*100</f>
        <v>-110000</v>
      </c>
      <c r="M623" s="9">
        <v>0.43</v>
      </c>
      <c r="N6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23" s="9" t="str">
        <f>IF(M623&gt;=50%,"YES","NO")</f>
        <v>NO</v>
      </c>
      <c r="P623" s="44">
        <f>AVERAGE(Table1[[#This Row],[rating]]+Table1[[#This Row],[rating_count]]/1000)</f>
        <v>9.5760000000000005</v>
      </c>
      <c r="Q623" s="2">
        <v>4.4000000000000004</v>
      </c>
      <c r="R623" s="7">
        <v>5176</v>
      </c>
      <c r="S623" s="8">
        <f t="shared" si="18"/>
        <v>1547624</v>
      </c>
      <c r="T623" s="2" t="s">
        <v>5373</v>
      </c>
      <c r="U623" s="2" t="s">
        <v>5374</v>
      </c>
      <c r="V623" s="2" t="s">
        <v>5375</v>
      </c>
      <c r="W623" s="2" t="s">
        <v>5376</v>
      </c>
      <c r="X623" s="2" t="s">
        <v>5377</v>
      </c>
      <c r="Y623" s="3" t="s">
        <v>5378</v>
      </c>
      <c r="Z623" s="3" t="s">
        <v>5379</v>
      </c>
      <c r="AA623" s="3" t="s">
        <v>5380</v>
      </c>
    </row>
    <row r="624" spans="1:27">
      <c r="A624" s="2" t="s">
        <v>5381</v>
      </c>
      <c r="B624" s="2" t="s">
        <v>5382</v>
      </c>
      <c r="C624" s="2" t="s">
        <v>13009</v>
      </c>
      <c r="D624" s="2" t="s">
        <v>12995</v>
      </c>
      <c r="E624" s="2" t="s">
        <v>12744</v>
      </c>
      <c r="F624" s="2" t="s">
        <v>12745</v>
      </c>
      <c r="G624" s="2" t="s">
        <v>12746</v>
      </c>
      <c r="H624" s="2"/>
      <c r="I624" s="6">
        <v>199</v>
      </c>
      <c r="J624" s="6" t="str">
        <f t="shared" si="19"/>
        <v>&lt;₹200</v>
      </c>
      <c r="K624" s="6">
        <v>404</v>
      </c>
      <c r="L624" s="6">
        <f>(Table1[[#This Row],[Actual Price]]-Table1[[#This Row],[discounted_price]])*100</f>
        <v>20500</v>
      </c>
      <c r="M624" s="9">
        <v>0.24</v>
      </c>
      <c r="N6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24" s="9" t="str">
        <f>IF(M624&gt;=50%,"YES","""NO")</f>
        <v>"NO</v>
      </c>
      <c r="P624" s="44">
        <f>AVERAGE(Table1[[#This Row],[rating]]+Table1[[#This Row],[rating_count]]/1000)</f>
        <v>13.014000000000001</v>
      </c>
      <c r="Q624" s="2">
        <v>4.4000000000000004</v>
      </c>
      <c r="R624" s="7">
        <v>8614</v>
      </c>
      <c r="S624" s="8">
        <f t="shared" si="18"/>
        <v>3480056</v>
      </c>
      <c r="T624" s="2" t="s">
        <v>5383</v>
      </c>
      <c r="U624" s="2" t="s">
        <v>5384</v>
      </c>
      <c r="V624" s="2" t="s">
        <v>5385</v>
      </c>
      <c r="W624" s="2" t="s">
        <v>5386</v>
      </c>
      <c r="X624" s="2" t="s">
        <v>5387</v>
      </c>
      <c r="Y624" s="3" t="s">
        <v>5388</v>
      </c>
      <c r="Z624" s="3" t="s">
        <v>5389</v>
      </c>
      <c r="AA624" s="3" t="s">
        <v>5390</v>
      </c>
    </row>
    <row r="625" spans="1:27">
      <c r="A625" s="2" t="s">
        <v>5391</v>
      </c>
      <c r="B625" s="2" t="s">
        <v>5392</v>
      </c>
      <c r="C625" s="2" t="s">
        <v>4339</v>
      </c>
      <c r="D625" s="2" t="s">
        <v>12649</v>
      </c>
      <c r="E625" s="2" t="s">
        <v>12687</v>
      </c>
      <c r="F625" s="2" t="s">
        <v>12688</v>
      </c>
      <c r="G625" s="2" t="s">
        <v>12709</v>
      </c>
      <c r="H625" s="2"/>
      <c r="I625" s="6">
        <v>199</v>
      </c>
      <c r="J625" s="6" t="str">
        <f t="shared" si="19"/>
        <v>&lt;₹200</v>
      </c>
      <c r="K625" s="6">
        <v>1399</v>
      </c>
      <c r="L625" s="6">
        <f>(Table1[[#This Row],[Actual Price]]-Table1[[#This Row],[discounted_price]])*100</f>
        <v>120000</v>
      </c>
      <c r="M625" s="9">
        <v>0.56999999999999995</v>
      </c>
      <c r="N6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25" s="9" t="str">
        <f>IF(M625&gt;=50%,"YES","NO")</f>
        <v>YES</v>
      </c>
      <c r="P625" s="44">
        <f>AVERAGE(Table1[[#This Row],[rating]]+Table1[[#This Row],[rating_count]]/1000)</f>
        <v>63.826000000000001</v>
      </c>
      <c r="Q625" s="2">
        <v>3.8</v>
      </c>
      <c r="R625" s="7">
        <v>60026</v>
      </c>
      <c r="S625" s="8">
        <f t="shared" si="18"/>
        <v>83976374</v>
      </c>
      <c r="T625" s="2" t="s">
        <v>5393</v>
      </c>
      <c r="U625" s="2" t="s">
        <v>5394</v>
      </c>
      <c r="V625" s="2" t="s">
        <v>5395</v>
      </c>
      <c r="W625" s="2" t="s">
        <v>5396</v>
      </c>
      <c r="X625" s="2" t="s">
        <v>5397</v>
      </c>
      <c r="Y625" s="3" t="s">
        <v>5398</v>
      </c>
      <c r="Z625" s="3" t="s">
        <v>5399</v>
      </c>
      <c r="AA625" s="3" t="s">
        <v>5400</v>
      </c>
    </row>
    <row r="626" spans="1:27">
      <c r="A626" s="2" t="s">
        <v>5401</v>
      </c>
      <c r="B626" s="2" t="s">
        <v>12618</v>
      </c>
      <c r="C626" s="2" t="s">
        <v>13005</v>
      </c>
      <c r="D626" s="2" t="s">
        <v>12995</v>
      </c>
      <c r="E626" s="2" t="s">
        <v>12642</v>
      </c>
      <c r="F626" s="2" t="s">
        <v>12716</v>
      </c>
      <c r="G626" s="2" t="s">
        <v>12721</v>
      </c>
      <c r="H626" s="2"/>
      <c r="I626" s="6">
        <v>2998</v>
      </c>
      <c r="J626" s="6" t="str">
        <f t="shared" si="19"/>
        <v>&gt;₹500</v>
      </c>
      <c r="K626" s="6">
        <v>599</v>
      </c>
      <c r="L626" s="6">
        <f>(Table1[[#This Row],[Actual Price]]-Table1[[#This Row],[discounted_price]])*100</f>
        <v>-239900</v>
      </c>
      <c r="M626" s="9">
        <v>0.5</v>
      </c>
      <c r="N6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26" s="9" t="str">
        <f>IF(M626&gt;=50%,"YES","""NO")</f>
        <v>YES</v>
      </c>
      <c r="P626" s="44">
        <f>AVERAGE(Table1[[#This Row],[rating]]+Table1[[#This Row],[rating_count]]/1000)</f>
        <v>6.8659999999999997</v>
      </c>
      <c r="Q626" s="2">
        <v>3.8</v>
      </c>
      <c r="R626" s="7">
        <v>3066</v>
      </c>
      <c r="S626" s="8">
        <f t="shared" si="18"/>
        <v>1836534</v>
      </c>
      <c r="T626" s="2" t="s">
        <v>5402</v>
      </c>
      <c r="U626" s="2" t="s">
        <v>5403</v>
      </c>
      <c r="V626" s="2" t="s">
        <v>5404</v>
      </c>
      <c r="W626" s="2" t="s">
        <v>5405</v>
      </c>
      <c r="X626" s="2" t="s">
        <v>5406</v>
      </c>
      <c r="Y626" s="3" t="s">
        <v>5407</v>
      </c>
      <c r="Z626" s="3" t="s">
        <v>5408</v>
      </c>
      <c r="AA626" s="3" t="s">
        <v>5409</v>
      </c>
    </row>
    <row r="627" spans="1:27">
      <c r="A627" s="2" t="s">
        <v>5410</v>
      </c>
      <c r="B627" s="2" t="s">
        <v>5411</v>
      </c>
      <c r="C627" s="2" t="s">
        <v>13003</v>
      </c>
      <c r="D627" s="2" t="s">
        <v>12995</v>
      </c>
      <c r="E627" s="2" t="s">
        <v>12642</v>
      </c>
      <c r="F627" s="2" t="s">
        <v>12710</v>
      </c>
      <c r="G627" s="2" t="s">
        <v>12719</v>
      </c>
      <c r="H627" s="2"/>
      <c r="I627" s="6">
        <v>4098</v>
      </c>
      <c r="J627" s="6" t="str">
        <f t="shared" si="19"/>
        <v>&gt;₹500</v>
      </c>
      <c r="K627" s="6">
        <v>999</v>
      </c>
      <c r="L627" s="6">
        <f>(Table1[[#This Row],[Actual Price]]-Table1[[#This Row],[discounted_price]])*100</f>
        <v>-309900</v>
      </c>
      <c r="M627" s="9">
        <v>0.55000000000000004</v>
      </c>
      <c r="N6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27" s="9" t="str">
        <f>IF(M627&gt;=50%,"YES","NO")</f>
        <v>YES</v>
      </c>
      <c r="P627" s="44">
        <f>AVERAGE(Table1[[#This Row],[rating]]+Table1[[#This Row],[rating_count]]/1000)</f>
        <v>6.1020000000000003</v>
      </c>
      <c r="Q627" s="2">
        <v>4</v>
      </c>
      <c r="R627" s="7">
        <v>2102</v>
      </c>
      <c r="S627" s="8">
        <f t="shared" si="18"/>
        <v>2099898</v>
      </c>
      <c r="T627" s="2" t="s">
        <v>5412</v>
      </c>
      <c r="U627" s="2" t="s">
        <v>5413</v>
      </c>
      <c r="V627" s="2" t="s">
        <v>5414</v>
      </c>
      <c r="W627" s="2" t="s">
        <v>5415</v>
      </c>
      <c r="X627" s="2" t="s">
        <v>5416</v>
      </c>
      <c r="Y627" s="3" t="s">
        <v>5417</v>
      </c>
      <c r="Z627" s="3" t="s">
        <v>5418</v>
      </c>
      <c r="AA627" s="3" t="s">
        <v>5419</v>
      </c>
    </row>
    <row r="628" spans="1:27">
      <c r="A628" s="2" t="s">
        <v>5420</v>
      </c>
      <c r="B628" s="2" t="s">
        <v>5421</v>
      </c>
      <c r="C628" s="2" t="s">
        <v>13001</v>
      </c>
      <c r="D628" s="2" t="s">
        <v>12995</v>
      </c>
      <c r="E628" s="2" t="s">
        <v>12642</v>
      </c>
      <c r="F628" s="2" t="s">
        <v>12716</v>
      </c>
      <c r="G628" s="2" t="s">
        <v>12717</v>
      </c>
      <c r="H628" s="2"/>
      <c r="I628" s="6">
        <v>499</v>
      </c>
      <c r="J628" s="6" t="str">
        <f t="shared" si="19"/>
        <v>₹200 - ₹500</v>
      </c>
      <c r="K628" s="6">
        <v>1295</v>
      </c>
      <c r="L628" s="6">
        <f>(Table1[[#This Row],[Actual Price]]-Table1[[#This Row],[discounted_price]])*100</f>
        <v>79600</v>
      </c>
      <c r="M628" s="9">
        <v>0.38</v>
      </c>
      <c r="N6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28" s="9" t="str">
        <f>IF(M628&gt;=50%,"YES","""NO")</f>
        <v>"NO</v>
      </c>
      <c r="P628" s="44">
        <f>AVERAGE(Table1[[#This Row],[rating]]+Table1[[#This Row],[rating_count]]/1000)</f>
        <v>39.251999999999995</v>
      </c>
      <c r="Q628" s="2">
        <v>4.4000000000000004</v>
      </c>
      <c r="R628" s="7">
        <v>34852</v>
      </c>
      <c r="S628" s="8">
        <f t="shared" si="18"/>
        <v>45133340</v>
      </c>
      <c r="T628" s="2" t="s">
        <v>5422</v>
      </c>
      <c r="U628" s="2" t="s">
        <v>5423</v>
      </c>
      <c r="V628" s="2" t="s">
        <v>5424</v>
      </c>
      <c r="W628" s="2" t="s">
        <v>5425</v>
      </c>
      <c r="X628" s="2" t="s">
        <v>5426</v>
      </c>
      <c r="Y628" s="3" t="s">
        <v>5427</v>
      </c>
      <c r="Z628" s="3" t="s">
        <v>5428</v>
      </c>
      <c r="AA628" s="3" t="s">
        <v>5429</v>
      </c>
    </row>
    <row r="629" spans="1:27">
      <c r="A629" s="2" t="s">
        <v>5430</v>
      </c>
      <c r="B629" s="2" t="s">
        <v>5431</v>
      </c>
      <c r="C629" s="2" t="s">
        <v>13055</v>
      </c>
      <c r="D629" s="2" t="s">
        <v>13053</v>
      </c>
      <c r="E629" s="2" t="s">
        <v>12726</v>
      </c>
      <c r="F629" s="2" t="s">
        <v>12727</v>
      </c>
      <c r="G629" s="2" t="s">
        <v>12728</v>
      </c>
      <c r="H629" s="2" t="s">
        <v>12760</v>
      </c>
      <c r="I629" s="6">
        <v>299</v>
      </c>
      <c r="J629" s="6" t="str">
        <f t="shared" si="19"/>
        <v>₹200 - ₹500</v>
      </c>
      <c r="K629" s="6">
        <v>160</v>
      </c>
      <c r="L629" s="6">
        <f>(Table1[[#This Row],[Actual Price]]-Table1[[#This Row],[discounted_price]])*100</f>
        <v>-13900</v>
      </c>
      <c r="M629" s="9">
        <v>0.02</v>
      </c>
      <c r="N6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29" s="9" t="str">
        <f>IF(M629&gt;=50%,"YES","NO")</f>
        <v>NO</v>
      </c>
      <c r="P629" s="44">
        <f>AVERAGE(Table1[[#This Row],[rating]]+Table1[[#This Row],[rating_count]]/1000)</f>
        <v>13.118</v>
      </c>
      <c r="Q629" s="2">
        <v>4.5</v>
      </c>
      <c r="R629" s="7">
        <v>8618</v>
      </c>
      <c r="S629" s="8">
        <f t="shared" si="18"/>
        <v>1378880</v>
      </c>
      <c r="T629" s="2" t="s">
        <v>5432</v>
      </c>
      <c r="U629" s="2" t="s">
        <v>5433</v>
      </c>
      <c r="V629" s="2" t="s">
        <v>5434</v>
      </c>
      <c r="W629" s="2" t="s">
        <v>5435</v>
      </c>
      <c r="X629" s="2" t="s">
        <v>5436</v>
      </c>
      <c r="Y629" s="3" t="s">
        <v>5437</v>
      </c>
      <c r="Z629" s="3" t="s">
        <v>5438</v>
      </c>
      <c r="AA629" s="3" t="s">
        <v>5439</v>
      </c>
    </row>
    <row r="630" spans="1:27">
      <c r="A630" s="2" t="s">
        <v>5440</v>
      </c>
      <c r="B630" s="2" t="s">
        <v>5441</v>
      </c>
      <c r="C630" s="2" t="s">
        <v>13001</v>
      </c>
      <c r="D630" s="2" t="s">
        <v>12995</v>
      </c>
      <c r="E630" s="2" t="s">
        <v>12642</v>
      </c>
      <c r="F630" s="2" t="s">
        <v>12716</v>
      </c>
      <c r="G630" s="2" t="s">
        <v>12717</v>
      </c>
      <c r="H630" s="2"/>
      <c r="I630" s="6">
        <v>329</v>
      </c>
      <c r="J630" s="6" t="str">
        <f t="shared" si="19"/>
        <v>₹200 - ₹500</v>
      </c>
      <c r="K630" s="6">
        <v>899</v>
      </c>
      <c r="L630" s="6">
        <f>(Table1[[#This Row],[Actual Price]]-Table1[[#This Row],[discounted_price]])*100</f>
        <v>57000</v>
      </c>
      <c r="M630" s="9">
        <v>0.33</v>
      </c>
      <c r="N6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30" s="9" t="str">
        <f>IF(M630&gt;=50%,"YES","""NO")</f>
        <v>"NO</v>
      </c>
      <c r="P630" s="44">
        <f>AVERAGE(Table1[[#This Row],[rating]]+Table1[[#This Row],[rating_count]]/1000)</f>
        <v>8.0180000000000007</v>
      </c>
      <c r="Q630" s="2">
        <v>4</v>
      </c>
      <c r="R630" s="7">
        <v>4018</v>
      </c>
      <c r="S630" s="8">
        <f t="shared" si="18"/>
        <v>3612182</v>
      </c>
      <c r="T630" s="2" t="s">
        <v>5442</v>
      </c>
      <c r="U630" s="2" t="s">
        <v>5443</v>
      </c>
      <c r="V630" s="2" t="s">
        <v>5444</v>
      </c>
      <c r="W630" s="2" t="s">
        <v>5445</v>
      </c>
      <c r="X630" s="2" t="s">
        <v>5446</v>
      </c>
      <c r="Y630" s="3" t="s">
        <v>5447</v>
      </c>
      <c r="Z630" s="3" t="s">
        <v>5448</v>
      </c>
      <c r="AA630" s="3" t="s">
        <v>5449</v>
      </c>
    </row>
    <row r="631" spans="1:27">
      <c r="A631" s="2" t="s">
        <v>5450</v>
      </c>
      <c r="B631" s="2" t="s">
        <v>5451</v>
      </c>
      <c r="C631" s="2" t="s">
        <v>5452</v>
      </c>
      <c r="D631" s="2" t="s">
        <v>12649</v>
      </c>
      <c r="E631" s="2" t="s">
        <v>12724</v>
      </c>
      <c r="F631" s="2" t="s">
        <v>12761</v>
      </c>
      <c r="G631" s="2"/>
      <c r="H631" s="2"/>
      <c r="I631" s="6">
        <v>699</v>
      </c>
      <c r="J631" s="6" t="str">
        <f t="shared" si="19"/>
        <v>&gt;₹500</v>
      </c>
      <c r="K631" s="6">
        <v>599</v>
      </c>
      <c r="L631" s="6">
        <f>(Table1[[#This Row],[Actual Price]]-Table1[[#This Row],[discounted_price]])*100</f>
        <v>-10000</v>
      </c>
      <c r="M631" s="9">
        <v>0.2</v>
      </c>
      <c r="N6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31" s="9" t="str">
        <f>IF(M631&gt;=50%,"YES","NO")</f>
        <v>NO</v>
      </c>
      <c r="P631" s="44">
        <f>AVERAGE(Table1[[#This Row],[rating]]+Table1[[#This Row],[rating_count]]/1000)</f>
        <v>15.986999999999998</v>
      </c>
      <c r="Q631" s="2">
        <v>4.3</v>
      </c>
      <c r="R631" s="7">
        <v>11687</v>
      </c>
      <c r="S631" s="8">
        <f t="shared" si="18"/>
        <v>7000513</v>
      </c>
      <c r="T631" s="2" t="s">
        <v>5453</v>
      </c>
      <c r="U631" s="2" t="s">
        <v>5454</v>
      </c>
      <c r="V631" s="2" t="s">
        <v>5455</v>
      </c>
      <c r="W631" s="2" t="s">
        <v>5456</v>
      </c>
      <c r="X631" s="2" t="s">
        <v>5457</v>
      </c>
      <c r="Y631" s="3" t="s">
        <v>5458</v>
      </c>
      <c r="Z631" s="3" t="s">
        <v>5459</v>
      </c>
      <c r="AA631" s="3" t="s">
        <v>5460</v>
      </c>
    </row>
    <row r="632" spans="1:27">
      <c r="A632" s="2" t="s">
        <v>5461</v>
      </c>
      <c r="B632" s="2" t="s">
        <v>5462</v>
      </c>
      <c r="C632" s="2" t="s">
        <v>3042</v>
      </c>
      <c r="D632" s="2" t="s">
        <v>12649</v>
      </c>
      <c r="E632" s="2" t="s">
        <v>12687</v>
      </c>
      <c r="F632" s="2" t="s">
        <v>12688</v>
      </c>
      <c r="G632" s="2" t="s">
        <v>12689</v>
      </c>
      <c r="H632" s="4"/>
      <c r="I632" s="6">
        <v>799</v>
      </c>
      <c r="J632" s="6" t="str">
        <f t="shared" si="19"/>
        <v>&gt;₹500</v>
      </c>
      <c r="K632" s="6">
        <v>2990</v>
      </c>
      <c r="L632" s="6">
        <f>(Table1[[#This Row],[Actual Price]]-Table1[[#This Row],[discounted_price]])*100</f>
        <v>219100</v>
      </c>
      <c r="M632" s="9">
        <v>0.47</v>
      </c>
      <c r="N6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32" s="9" t="str">
        <f>IF(M632&gt;=50%,"YES","""NO")</f>
        <v>"NO</v>
      </c>
      <c r="P632" s="44">
        <f>AVERAGE(Table1[[#This Row],[rating]]+Table1[[#This Row],[rating_count]]/1000)</f>
        <v>14.815000000000001</v>
      </c>
      <c r="Q632" s="2">
        <v>3.8</v>
      </c>
      <c r="R632" s="7">
        <v>11015</v>
      </c>
      <c r="S632" s="8">
        <f t="shared" si="18"/>
        <v>32934850</v>
      </c>
      <c r="T632" s="2" t="s">
        <v>5463</v>
      </c>
      <c r="U632" s="2" t="s">
        <v>5464</v>
      </c>
      <c r="V632" s="2" t="s">
        <v>5465</v>
      </c>
      <c r="W632" s="2" t="s">
        <v>5466</v>
      </c>
      <c r="X632" s="2" t="s">
        <v>5467</v>
      </c>
      <c r="Y632" s="3" t="s">
        <v>5468</v>
      </c>
      <c r="Z632" s="3" t="s">
        <v>5469</v>
      </c>
      <c r="AA632" s="3" t="s">
        <v>5470</v>
      </c>
    </row>
    <row r="633" spans="1:27">
      <c r="A633" s="2" t="s">
        <v>5471</v>
      </c>
      <c r="B633" s="2" t="s">
        <v>5472</v>
      </c>
      <c r="C633" s="2" t="s">
        <v>13016</v>
      </c>
      <c r="D633" s="2" t="s">
        <v>12995</v>
      </c>
      <c r="E633" s="2" t="s">
        <v>12646</v>
      </c>
      <c r="F633" s="2" t="s">
        <v>12647</v>
      </c>
      <c r="G633" s="2" t="s">
        <v>12762</v>
      </c>
      <c r="H633" s="2"/>
      <c r="I633" s="6">
        <v>1399</v>
      </c>
      <c r="J633" s="6" t="str">
        <f t="shared" si="19"/>
        <v>&gt;₹500</v>
      </c>
      <c r="K633" s="6">
        <v>899</v>
      </c>
      <c r="L633" s="6">
        <f>(Table1[[#This Row],[Actual Price]]-Table1[[#This Row],[discounted_price]])*100</f>
        <v>-50000</v>
      </c>
      <c r="M633" s="9">
        <v>0.33</v>
      </c>
      <c r="N6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33" s="9" t="str">
        <f>IF(M633&gt;=50%,"YES","NO")</f>
        <v>NO</v>
      </c>
      <c r="P633" s="44">
        <f>AVERAGE(Table1[[#This Row],[rating]]+Table1[[#This Row],[rating_count]]/1000)</f>
        <v>99.415999999999997</v>
      </c>
      <c r="Q633" s="2">
        <v>4.3</v>
      </c>
      <c r="R633" s="7">
        <v>95116</v>
      </c>
      <c r="S633" s="8">
        <f t="shared" si="18"/>
        <v>85509284</v>
      </c>
      <c r="T633" s="2" t="s">
        <v>5473</v>
      </c>
      <c r="U633" s="2" t="s">
        <v>5474</v>
      </c>
      <c r="V633" s="2" t="s">
        <v>5475</v>
      </c>
      <c r="W633" s="2" t="s">
        <v>5476</v>
      </c>
      <c r="X633" s="2" t="s">
        <v>5477</v>
      </c>
      <c r="Y633" s="3" t="s">
        <v>5478</v>
      </c>
      <c r="Z633" s="3" t="s">
        <v>5479</v>
      </c>
      <c r="AA633" s="3" t="s">
        <v>5480</v>
      </c>
    </row>
    <row r="634" spans="1:27">
      <c r="A634" s="2" t="s">
        <v>5481</v>
      </c>
      <c r="B634" s="2" t="s">
        <v>5482</v>
      </c>
      <c r="C634" s="2" t="s">
        <v>13000</v>
      </c>
      <c r="D634" s="2" t="s">
        <v>12995</v>
      </c>
      <c r="E634" s="2" t="s">
        <v>12714</v>
      </c>
      <c r="F634" s="2" t="s">
        <v>12715</v>
      </c>
      <c r="G634" s="2"/>
      <c r="H634" s="4"/>
      <c r="I634" s="6">
        <v>154</v>
      </c>
      <c r="J634" s="6" t="str">
        <f t="shared" si="19"/>
        <v>&lt;₹200</v>
      </c>
      <c r="K634" s="6">
        <v>3000</v>
      </c>
      <c r="L634" s="6">
        <f>(Table1[[#This Row],[Actual Price]]-Table1[[#This Row],[discounted_price]])*100</f>
        <v>284600</v>
      </c>
      <c r="M634" s="9">
        <v>0.56999999999999995</v>
      </c>
      <c r="N6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34" s="9" t="str">
        <f>IF(M634&gt;=50%,"YES","""NO")</f>
        <v>YES</v>
      </c>
      <c r="P634" s="44">
        <f>AVERAGE(Table1[[#This Row],[rating]]+Table1[[#This Row],[rating_count]]/1000)</f>
        <v>27.321999999999999</v>
      </c>
      <c r="Q634" s="2">
        <v>4.3</v>
      </c>
      <c r="R634" s="7">
        <v>23022</v>
      </c>
      <c r="S634" s="8">
        <f t="shared" si="18"/>
        <v>69066000</v>
      </c>
      <c r="T634" s="2" t="s">
        <v>5483</v>
      </c>
      <c r="U634" s="2" t="s">
        <v>5484</v>
      </c>
      <c r="V634" s="2" t="s">
        <v>5485</v>
      </c>
      <c r="W634" s="2" t="s">
        <v>5486</v>
      </c>
      <c r="X634" s="2" t="s">
        <v>5487</v>
      </c>
      <c r="Y634" s="3" t="s">
        <v>5488</v>
      </c>
      <c r="Z634" s="3" t="s">
        <v>5489</v>
      </c>
      <c r="AA634" s="3" t="s">
        <v>5490</v>
      </c>
    </row>
    <row r="635" spans="1:27">
      <c r="A635" s="2" t="s">
        <v>5491</v>
      </c>
      <c r="B635" s="2" t="s">
        <v>5492</v>
      </c>
      <c r="C635" s="2" t="s">
        <v>13017</v>
      </c>
      <c r="D635" s="2" t="s">
        <v>12995</v>
      </c>
      <c r="E635" s="2" t="s">
        <v>12642</v>
      </c>
      <c r="F635" s="2" t="s">
        <v>12665</v>
      </c>
      <c r="G635" s="2" t="s">
        <v>12763</v>
      </c>
      <c r="H635" s="2"/>
      <c r="I635" s="6">
        <v>519</v>
      </c>
      <c r="J635" s="6" t="str">
        <f t="shared" si="19"/>
        <v>&gt;₹500</v>
      </c>
      <c r="K635" s="6">
        <v>4999</v>
      </c>
      <c r="L635" s="6">
        <f>(Table1[[#This Row],[Actual Price]]-Table1[[#This Row],[discounted_price]])*100</f>
        <v>448000</v>
      </c>
      <c r="M635" s="9">
        <v>0.94</v>
      </c>
      <c r="N6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635" s="9" t="str">
        <f>IF(M635&gt;=50%,"YES","NO")</f>
        <v>YES</v>
      </c>
      <c r="P635" s="44">
        <f>AVERAGE(Table1[[#This Row],[rating]]+Table1[[#This Row],[rating_count]]/1000)</f>
        <v>8.7259999999999991</v>
      </c>
      <c r="Q635" s="2">
        <v>4.3</v>
      </c>
      <c r="R635" s="7">
        <v>4426</v>
      </c>
      <c r="S635" s="8">
        <f t="shared" si="18"/>
        <v>22125574</v>
      </c>
      <c r="T635" s="2" t="s">
        <v>5493</v>
      </c>
      <c r="U635" s="2" t="s">
        <v>5494</v>
      </c>
      <c r="V635" s="2" t="s">
        <v>5495</v>
      </c>
      <c r="W635" s="2" t="s">
        <v>5496</v>
      </c>
      <c r="X635" s="2" t="s">
        <v>5497</v>
      </c>
      <c r="Y635" s="3" t="s">
        <v>5498</v>
      </c>
      <c r="Z635" s="3" t="s">
        <v>5499</v>
      </c>
      <c r="AA635" s="3" t="s">
        <v>5500</v>
      </c>
    </row>
    <row r="636" spans="1:27">
      <c r="A636" s="2" t="s">
        <v>5501</v>
      </c>
      <c r="B636" s="2" t="s">
        <v>5502</v>
      </c>
      <c r="C636" s="2" t="s">
        <v>13009</v>
      </c>
      <c r="D636" s="2" t="s">
        <v>12995</v>
      </c>
      <c r="E636" s="2" t="s">
        <v>12744</v>
      </c>
      <c r="F636" s="2" t="s">
        <v>12745</v>
      </c>
      <c r="G636" s="2" t="s">
        <v>12746</v>
      </c>
      <c r="H636" s="2"/>
      <c r="I636" s="6">
        <v>2299</v>
      </c>
      <c r="J636" s="6" t="str">
        <f t="shared" si="19"/>
        <v>&gt;₹500</v>
      </c>
      <c r="K636" s="6">
        <v>861</v>
      </c>
      <c r="L636" s="6">
        <f>(Table1[[#This Row],[Actual Price]]-Table1[[#This Row],[discounted_price]])*100</f>
        <v>-143800</v>
      </c>
      <c r="M636" s="9">
        <v>0.04</v>
      </c>
      <c r="N6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36" s="9" t="str">
        <f>IF(M636&gt;=50%,"YES","""NO")</f>
        <v>"NO</v>
      </c>
      <c r="P636" s="44">
        <f>AVERAGE(Table1[[#This Row],[rating]]+Table1[[#This Row],[rating_count]]/1000)</f>
        <v>8.7669999999999995</v>
      </c>
      <c r="Q636" s="2">
        <v>4.2</v>
      </c>
      <c r="R636" s="7">
        <v>4567</v>
      </c>
      <c r="S636" s="8">
        <f t="shared" si="18"/>
        <v>3932187</v>
      </c>
      <c r="T636" s="2" t="s">
        <v>5503</v>
      </c>
      <c r="U636" s="2" t="s">
        <v>5504</v>
      </c>
      <c r="V636" s="2" t="s">
        <v>5505</v>
      </c>
      <c r="W636" s="2" t="s">
        <v>5506</v>
      </c>
      <c r="X636" s="2" t="s">
        <v>5507</v>
      </c>
      <c r="Y636" s="3" t="s">
        <v>5508</v>
      </c>
      <c r="Z636" s="3" t="s">
        <v>5509</v>
      </c>
      <c r="AA636" s="3" t="s">
        <v>5510</v>
      </c>
    </row>
    <row r="637" spans="1:27">
      <c r="A637" s="2" t="s">
        <v>5511</v>
      </c>
      <c r="B637" s="2" t="s">
        <v>5512</v>
      </c>
      <c r="C637" s="2" t="s">
        <v>4339</v>
      </c>
      <c r="D637" s="2" t="s">
        <v>12649</v>
      </c>
      <c r="E637" s="2" t="s">
        <v>12687</v>
      </c>
      <c r="F637" s="2" t="s">
        <v>12688</v>
      </c>
      <c r="G637" s="2" t="s">
        <v>12709</v>
      </c>
      <c r="H637" s="2"/>
      <c r="I637" s="6">
        <v>399</v>
      </c>
      <c r="J637" s="6" t="str">
        <f t="shared" si="19"/>
        <v>₹200 - ₹500</v>
      </c>
      <c r="K637" s="6">
        <v>795</v>
      </c>
      <c r="L637" s="6">
        <f>(Table1[[#This Row],[Actual Price]]-Table1[[#This Row],[discounted_price]])*100</f>
        <v>39600</v>
      </c>
      <c r="M637" s="9">
        <v>0.06</v>
      </c>
      <c r="N6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37" s="9" t="str">
        <f>IF(M637&gt;=50%,"YES","NO")</f>
        <v>NO</v>
      </c>
      <c r="P637" s="44">
        <f>AVERAGE(Table1[[#This Row],[rating]]+Table1[[#This Row],[rating_count]]/1000)</f>
        <v>17.797000000000001</v>
      </c>
      <c r="Q637" s="2">
        <v>4</v>
      </c>
      <c r="R637" s="7">
        <v>13797</v>
      </c>
      <c r="S637" s="8">
        <f t="shared" si="18"/>
        <v>10968615</v>
      </c>
      <c r="T637" s="2" t="s">
        <v>5513</v>
      </c>
      <c r="U637" s="2" t="s">
        <v>5514</v>
      </c>
      <c r="V637" s="2" t="s">
        <v>5515</v>
      </c>
      <c r="W637" s="2" t="s">
        <v>5516</v>
      </c>
      <c r="X637" s="2" t="s">
        <v>5517</v>
      </c>
      <c r="Y637" s="3" t="s">
        <v>5518</v>
      </c>
      <c r="Z637" s="3" t="s">
        <v>5519</v>
      </c>
      <c r="AA637" s="3" t="s">
        <v>5520</v>
      </c>
    </row>
    <row r="638" spans="1:27">
      <c r="A638" s="2" t="s">
        <v>5521</v>
      </c>
      <c r="B638" s="2" t="s">
        <v>5522</v>
      </c>
      <c r="C638" s="2" t="s">
        <v>5523</v>
      </c>
      <c r="D638" s="2" t="s">
        <v>12649</v>
      </c>
      <c r="E638" s="2" t="s">
        <v>12735</v>
      </c>
      <c r="F638" s="2" t="s">
        <v>12651</v>
      </c>
      <c r="G638" s="2" t="s">
        <v>12737</v>
      </c>
      <c r="H638" s="4" t="s">
        <v>12764</v>
      </c>
      <c r="I638" s="6">
        <v>1499</v>
      </c>
      <c r="J638" s="6" t="str">
        <f t="shared" si="19"/>
        <v>&gt;₹500</v>
      </c>
      <c r="K638" s="6">
        <v>2495</v>
      </c>
      <c r="L638" s="6">
        <f>(Table1[[#This Row],[Actual Price]]-Table1[[#This Row],[discounted_price]])*100</f>
        <v>99600</v>
      </c>
      <c r="M638" s="9">
        <v>0.38</v>
      </c>
      <c r="N6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38" s="9" t="str">
        <f>IF(M638&gt;=50%,"YES","""NO")</f>
        <v>"NO</v>
      </c>
      <c r="P638" s="44">
        <f>AVERAGE(Table1[[#This Row],[rating]]+Table1[[#This Row],[rating_count]]/1000)</f>
        <v>19.536999999999999</v>
      </c>
      <c r="Q638" s="2">
        <v>4.4000000000000004</v>
      </c>
      <c r="R638" s="7">
        <v>15137</v>
      </c>
      <c r="S638" s="8">
        <f t="shared" si="18"/>
        <v>37766815</v>
      </c>
      <c r="T638" s="2" t="s">
        <v>5524</v>
      </c>
      <c r="U638" s="2" t="s">
        <v>5525</v>
      </c>
      <c r="V638" s="2" t="s">
        <v>5526</v>
      </c>
      <c r="W638" s="2" t="s">
        <v>5527</v>
      </c>
      <c r="X638" s="2" t="s">
        <v>5528</v>
      </c>
      <c r="Y638" s="3" t="s">
        <v>5529</v>
      </c>
      <c r="Z638" s="3" t="s">
        <v>5530</v>
      </c>
      <c r="AA638" s="3" t="s">
        <v>5531</v>
      </c>
    </row>
    <row r="639" spans="1:27">
      <c r="A639" s="2" t="s">
        <v>5532</v>
      </c>
      <c r="B639" s="2" t="s">
        <v>5533</v>
      </c>
      <c r="C639" s="2" t="s">
        <v>13008</v>
      </c>
      <c r="D639" s="2" t="s">
        <v>12995</v>
      </c>
      <c r="E639" s="2" t="s">
        <v>12646</v>
      </c>
      <c r="F639" s="2" t="s">
        <v>12742</v>
      </c>
      <c r="G639" s="2"/>
      <c r="H639" s="4"/>
      <c r="I639" s="6">
        <v>1295</v>
      </c>
      <c r="J639" s="6" t="str">
        <f t="shared" si="19"/>
        <v>&gt;₹500</v>
      </c>
      <c r="K639" s="6">
        <v>2499</v>
      </c>
      <c r="L639" s="6">
        <f>(Table1[[#This Row],[Actual Price]]-Table1[[#This Row],[discounted_price]])*100</f>
        <v>120400</v>
      </c>
      <c r="M639" s="9">
        <v>0.41</v>
      </c>
      <c r="N6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39" s="9" t="str">
        <f>IF(M639&gt;=50%,"YES","NO")</f>
        <v>NO</v>
      </c>
      <c r="P639" s="44">
        <f>AVERAGE(Table1[[#This Row],[rating]]+Table1[[#This Row],[rating_count]]/1000)</f>
        <v>160.83799999999999</v>
      </c>
      <c r="Q639" s="2">
        <v>4.2</v>
      </c>
      <c r="R639" s="7">
        <v>156638</v>
      </c>
      <c r="S639" s="8">
        <f t="shared" si="18"/>
        <v>391438362</v>
      </c>
      <c r="T639" s="2" t="s">
        <v>5534</v>
      </c>
      <c r="U639" s="2" t="s">
        <v>5535</v>
      </c>
      <c r="V639" s="2" t="s">
        <v>5536</v>
      </c>
      <c r="W639" s="2" t="s">
        <v>5537</v>
      </c>
      <c r="X639" s="2" t="s">
        <v>5538</v>
      </c>
      <c r="Y639" s="3" t="s">
        <v>5539</v>
      </c>
      <c r="Z639" s="3" t="s">
        <v>5540</v>
      </c>
      <c r="AA639" s="3" t="s">
        <v>5541</v>
      </c>
    </row>
    <row r="640" spans="1:27">
      <c r="A640" s="2" t="s">
        <v>5542</v>
      </c>
      <c r="B640" s="2" t="s">
        <v>5543</v>
      </c>
      <c r="C640" s="2" t="s">
        <v>13056</v>
      </c>
      <c r="D640" s="2" t="s">
        <v>13053</v>
      </c>
      <c r="E640" s="2" t="s">
        <v>12726</v>
      </c>
      <c r="F640" s="2" t="s">
        <v>12727</v>
      </c>
      <c r="G640" s="2" t="s">
        <v>12728</v>
      </c>
      <c r="H640" s="2" t="s">
        <v>12760</v>
      </c>
      <c r="I640" s="6">
        <v>1889</v>
      </c>
      <c r="J640" s="6" t="str">
        <f t="shared" si="19"/>
        <v>&gt;₹500</v>
      </c>
      <c r="K640" s="6">
        <v>800</v>
      </c>
      <c r="L640" s="6">
        <f>(Table1[[#This Row],[Actual Price]]-Table1[[#This Row],[discounted_price]])*100</f>
        <v>-108900</v>
      </c>
      <c r="M640" s="9">
        <v>0.75</v>
      </c>
      <c r="N6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40" s="9" t="str">
        <f>IF(M640&gt;=50%,"YES","""NO")</f>
        <v>YES</v>
      </c>
      <c r="P640" s="44">
        <f>AVERAGE(Table1[[#This Row],[rating]]+Table1[[#This Row],[rating_count]]/1000)</f>
        <v>13.443999999999999</v>
      </c>
      <c r="Q640" s="2">
        <v>4.0999999999999996</v>
      </c>
      <c r="R640" s="7">
        <v>9344</v>
      </c>
      <c r="S640" s="8">
        <f t="shared" si="18"/>
        <v>7475200</v>
      </c>
      <c r="T640" s="2" t="s">
        <v>5544</v>
      </c>
      <c r="U640" s="2" t="s">
        <v>5545</v>
      </c>
      <c r="V640" s="2" t="s">
        <v>5546</v>
      </c>
      <c r="W640" s="2" t="s">
        <v>5547</v>
      </c>
      <c r="X640" s="2" t="s">
        <v>5548</v>
      </c>
      <c r="Y640" s="3" t="s">
        <v>5549</v>
      </c>
      <c r="Z640" s="3" t="s">
        <v>5550</v>
      </c>
      <c r="AA640" s="3" t="s">
        <v>5551</v>
      </c>
    </row>
    <row r="641" spans="1:27">
      <c r="A641" s="2" t="s">
        <v>5552</v>
      </c>
      <c r="B641" s="2" t="s">
        <v>5553</v>
      </c>
      <c r="C641" s="2" t="s">
        <v>5554</v>
      </c>
      <c r="D641" s="2" t="s">
        <v>12649</v>
      </c>
      <c r="E641" s="2" t="s">
        <v>12735</v>
      </c>
      <c r="F641" s="2" t="s">
        <v>12651</v>
      </c>
      <c r="G641" s="2" t="s">
        <v>12765</v>
      </c>
      <c r="H641" s="2"/>
      <c r="I641" s="6">
        <v>455</v>
      </c>
      <c r="J641" s="6" t="str">
        <f t="shared" si="19"/>
        <v>₹200 - ₹500</v>
      </c>
      <c r="K641" s="6">
        <v>549</v>
      </c>
      <c r="L641" s="6">
        <f>(Table1[[#This Row],[Actual Price]]-Table1[[#This Row],[discounted_price]])*100</f>
        <v>9400</v>
      </c>
      <c r="M641" s="9">
        <v>0</v>
      </c>
      <c r="N6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41" s="9" t="str">
        <f>IF(M641&gt;=50%,"YES","NO")</f>
        <v>NO</v>
      </c>
      <c r="P641" s="44">
        <f>AVERAGE(Table1[[#This Row],[rating]]+Table1[[#This Row],[rating_count]]/1000)</f>
        <v>9.375</v>
      </c>
      <c r="Q641" s="2">
        <v>4.5</v>
      </c>
      <c r="R641" s="7">
        <v>4875</v>
      </c>
      <c r="S641" s="8">
        <f t="shared" si="18"/>
        <v>2676375</v>
      </c>
      <c r="T641" s="2" t="s">
        <v>5555</v>
      </c>
      <c r="U641" s="2" t="s">
        <v>5556</v>
      </c>
      <c r="V641" s="2" t="s">
        <v>5557</v>
      </c>
      <c r="W641" s="2" t="s">
        <v>5558</v>
      </c>
      <c r="X641" s="2" t="s">
        <v>5559</v>
      </c>
      <c r="Y641" s="3" t="s">
        <v>5560</v>
      </c>
      <c r="Z641" s="3" t="s">
        <v>5561</v>
      </c>
      <c r="AA641" s="3" t="s">
        <v>5562</v>
      </c>
    </row>
    <row r="642" spans="1:27">
      <c r="A642" s="2" t="s">
        <v>5563</v>
      </c>
      <c r="B642" s="2" t="s">
        <v>5564</v>
      </c>
      <c r="C642" s="2" t="s">
        <v>2924</v>
      </c>
      <c r="D642" s="2" t="s">
        <v>12649</v>
      </c>
      <c r="E642" s="2" t="s">
        <v>12676</v>
      </c>
      <c r="F642" s="2" t="s">
        <v>12677</v>
      </c>
      <c r="G642" s="2"/>
      <c r="H642" s="4"/>
      <c r="I642" s="6">
        <v>399</v>
      </c>
      <c r="J642" s="6" t="str">
        <f t="shared" si="19"/>
        <v>₹200 - ₹500</v>
      </c>
      <c r="K642" s="6">
        <v>29999</v>
      </c>
      <c r="L642" s="6">
        <f>(Table1[[#This Row],[Actual Price]]-Table1[[#This Row],[discounted_price]])*100</f>
        <v>2960000</v>
      </c>
      <c r="M642" s="9">
        <v>0.6</v>
      </c>
      <c r="N6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42" s="9" t="str">
        <f>IF(M642&gt;=50%,"YES","""NO")</f>
        <v>YES</v>
      </c>
      <c r="P642" s="44">
        <f>AVERAGE(Table1[[#This Row],[rating]]+Table1[[#This Row],[rating_count]]/1000)</f>
        <v>9.0440000000000005</v>
      </c>
      <c r="Q642" s="2">
        <v>4.3</v>
      </c>
      <c r="R642" s="7">
        <v>4744</v>
      </c>
      <c r="S642" s="8">
        <f t="shared" ref="S642:S705" si="20">K642*R642</f>
        <v>142315256</v>
      </c>
      <c r="T642" s="2" t="s">
        <v>5565</v>
      </c>
      <c r="U642" s="2" t="s">
        <v>5566</v>
      </c>
      <c r="V642" s="2" t="s">
        <v>5567</v>
      </c>
      <c r="W642" s="2" t="s">
        <v>5568</v>
      </c>
      <c r="X642" s="2" t="s">
        <v>5569</v>
      </c>
      <c r="Y642" s="3" t="s">
        <v>5570</v>
      </c>
      <c r="Z642" s="3" t="s">
        <v>5571</v>
      </c>
      <c r="AA642" s="3" t="s">
        <v>5572</v>
      </c>
    </row>
    <row r="643" spans="1:27">
      <c r="A643" s="2" t="s">
        <v>5573</v>
      </c>
      <c r="B643" s="2" t="s">
        <v>5574</v>
      </c>
      <c r="C643" s="2" t="s">
        <v>3042</v>
      </c>
      <c r="D643" s="2" t="s">
        <v>12649</v>
      </c>
      <c r="E643" s="2" t="s">
        <v>12687</v>
      </c>
      <c r="F643" s="2" t="s">
        <v>12688</v>
      </c>
      <c r="G643" s="2" t="s">
        <v>12689</v>
      </c>
      <c r="H643" s="4"/>
      <c r="I643" s="6">
        <v>1059</v>
      </c>
      <c r="J643" s="6" t="str">
        <f t="shared" ref="J643:J706" si="21">IF(I643&lt;200,"&lt;₹200",IF(OR(I643=200,I643&lt;=500),"₹200 - ₹500","&gt;₹500"))</f>
        <v>&gt;₹500</v>
      </c>
      <c r="K643" s="6">
        <v>3499</v>
      </c>
      <c r="L643" s="6">
        <f>(Table1[[#This Row],[Actual Price]]-Table1[[#This Row],[discounted_price]])*100</f>
        <v>244000</v>
      </c>
      <c r="M643" s="9">
        <v>0.63</v>
      </c>
      <c r="N6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43" s="9" t="str">
        <f>IF(M643&gt;=50%,"YES","NO")</f>
        <v>YES</v>
      </c>
      <c r="P643" s="44">
        <f>AVERAGE(Table1[[#This Row],[rating]]+Table1[[#This Row],[rating_count]]/1000)</f>
        <v>16.352</v>
      </c>
      <c r="Q643" s="2">
        <v>3.9</v>
      </c>
      <c r="R643" s="7">
        <v>12452</v>
      </c>
      <c r="S643" s="8">
        <f t="shared" si="20"/>
        <v>43569548</v>
      </c>
      <c r="T643" s="2" t="s">
        <v>5575</v>
      </c>
      <c r="U643" s="2" t="s">
        <v>5576</v>
      </c>
      <c r="V643" s="2" t="s">
        <v>5577</v>
      </c>
      <c r="W643" s="2" t="s">
        <v>5578</v>
      </c>
      <c r="X643" s="2" t="s">
        <v>5579</v>
      </c>
      <c r="Y643" s="3" t="s">
        <v>12619</v>
      </c>
      <c r="Z643" s="3" t="s">
        <v>5580</v>
      </c>
      <c r="AA643" s="3" t="s">
        <v>5581</v>
      </c>
    </row>
    <row r="644" spans="1:27">
      <c r="A644" s="2" t="s">
        <v>5582</v>
      </c>
      <c r="B644" s="2" t="s">
        <v>5583</v>
      </c>
      <c r="C644" s="2" t="s">
        <v>4911</v>
      </c>
      <c r="D644" s="2" t="s">
        <v>12649</v>
      </c>
      <c r="E644" s="2" t="s">
        <v>12724</v>
      </c>
      <c r="F644" s="2" t="s">
        <v>12725</v>
      </c>
      <c r="G644" s="2"/>
      <c r="H644" s="2"/>
      <c r="I644" s="6">
        <v>149</v>
      </c>
      <c r="J644" s="6" t="str">
        <f t="shared" si="21"/>
        <v>&lt;₹200</v>
      </c>
      <c r="K644" s="6">
        <v>315</v>
      </c>
      <c r="L644" s="6">
        <f>(Table1[[#This Row],[Actual Price]]-Table1[[#This Row],[discounted_price]])*100</f>
        <v>16600</v>
      </c>
      <c r="M644" s="9">
        <v>0.15</v>
      </c>
      <c r="N6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44" s="9" t="str">
        <f>IF(M644&gt;=50%,"YES","""NO")</f>
        <v>"NO</v>
      </c>
      <c r="P644" s="44">
        <f>AVERAGE(Table1[[#This Row],[rating]]+Table1[[#This Row],[rating_count]]/1000)</f>
        <v>22.31</v>
      </c>
      <c r="Q644" s="2">
        <v>4.5</v>
      </c>
      <c r="R644" s="7">
        <v>17810</v>
      </c>
      <c r="S644" s="8">
        <f t="shared" si="20"/>
        <v>5610150</v>
      </c>
      <c r="T644" s="2" t="s">
        <v>5584</v>
      </c>
      <c r="U644" s="2" t="s">
        <v>5585</v>
      </c>
      <c r="V644" s="2" t="s">
        <v>5586</v>
      </c>
      <c r="W644" s="2" t="s">
        <v>5587</v>
      </c>
      <c r="X644" s="2" t="s">
        <v>5588</v>
      </c>
      <c r="Y644" s="3" t="s">
        <v>5589</v>
      </c>
      <c r="Z644" s="3" t="s">
        <v>5590</v>
      </c>
      <c r="AA644" s="3" t="s">
        <v>5591</v>
      </c>
    </row>
    <row r="645" spans="1:27">
      <c r="A645" s="2" t="s">
        <v>5592</v>
      </c>
      <c r="B645" s="2" t="s">
        <v>5593</v>
      </c>
      <c r="C645" s="2" t="s">
        <v>3042</v>
      </c>
      <c r="D645" s="2" t="s">
        <v>12649</v>
      </c>
      <c r="E645" s="2" t="s">
        <v>12687</v>
      </c>
      <c r="F645" s="2" t="s">
        <v>12688</v>
      </c>
      <c r="G645" s="2" t="s">
        <v>12689</v>
      </c>
      <c r="H645" s="2"/>
      <c r="I645" s="6">
        <v>717</v>
      </c>
      <c r="J645" s="6" t="str">
        <f t="shared" si="21"/>
        <v>&gt;₹500</v>
      </c>
      <c r="K645" s="6">
        <v>1499</v>
      </c>
      <c r="L645" s="6">
        <f>(Table1[[#This Row],[Actual Price]]-Table1[[#This Row],[discounted_price]])*100</f>
        <v>78200</v>
      </c>
      <c r="M645" s="9">
        <v>0.47</v>
      </c>
      <c r="N6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45" s="9" t="str">
        <f>IF(M645&gt;=50%,"YES","NO")</f>
        <v>NO</v>
      </c>
      <c r="P645" s="44">
        <f>AVERAGE(Table1[[#This Row],[rating]]+Table1[[#This Row],[rating_count]]/1000)</f>
        <v>57.748000000000005</v>
      </c>
      <c r="Q645" s="2">
        <v>4.0999999999999996</v>
      </c>
      <c r="R645" s="7">
        <v>53648</v>
      </c>
      <c r="S645" s="8">
        <f t="shared" si="20"/>
        <v>80418352</v>
      </c>
      <c r="T645" s="2" t="s">
        <v>5594</v>
      </c>
      <c r="U645" s="2" t="s">
        <v>5595</v>
      </c>
      <c r="V645" s="2" t="s">
        <v>5596</v>
      </c>
      <c r="W645" s="2" t="s">
        <v>5597</v>
      </c>
      <c r="X645" s="2" t="s">
        <v>5598</v>
      </c>
      <c r="Y645" s="3" t="s">
        <v>5599</v>
      </c>
      <c r="Z645" s="3" t="s">
        <v>5600</v>
      </c>
      <c r="AA645" s="3" t="s">
        <v>5601</v>
      </c>
    </row>
    <row r="646" spans="1:27">
      <c r="A646" s="2" t="s">
        <v>5602</v>
      </c>
      <c r="B646" s="2" t="s">
        <v>5603</v>
      </c>
      <c r="C646" s="2" t="s">
        <v>13018</v>
      </c>
      <c r="D646" s="2" t="s">
        <v>12995</v>
      </c>
      <c r="E646" s="2" t="s">
        <v>12766</v>
      </c>
      <c r="F646" s="2"/>
      <c r="G646" s="2"/>
      <c r="H646" s="4"/>
      <c r="I646" s="6">
        <v>99</v>
      </c>
      <c r="J646" s="6" t="str">
        <f t="shared" si="21"/>
        <v>&lt;₹200</v>
      </c>
      <c r="K646" s="6">
        <v>13750</v>
      </c>
      <c r="L646" s="6">
        <f>(Table1[[#This Row],[Actual Price]]-Table1[[#This Row],[discounted_price]])*100</f>
        <v>1365100</v>
      </c>
      <c r="M646" s="9">
        <v>0.54</v>
      </c>
      <c r="N6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46" s="9" t="str">
        <f>IF(M646&gt;=50%,"YES","""NO")</f>
        <v>YES</v>
      </c>
      <c r="P646" s="44">
        <f>AVERAGE(Table1[[#This Row],[rating]]+Table1[[#This Row],[rating_count]]/1000)</f>
        <v>6.2140000000000004</v>
      </c>
      <c r="Q646" s="2">
        <v>4.2</v>
      </c>
      <c r="R646" s="7">
        <v>2014</v>
      </c>
      <c r="S646" s="8">
        <f t="shared" si="20"/>
        <v>27692500</v>
      </c>
      <c r="T646" s="2" t="s">
        <v>5604</v>
      </c>
      <c r="U646" s="2" t="s">
        <v>5605</v>
      </c>
      <c r="V646" s="2" t="s">
        <v>5606</v>
      </c>
      <c r="W646" s="2" t="s">
        <v>5607</v>
      </c>
      <c r="X646" s="2" t="s">
        <v>5608</v>
      </c>
      <c r="Y646" s="3" t="s">
        <v>5609</v>
      </c>
      <c r="Z646" s="3" t="s">
        <v>5610</v>
      </c>
      <c r="AA646" s="3" t="s">
        <v>5611</v>
      </c>
    </row>
    <row r="647" spans="1:27">
      <c r="A647" s="2" t="s">
        <v>5612</v>
      </c>
      <c r="B647" s="2" t="s">
        <v>5613</v>
      </c>
      <c r="C647" s="2" t="s">
        <v>13019</v>
      </c>
      <c r="D647" s="2" t="s">
        <v>12995</v>
      </c>
      <c r="E647" s="2" t="s">
        <v>12642</v>
      </c>
      <c r="F647" s="2" t="s">
        <v>12767</v>
      </c>
      <c r="G647" s="2" t="s">
        <v>12768</v>
      </c>
      <c r="H647" s="2"/>
      <c r="I647" s="6">
        <v>39</v>
      </c>
      <c r="J647" s="6" t="str">
        <f t="shared" si="21"/>
        <v>&lt;₹200</v>
      </c>
      <c r="K647" s="6">
        <v>59</v>
      </c>
      <c r="L647" s="6">
        <f>(Table1[[#This Row],[Actual Price]]-Table1[[#This Row],[discounted_price]])*100</f>
        <v>2000</v>
      </c>
      <c r="M647" s="9">
        <v>0</v>
      </c>
      <c r="N6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47" s="9" t="str">
        <f>IF(M647&gt;=50%,"YES","NO")</f>
        <v>NO</v>
      </c>
      <c r="P647" s="44">
        <f>AVERAGE(Table1[[#This Row],[rating]]+Table1[[#This Row],[rating_count]]/1000)</f>
        <v>9.7579999999999991</v>
      </c>
      <c r="Q647" s="2">
        <v>3.8</v>
      </c>
      <c r="R647" s="7">
        <v>5958</v>
      </c>
      <c r="S647" s="8">
        <f t="shared" si="20"/>
        <v>351522</v>
      </c>
      <c r="T647" s="2" t="s">
        <v>5614</v>
      </c>
      <c r="U647" s="2" t="s">
        <v>5615</v>
      </c>
      <c r="V647" s="2" t="s">
        <v>5616</v>
      </c>
      <c r="W647" s="2" t="s">
        <v>5617</v>
      </c>
      <c r="X647" s="2" t="s">
        <v>5618</v>
      </c>
      <c r="Y647" s="3" t="s">
        <v>5619</v>
      </c>
      <c r="Z647" s="3" t="s">
        <v>5620</v>
      </c>
      <c r="AA647" s="3" t="s">
        <v>5621</v>
      </c>
    </row>
    <row r="648" spans="1:27">
      <c r="A648" s="2" t="s">
        <v>5622</v>
      </c>
      <c r="B648" s="2" t="s">
        <v>5623</v>
      </c>
      <c r="C648" s="2" t="s">
        <v>3083</v>
      </c>
      <c r="D648" s="2" t="s">
        <v>12649</v>
      </c>
      <c r="E648" s="2" t="s">
        <v>12678</v>
      </c>
      <c r="F648" s="2" t="s">
        <v>12679</v>
      </c>
      <c r="G648" s="2" t="s">
        <v>12680</v>
      </c>
      <c r="H648" s="2" t="s">
        <v>12690</v>
      </c>
      <c r="I648" s="6">
        <v>889</v>
      </c>
      <c r="J648" s="6" t="str">
        <f t="shared" si="21"/>
        <v>&gt;₹500</v>
      </c>
      <c r="K648" s="6">
        <v>999</v>
      </c>
      <c r="L648" s="6">
        <f>(Table1[[#This Row],[Actual Price]]-Table1[[#This Row],[discounted_price]])*100</f>
        <v>11000</v>
      </c>
      <c r="M648" s="9">
        <v>0.43</v>
      </c>
      <c r="N6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48" s="9" t="str">
        <f>IF(M648&gt;=50%,"YES","""NO")</f>
        <v>"NO</v>
      </c>
      <c r="P648" s="44">
        <f>AVERAGE(Table1[[#This Row],[rating]]+Table1[[#This Row],[rating_count]]/1000)</f>
        <v>42.520999999999994</v>
      </c>
      <c r="Q648" s="2">
        <v>4.3</v>
      </c>
      <c r="R648" s="7">
        <v>38221</v>
      </c>
      <c r="S648" s="8">
        <f t="shared" si="20"/>
        <v>38182779</v>
      </c>
      <c r="T648" s="2" t="s">
        <v>5624</v>
      </c>
      <c r="U648" s="2" t="s">
        <v>5625</v>
      </c>
      <c r="V648" s="2" t="s">
        <v>5626</v>
      </c>
      <c r="W648" s="2" t="s">
        <v>5627</v>
      </c>
      <c r="X648" s="2" t="s">
        <v>5628</v>
      </c>
      <c r="Y648" s="3" t="s">
        <v>5629</v>
      </c>
      <c r="Z648" s="3" t="s">
        <v>5630</v>
      </c>
      <c r="AA648" s="3" t="s">
        <v>5631</v>
      </c>
    </row>
    <row r="649" spans="1:27">
      <c r="A649" s="2" t="s">
        <v>5632</v>
      </c>
      <c r="B649" s="2" t="s">
        <v>5633</v>
      </c>
      <c r="C649" s="2" t="s">
        <v>5332</v>
      </c>
      <c r="D649" s="2" t="s">
        <v>12649</v>
      </c>
      <c r="E649" s="2" t="s">
        <v>12660</v>
      </c>
      <c r="F649" s="2" t="s">
        <v>12673</v>
      </c>
      <c r="G649" s="2" t="s">
        <v>12759</v>
      </c>
      <c r="H649" s="2"/>
      <c r="I649" s="6">
        <v>1199</v>
      </c>
      <c r="J649" s="6" t="str">
        <f t="shared" si="21"/>
        <v>&gt;₹500</v>
      </c>
      <c r="K649" s="6">
        <v>999</v>
      </c>
      <c r="L649" s="6">
        <f>(Table1[[#This Row],[Actual Price]]-Table1[[#This Row],[discounted_price]])*100</f>
        <v>-20000</v>
      </c>
      <c r="M649" s="9">
        <v>0.45</v>
      </c>
      <c r="N6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49" s="9" t="str">
        <f>IF(M649&gt;=50%,"YES","NO")</f>
        <v>NO</v>
      </c>
      <c r="P649" s="44">
        <f>AVERAGE(Table1[[#This Row],[rating]]+Table1[[#This Row],[rating_count]]/1000)</f>
        <v>68.605000000000004</v>
      </c>
      <c r="Q649" s="2">
        <v>3.9</v>
      </c>
      <c r="R649" s="7">
        <v>64705</v>
      </c>
      <c r="S649" s="8">
        <f t="shared" si="20"/>
        <v>64640295</v>
      </c>
      <c r="T649" s="2" t="s">
        <v>5634</v>
      </c>
      <c r="U649" s="2" t="s">
        <v>5635</v>
      </c>
      <c r="V649" s="2" t="s">
        <v>5636</v>
      </c>
      <c r="W649" s="2" t="s">
        <v>5637</v>
      </c>
      <c r="X649" s="2" t="s">
        <v>5638</v>
      </c>
      <c r="Y649" s="3" t="s">
        <v>5639</v>
      </c>
      <c r="Z649" s="3" t="s">
        <v>5640</v>
      </c>
      <c r="AA649" s="3" t="s">
        <v>5641</v>
      </c>
    </row>
    <row r="650" spans="1:27">
      <c r="A650" s="2" t="s">
        <v>5642</v>
      </c>
      <c r="B650" s="2" t="s">
        <v>5643</v>
      </c>
      <c r="C650" s="2" t="s">
        <v>13006</v>
      </c>
      <c r="D650" s="2" t="s">
        <v>12995</v>
      </c>
      <c r="E650" s="2" t="s">
        <v>12642</v>
      </c>
      <c r="F650" s="2" t="s">
        <v>12716</v>
      </c>
      <c r="G650" s="2" t="s">
        <v>12733</v>
      </c>
      <c r="H650" s="2"/>
      <c r="I650" s="6">
        <v>569</v>
      </c>
      <c r="J650" s="6" t="str">
        <f t="shared" si="21"/>
        <v>&gt;₹500</v>
      </c>
      <c r="K650" s="6">
        <v>699</v>
      </c>
      <c r="L650" s="6">
        <f>(Table1[[#This Row],[Actual Price]]-Table1[[#This Row],[discounted_price]])*100</f>
        <v>13000</v>
      </c>
      <c r="M650" s="9">
        <v>0.36</v>
      </c>
      <c r="N6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50" s="9" t="str">
        <f>IF(M650&gt;=50%,"YES","""NO")</f>
        <v>"NO</v>
      </c>
      <c r="P650" s="44">
        <f>AVERAGE(Table1[[#This Row],[rating]]+Table1[[#This Row],[rating_count]]/1000)</f>
        <v>21.247999999999998</v>
      </c>
      <c r="Q650" s="2">
        <v>3.9</v>
      </c>
      <c r="R650" s="7">
        <v>17348</v>
      </c>
      <c r="S650" s="8">
        <f t="shared" si="20"/>
        <v>12126252</v>
      </c>
      <c r="T650" s="2" t="s">
        <v>5644</v>
      </c>
      <c r="U650" s="2" t="s">
        <v>5645</v>
      </c>
      <c r="V650" s="2" t="s">
        <v>5646</v>
      </c>
      <c r="W650" s="2" t="s">
        <v>5647</v>
      </c>
      <c r="X650" s="2" t="s">
        <v>5648</v>
      </c>
      <c r="Y650" s="3" t="s">
        <v>5649</v>
      </c>
      <c r="Z650" s="3" t="s">
        <v>5650</v>
      </c>
      <c r="AA650" s="3" t="s">
        <v>5651</v>
      </c>
    </row>
    <row r="651" spans="1:27">
      <c r="A651" s="2" t="s">
        <v>5652</v>
      </c>
      <c r="B651" s="2" t="s">
        <v>5653</v>
      </c>
      <c r="C651" s="2" t="s">
        <v>3042</v>
      </c>
      <c r="D651" s="2" t="s">
        <v>12649</v>
      </c>
      <c r="E651" s="2" t="s">
        <v>12687</v>
      </c>
      <c r="F651" s="2" t="s">
        <v>12688</v>
      </c>
      <c r="G651" s="2" t="s">
        <v>12689</v>
      </c>
      <c r="H651" s="4"/>
      <c r="I651" s="6">
        <v>1499</v>
      </c>
      <c r="J651" s="6" t="str">
        <f t="shared" si="21"/>
        <v>&gt;₹500</v>
      </c>
      <c r="K651" s="6">
        <v>2999</v>
      </c>
      <c r="L651" s="6">
        <f>(Table1[[#This Row],[Actual Price]]-Table1[[#This Row],[discounted_price]])*100</f>
        <v>150000</v>
      </c>
      <c r="M651" s="9">
        <v>0.5</v>
      </c>
      <c r="N6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51" s="9" t="str">
        <f>IF(M651&gt;=50%,"YES","NO")</f>
        <v>YES</v>
      </c>
      <c r="P651" s="44">
        <f>AVERAGE(Table1[[#This Row],[rating]]+Table1[[#This Row],[rating_count]]/1000)</f>
        <v>91.498000000000005</v>
      </c>
      <c r="Q651" s="2">
        <v>3.7</v>
      </c>
      <c r="R651" s="7">
        <v>87798</v>
      </c>
      <c r="S651" s="8">
        <f t="shared" si="20"/>
        <v>263306202</v>
      </c>
      <c r="T651" s="2" t="s">
        <v>5654</v>
      </c>
      <c r="U651" s="2" t="s">
        <v>5655</v>
      </c>
      <c r="V651" s="2" t="s">
        <v>5656</v>
      </c>
      <c r="W651" s="2" t="s">
        <v>5657</v>
      </c>
      <c r="X651" s="2" t="s">
        <v>5658</v>
      </c>
      <c r="Y651" s="3" t="s">
        <v>5659</v>
      </c>
      <c r="Z651" s="3" t="s">
        <v>5660</v>
      </c>
      <c r="AA651" s="3" t="s">
        <v>5661</v>
      </c>
    </row>
    <row r="652" spans="1:27">
      <c r="A652" s="2" t="s">
        <v>5662</v>
      </c>
      <c r="B652" s="2" t="s">
        <v>5663</v>
      </c>
      <c r="C652" s="2" t="s">
        <v>5664</v>
      </c>
      <c r="D652" s="2" t="s">
        <v>12649</v>
      </c>
      <c r="E652" s="2" t="s">
        <v>12735</v>
      </c>
      <c r="F652" s="2" t="s">
        <v>12651</v>
      </c>
      <c r="G652" s="2" t="s">
        <v>12769</v>
      </c>
      <c r="H652" s="2" t="s">
        <v>12770</v>
      </c>
      <c r="I652" s="6">
        <v>149</v>
      </c>
      <c r="J652" s="6" t="str">
        <f t="shared" si="21"/>
        <v>&lt;₹200</v>
      </c>
      <c r="K652" s="6">
        <v>499</v>
      </c>
      <c r="L652" s="6">
        <f>(Table1[[#This Row],[Actual Price]]-Table1[[#This Row],[discounted_price]])*100</f>
        <v>35000</v>
      </c>
      <c r="M652" s="9">
        <v>0.4</v>
      </c>
      <c r="N6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52" s="9" t="str">
        <f>IF(M652&gt;=50%,"YES","""NO")</f>
        <v>"NO</v>
      </c>
      <c r="P652" s="44">
        <f>AVERAGE(Table1[[#This Row],[rating]]+Table1[[#This Row],[rating_count]]/1000)</f>
        <v>28.631999999999998</v>
      </c>
      <c r="Q652" s="2">
        <v>4.2</v>
      </c>
      <c r="R652" s="7">
        <v>24432</v>
      </c>
      <c r="S652" s="8">
        <f t="shared" si="20"/>
        <v>12191568</v>
      </c>
      <c r="T652" s="2" t="s">
        <v>5665</v>
      </c>
      <c r="U652" s="2" t="s">
        <v>5666</v>
      </c>
      <c r="V652" s="2" t="s">
        <v>5667</v>
      </c>
      <c r="W652" s="2" t="s">
        <v>5668</v>
      </c>
      <c r="X652" s="2" t="s">
        <v>5669</v>
      </c>
      <c r="Y652" s="3" t="s">
        <v>5670</v>
      </c>
      <c r="Z652" s="3" t="s">
        <v>5671</v>
      </c>
      <c r="AA652" s="3" t="s">
        <v>5672</v>
      </c>
    </row>
    <row r="653" spans="1:27">
      <c r="A653" s="2" t="s">
        <v>5673</v>
      </c>
      <c r="B653" s="2" t="s">
        <v>5674</v>
      </c>
      <c r="C653" s="2" t="s">
        <v>13000</v>
      </c>
      <c r="D653" s="2" t="s">
        <v>12995</v>
      </c>
      <c r="E653" s="2" t="s">
        <v>12714</v>
      </c>
      <c r="F653" s="2" t="s">
        <v>12715</v>
      </c>
      <c r="G653" s="2"/>
      <c r="H653" s="2"/>
      <c r="I653" s="6">
        <v>399</v>
      </c>
      <c r="J653" s="6" t="str">
        <f t="shared" si="21"/>
        <v>₹200 - ₹500</v>
      </c>
      <c r="K653" s="6">
        <v>1400</v>
      </c>
      <c r="L653" s="6">
        <f>(Table1[[#This Row],[Actual Price]]-Table1[[#This Row],[discounted_price]])*100</f>
        <v>100100</v>
      </c>
      <c r="M653" s="9">
        <v>0.59</v>
      </c>
      <c r="N6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53" s="9" t="str">
        <f>IF(M653&gt;=50%,"YES","NO")</f>
        <v>YES</v>
      </c>
      <c r="P653" s="44">
        <f>AVERAGE(Table1[[#This Row],[rating]]+Table1[[#This Row],[rating_count]]/1000)</f>
        <v>193.40400000000002</v>
      </c>
      <c r="Q653" s="2">
        <v>4.3</v>
      </c>
      <c r="R653" s="7">
        <v>189104</v>
      </c>
      <c r="S653" s="8">
        <f t="shared" si="20"/>
        <v>264745600</v>
      </c>
      <c r="T653" s="2" t="s">
        <v>5675</v>
      </c>
      <c r="U653" s="2" t="s">
        <v>5676</v>
      </c>
      <c r="V653" s="2" t="s">
        <v>5677</v>
      </c>
      <c r="W653" s="2" t="s">
        <v>5678</v>
      </c>
      <c r="X653" s="2" t="s">
        <v>5679</v>
      </c>
      <c r="Y653" s="3" t="s">
        <v>5680</v>
      </c>
      <c r="Z653" s="3" t="s">
        <v>5681</v>
      </c>
      <c r="AA653" s="3" t="s">
        <v>5682</v>
      </c>
    </row>
    <row r="654" spans="1:27">
      <c r="A654" s="2" t="s">
        <v>5683</v>
      </c>
      <c r="B654" s="2" t="s">
        <v>5684</v>
      </c>
      <c r="C654" s="2" t="s">
        <v>5685</v>
      </c>
      <c r="D654" s="2" t="s">
        <v>12649</v>
      </c>
      <c r="E654" s="2" t="s">
        <v>12735</v>
      </c>
      <c r="F654" s="2" t="s">
        <v>12771</v>
      </c>
      <c r="G654" s="2" t="s">
        <v>12772</v>
      </c>
      <c r="H654" s="4"/>
      <c r="I654" s="6">
        <v>191</v>
      </c>
      <c r="J654" s="6" t="str">
        <f t="shared" si="21"/>
        <v>&lt;₹200</v>
      </c>
      <c r="K654" s="6">
        <v>3299</v>
      </c>
      <c r="L654" s="6">
        <f>(Table1[[#This Row],[Actual Price]]-Table1[[#This Row],[discounted_price]])*100</f>
        <v>310800</v>
      </c>
      <c r="M654" s="9">
        <v>0.24</v>
      </c>
      <c r="N6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54" s="9" t="str">
        <f>IF(M654&gt;=50%,"YES","""NO")</f>
        <v>"NO</v>
      </c>
      <c r="P654" s="44">
        <f>AVERAGE(Table1[[#This Row],[rating]]+Table1[[#This Row],[rating_count]]/1000)</f>
        <v>97.311999999999998</v>
      </c>
      <c r="Q654" s="2">
        <v>4.2</v>
      </c>
      <c r="R654" s="7">
        <v>93112</v>
      </c>
      <c r="S654" s="8">
        <f t="shared" si="20"/>
        <v>307176488</v>
      </c>
      <c r="T654" s="2" t="s">
        <v>5686</v>
      </c>
      <c r="U654" s="2" t="s">
        <v>5687</v>
      </c>
      <c r="V654" s="2" t="s">
        <v>5688</v>
      </c>
      <c r="W654" s="2" t="s">
        <v>5689</v>
      </c>
      <c r="X654" s="2" t="s">
        <v>5690</v>
      </c>
      <c r="Y654" s="3" t="s">
        <v>5691</v>
      </c>
      <c r="Z654" s="3" t="s">
        <v>5692</v>
      </c>
      <c r="AA654" s="3" t="s">
        <v>5693</v>
      </c>
    </row>
    <row r="655" spans="1:27">
      <c r="A655" s="2" t="s">
        <v>5694</v>
      </c>
      <c r="B655" s="2" t="s">
        <v>5695</v>
      </c>
      <c r="C655" s="2" t="s">
        <v>3042</v>
      </c>
      <c r="D655" s="2" t="s">
        <v>12649</v>
      </c>
      <c r="E655" s="2" t="s">
        <v>12687</v>
      </c>
      <c r="F655" s="2" t="s">
        <v>12688</v>
      </c>
      <c r="G655" s="2" t="s">
        <v>12689</v>
      </c>
      <c r="H655" s="4"/>
      <c r="I655" s="6">
        <v>129</v>
      </c>
      <c r="J655" s="6" t="str">
        <f t="shared" si="21"/>
        <v>&lt;₹200</v>
      </c>
      <c r="K655" s="6">
        <v>5999</v>
      </c>
      <c r="L655" s="6">
        <f>(Table1[[#This Row],[Actual Price]]-Table1[[#This Row],[discounted_price]])*100</f>
        <v>587000</v>
      </c>
      <c r="M655" s="9">
        <v>0.8</v>
      </c>
      <c r="N6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55" s="9" t="str">
        <f>IF(M655&gt;=50%,"YES","NO")</f>
        <v>YES</v>
      </c>
      <c r="P655" s="44">
        <f>AVERAGE(Table1[[#This Row],[rating]]+Table1[[#This Row],[rating_count]]/1000)</f>
        <v>51.420999999999999</v>
      </c>
      <c r="Q655" s="2">
        <v>3.9</v>
      </c>
      <c r="R655" s="7">
        <v>47521</v>
      </c>
      <c r="S655" s="8">
        <f t="shared" si="20"/>
        <v>285078479</v>
      </c>
      <c r="T655" s="2" t="s">
        <v>5696</v>
      </c>
      <c r="U655" s="2" t="s">
        <v>5697</v>
      </c>
      <c r="V655" s="2" t="s">
        <v>5698</v>
      </c>
      <c r="W655" s="2" t="s">
        <v>5699</v>
      </c>
      <c r="X655" s="2" t="s">
        <v>5700</v>
      </c>
      <c r="Y655" s="3" t="s">
        <v>5701</v>
      </c>
      <c r="Z655" s="3" t="s">
        <v>5702</v>
      </c>
      <c r="AA655" s="3" t="s">
        <v>5703</v>
      </c>
    </row>
    <row r="656" spans="1:27">
      <c r="A656" s="2" t="s">
        <v>5704</v>
      </c>
      <c r="B656" s="2" t="s">
        <v>5705</v>
      </c>
      <c r="C656" s="2" t="s">
        <v>5452</v>
      </c>
      <c r="D656" s="2" t="s">
        <v>12649</v>
      </c>
      <c r="E656" s="2" t="s">
        <v>12724</v>
      </c>
      <c r="F656" s="2" t="s">
        <v>12761</v>
      </c>
      <c r="G656" s="2"/>
      <c r="H656" s="2"/>
      <c r="I656" s="6">
        <v>199</v>
      </c>
      <c r="J656" s="6" t="str">
        <f t="shared" si="21"/>
        <v>&lt;₹200</v>
      </c>
      <c r="K656" s="6">
        <v>499</v>
      </c>
      <c r="L656" s="6">
        <f>(Table1[[#This Row],[Actual Price]]-Table1[[#This Row],[discounted_price]])*100</f>
        <v>30000</v>
      </c>
      <c r="M656" s="9">
        <v>0.2</v>
      </c>
      <c r="N6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56" s="9" t="str">
        <f>IF(M656&gt;=50%,"YES","""NO")</f>
        <v>"NO</v>
      </c>
      <c r="P656" s="44">
        <f>AVERAGE(Table1[[#This Row],[rating]]+Table1[[#This Row],[rating_count]]/1000)</f>
        <v>31.501000000000001</v>
      </c>
      <c r="Q656" s="2">
        <v>4.3</v>
      </c>
      <c r="R656" s="7">
        <v>27201</v>
      </c>
      <c r="S656" s="8">
        <f t="shared" si="20"/>
        <v>13573299</v>
      </c>
      <c r="T656" s="2" t="s">
        <v>5706</v>
      </c>
      <c r="U656" s="2" t="s">
        <v>5707</v>
      </c>
      <c r="V656" s="2" t="s">
        <v>5708</v>
      </c>
      <c r="W656" s="2" t="s">
        <v>5709</v>
      </c>
      <c r="X656" s="2" t="s">
        <v>5710</v>
      </c>
      <c r="Y656" s="3" t="s">
        <v>5711</v>
      </c>
      <c r="Z656" s="3" t="s">
        <v>5712</v>
      </c>
      <c r="AA656" s="3" t="s">
        <v>5713</v>
      </c>
    </row>
    <row r="657" spans="1:27">
      <c r="A657" s="2" t="s">
        <v>5714</v>
      </c>
      <c r="B657" s="2" t="s">
        <v>5715</v>
      </c>
      <c r="C657" s="2" t="s">
        <v>13001</v>
      </c>
      <c r="D657" s="2" t="s">
        <v>12995</v>
      </c>
      <c r="E657" s="2" t="s">
        <v>12642</v>
      </c>
      <c r="F657" s="2" t="s">
        <v>12716</v>
      </c>
      <c r="G657" s="2" t="s">
        <v>12717</v>
      </c>
      <c r="H657" s="2"/>
      <c r="I657" s="6">
        <v>999</v>
      </c>
      <c r="J657" s="6" t="str">
        <f t="shared" si="21"/>
        <v>&gt;₹500</v>
      </c>
      <c r="K657" s="6">
        <v>375</v>
      </c>
      <c r="L657" s="6">
        <f>(Table1[[#This Row],[Actual Price]]-Table1[[#This Row],[discounted_price]])*100</f>
        <v>-62400</v>
      </c>
      <c r="M657" s="9">
        <v>0.26</v>
      </c>
      <c r="N6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57" s="9" t="str">
        <f>IF(M657&gt;=50%,"YES","NO")</f>
        <v>NO</v>
      </c>
      <c r="P657" s="44">
        <f>AVERAGE(Table1[[#This Row],[rating]]+Table1[[#This Row],[rating_count]]/1000)</f>
        <v>35.833999999999996</v>
      </c>
      <c r="Q657" s="2">
        <v>4.3</v>
      </c>
      <c r="R657" s="7">
        <v>31534</v>
      </c>
      <c r="S657" s="8">
        <f t="shared" si="20"/>
        <v>11825250</v>
      </c>
      <c r="T657" s="2" t="s">
        <v>5716</v>
      </c>
      <c r="U657" s="2" t="s">
        <v>5717</v>
      </c>
      <c r="V657" s="2" t="s">
        <v>5718</v>
      </c>
      <c r="W657" s="2" t="s">
        <v>5719</v>
      </c>
      <c r="X657" s="2" t="s">
        <v>5720</v>
      </c>
      <c r="Y657" s="3" t="s">
        <v>5721</v>
      </c>
      <c r="Z657" s="3" t="s">
        <v>5722</v>
      </c>
      <c r="AA657" s="3" t="s">
        <v>5723</v>
      </c>
    </row>
    <row r="658" spans="1:27">
      <c r="A658" s="2" t="s">
        <v>5724</v>
      </c>
      <c r="B658" s="2" t="s">
        <v>5725</v>
      </c>
      <c r="C658" s="2" t="s">
        <v>2924</v>
      </c>
      <c r="D658" s="2" t="s">
        <v>12649</v>
      </c>
      <c r="E658" s="2" t="s">
        <v>12676</v>
      </c>
      <c r="F658" s="2" t="s">
        <v>12677</v>
      </c>
      <c r="G658" s="2"/>
      <c r="H658" s="4"/>
      <c r="I658" s="6">
        <v>899</v>
      </c>
      <c r="J658" s="6" t="str">
        <f t="shared" si="21"/>
        <v>&gt;₹500</v>
      </c>
      <c r="K658" s="6">
        <v>4999</v>
      </c>
      <c r="L658" s="6">
        <f>(Table1[[#This Row],[Actual Price]]-Table1[[#This Row],[discounted_price]])*100</f>
        <v>410000</v>
      </c>
      <c r="M658" s="9">
        <v>0.5</v>
      </c>
      <c r="N6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58" s="9" t="str">
        <f>IF(M658&gt;=50%,"YES","""NO")</f>
        <v>YES</v>
      </c>
      <c r="P658" s="44">
        <f>AVERAGE(Table1[[#This Row],[rating]]+Table1[[#This Row],[rating_count]]/1000)</f>
        <v>11.471</v>
      </c>
      <c r="Q658" s="2">
        <v>3.9</v>
      </c>
      <c r="R658" s="7">
        <v>7571</v>
      </c>
      <c r="S658" s="8">
        <f t="shared" si="20"/>
        <v>37847429</v>
      </c>
      <c r="T658" s="2" t="s">
        <v>5726</v>
      </c>
      <c r="U658" s="2" t="s">
        <v>4017</v>
      </c>
      <c r="V658" s="2" t="s">
        <v>4018</v>
      </c>
      <c r="W658" s="2" t="s">
        <v>4019</v>
      </c>
      <c r="X658" s="2" t="s">
        <v>4020</v>
      </c>
      <c r="Y658" s="3" t="s">
        <v>4021</v>
      </c>
      <c r="Z658" s="3" t="s">
        <v>5727</v>
      </c>
      <c r="AA658" s="3" t="s">
        <v>5728</v>
      </c>
    </row>
    <row r="659" spans="1:27">
      <c r="A659" s="2" t="s">
        <v>5729</v>
      </c>
      <c r="B659" s="2" t="s">
        <v>5730</v>
      </c>
      <c r="C659" s="2" t="s">
        <v>13055</v>
      </c>
      <c r="D659" s="2" t="s">
        <v>13053</v>
      </c>
      <c r="E659" s="2" t="s">
        <v>12726</v>
      </c>
      <c r="F659" s="2" t="s">
        <v>12727</v>
      </c>
      <c r="G659" s="2" t="s">
        <v>12728</v>
      </c>
      <c r="H659" s="2" t="s">
        <v>12760</v>
      </c>
      <c r="I659" s="6">
        <v>1799</v>
      </c>
      <c r="J659" s="6" t="str">
        <f t="shared" si="21"/>
        <v>&gt;₹500</v>
      </c>
      <c r="K659" s="6">
        <v>160</v>
      </c>
      <c r="L659" s="6">
        <f>(Table1[[#This Row],[Actual Price]]-Table1[[#This Row],[discounted_price]])*100</f>
        <v>-163900</v>
      </c>
      <c r="M659" s="9">
        <v>0.14000000000000001</v>
      </c>
      <c r="N6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59" s="9" t="str">
        <f>IF(M659&gt;=50%,"YES","NO")</f>
        <v>NO</v>
      </c>
      <c r="P659" s="44">
        <f>AVERAGE(Table1[[#This Row],[rating]]+Table1[[#This Row],[rating_count]]/1000)</f>
        <v>10.937000000000001</v>
      </c>
      <c r="Q659" s="2">
        <v>4.4000000000000004</v>
      </c>
      <c r="R659" s="7">
        <v>6537</v>
      </c>
      <c r="S659" s="8">
        <f t="shared" si="20"/>
        <v>1045920</v>
      </c>
      <c r="T659" s="2" t="s">
        <v>5731</v>
      </c>
      <c r="U659" s="2" t="s">
        <v>5732</v>
      </c>
      <c r="V659" s="2" t="s">
        <v>5733</v>
      </c>
      <c r="W659" s="2" t="s">
        <v>5734</v>
      </c>
      <c r="X659" s="2" t="s">
        <v>5735</v>
      </c>
      <c r="Y659" s="3" t="s">
        <v>5736</v>
      </c>
      <c r="Z659" s="3" t="s">
        <v>5737</v>
      </c>
      <c r="AA659" s="3" t="s">
        <v>5738</v>
      </c>
    </row>
    <row r="660" spans="1:27">
      <c r="A660" s="2" t="s">
        <v>5739</v>
      </c>
      <c r="B660" s="2" t="s">
        <v>5740</v>
      </c>
      <c r="C660" s="2" t="s">
        <v>13013</v>
      </c>
      <c r="D660" s="2" t="s">
        <v>12995</v>
      </c>
      <c r="E660" s="2" t="s">
        <v>12642</v>
      </c>
      <c r="F660" s="2" t="s">
        <v>12754</v>
      </c>
      <c r="G660" s="2"/>
      <c r="H660" s="2"/>
      <c r="I660" s="6">
        <v>176.63</v>
      </c>
      <c r="J660" s="6" t="str">
        <f t="shared" si="21"/>
        <v>&lt;₹200</v>
      </c>
      <c r="K660" s="6">
        <v>499</v>
      </c>
      <c r="L660" s="6">
        <f>(Table1[[#This Row],[Actual Price]]-Table1[[#This Row],[discounted_price]])*100</f>
        <v>32237</v>
      </c>
      <c r="M660" s="9">
        <v>0.4</v>
      </c>
      <c r="N6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60" s="9" t="str">
        <f>IF(M660&gt;=50%,"YES","""NO")</f>
        <v>"NO</v>
      </c>
      <c r="P660" s="44">
        <f>AVERAGE(Table1[[#This Row],[rating]]+Table1[[#This Row],[rating_count]]/1000)</f>
        <v>25.51</v>
      </c>
      <c r="Q660" s="2">
        <v>4.5</v>
      </c>
      <c r="R660" s="7">
        <v>21010</v>
      </c>
      <c r="S660" s="8">
        <f t="shared" si="20"/>
        <v>10483990</v>
      </c>
      <c r="T660" s="2" t="s">
        <v>5741</v>
      </c>
      <c r="U660" s="2" t="s">
        <v>5742</v>
      </c>
      <c r="V660" s="2" t="s">
        <v>5743</v>
      </c>
      <c r="W660" s="2" t="s">
        <v>5744</v>
      </c>
      <c r="X660" s="2" t="s">
        <v>5745</v>
      </c>
      <c r="Y660" s="3" t="s">
        <v>5746</v>
      </c>
      <c r="Z660" s="3" t="s">
        <v>5747</v>
      </c>
      <c r="AA660" s="3" t="s">
        <v>5748</v>
      </c>
    </row>
    <row r="661" spans="1:27">
      <c r="A661" s="2" t="s">
        <v>5749</v>
      </c>
      <c r="B661" s="2" t="s">
        <v>5750</v>
      </c>
      <c r="C661" s="2" t="s">
        <v>3042</v>
      </c>
      <c r="D661" s="2" t="s">
        <v>12649</v>
      </c>
      <c r="E661" s="2" t="s">
        <v>12687</v>
      </c>
      <c r="F661" s="2" t="s">
        <v>12688</v>
      </c>
      <c r="G661" s="2" t="s">
        <v>12689</v>
      </c>
      <c r="H661" s="4"/>
      <c r="I661" s="6">
        <v>522</v>
      </c>
      <c r="J661" s="6" t="str">
        <f t="shared" si="21"/>
        <v>&gt;₹500</v>
      </c>
      <c r="K661" s="6">
        <v>3999</v>
      </c>
      <c r="L661" s="6">
        <f>(Table1[[#This Row],[Actual Price]]-Table1[[#This Row],[discounted_price]])*100</f>
        <v>347700</v>
      </c>
      <c r="M661" s="9">
        <v>0.55000000000000004</v>
      </c>
      <c r="N6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61" s="9" t="str">
        <f>IF(M661&gt;=50%,"YES","NO")</f>
        <v>YES</v>
      </c>
      <c r="P661" s="44">
        <f>AVERAGE(Table1[[#This Row],[rating]]+Table1[[#This Row],[rating_count]]/1000)</f>
        <v>7.4169999999999998</v>
      </c>
      <c r="Q661" s="2">
        <v>3.9</v>
      </c>
      <c r="R661" s="7">
        <v>3517</v>
      </c>
      <c r="S661" s="8">
        <f t="shared" si="20"/>
        <v>14064483</v>
      </c>
      <c r="T661" s="2" t="s">
        <v>5751</v>
      </c>
      <c r="U661" s="2" t="s">
        <v>5752</v>
      </c>
      <c r="V661" s="2" t="s">
        <v>5753</v>
      </c>
      <c r="W661" s="2" t="s">
        <v>5754</v>
      </c>
      <c r="X661" s="2" t="s">
        <v>5755</v>
      </c>
      <c r="Y661" s="3" t="s">
        <v>5756</v>
      </c>
      <c r="Z661" s="3" t="s">
        <v>5757</v>
      </c>
      <c r="AA661" s="3" t="s">
        <v>5758</v>
      </c>
    </row>
    <row r="662" spans="1:27">
      <c r="A662" s="2" t="s">
        <v>5759</v>
      </c>
      <c r="B662" s="2" t="s">
        <v>5760</v>
      </c>
      <c r="C662" s="2" t="s">
        <v>5332</v>
      </c>
      <c r="D662" s="2" t="s">
        <v>12649</v>
      </c>
      <c r="E662" s="2" t="s">
        <v>12660</v>
      </c>
      <c r="F662" s="2" t="s">
        <v>12673</v>
      </c>
      <c r="G662" s="2" t="s">
        <v>12759</v>
      </c>
      <c r="H662" s="4"/>
      <c r="I662" s="6">
        <v>799</v>
      </c>
      <c r="J662" s="6" t="str">
        <f t="shared" si="21"/>
        <v>&gt;₹500</v>
      </c>
      <c r="K662" s="6">
        <v>2999</v>
      </c>
      <c r="L662" s="6">
        <f>(Table1[[#This Row],[Actual Price]]-Table1[[#This Row],[discounted_price]])*100</f>
        <v>220000</v>
      </c>
      <c r="M662" s="9">
        <v>0.33</v>
      </c>
      <c r="N6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62" s="9" t="str">
        <f>IF(M662&gt;=50%,"YES","""NO")</f>
        <v>"NO</v>
      </c>
      <c r="P662" s="44">
        <f>AVERAGE(Table1[[#This Row],[rating]]+Table1[[#This Row],[rating_count]]/1000)</f>
        <v>68.198999999999998</v>
      </c>
      <c r="Q662" s="2">
        <v>4.3</v>
      </c>
      <c r="R662" s="7">
        <v>63899</v>
      </c>
      <c r="S662" s="8">
        <f t="shared" si="20"/>
        <v>191633101</v>
      </c>
      <c r="T662" s="2" t="s">
        <v>5761</v>
      </c>
      <c r="U662" s="2" t="s">
        <v>5762</v>
      </c>
      <c r="V662" s="2" t="s">
        <v>5763</v>
      </c>
      <c r="W662" s="2" t="s">
        <v>5764</v>
      </c>
      <c r="X662" s="2" t="s">
        <v>5765</v>
      </c>
      <c r="Y662" s="3" t="s">
        <v>5766</v>
      </c>
      <c r="Z662" s="3" t="s">
        <v>5767</v>
      </c>
      <c r="AA662" s="3" t="s">
        <v>5768</v>
      </c>
    </row>
    <row r="663" spans="1:27">
      <c r="A663" s="2" t="s">
        <v>5769</v>
      </c>
      <c r="B663" s="2" t="s">
        <v>5770</v>
      </c>
      <c r="C663" s="2" t="s">
        <v>13020</v>
      </c>
      <c r="D663" s="2" t="s">
        <v>12995</v>
      </c>
      <c r="E663" s="2" t="s">
        <v>12642</v>
      </c>
      <c r="F663" s="2" t="s">
        <v>12773</v>
      </c>
      <c r="G663" s="2" t="s">
        <v>12703</v>
      </c>
      <c r="H663" s="2"/>
      <c r="I663" s="6">
        <v>681</v>
      </c>
      <c r="J663" s="6" t="str">
        <f t="shared" si="21"/>
        <v>&gt;₹500</v>
      </c>
      <c r="K663" s="6">
        <v>1499</v>
      </c>
      <c r="L663" s="6">
        <f>(Table1[[#This Row],[Actual Price]]-Table1[[#This Row],[discounted_price]])*100</f>
        <v>81800</v>
      </c>
      <c r="M663" s="9">
        <v>0.73</v>
      </c>
      <c r="N6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63" s="9" t="str">
        <f>IF(M663&gt;=50%,"YES","NO")</f>
        <v>YES</v>
      </c>
      <c r="P663" s="44">
        <f>AVERAGE(Table1[[#This Row],[rating]]+Table1[[#This Row],[rating_count]]/1000)</f>
        <v>9.83</v>
      </c>
      <c r="Q663" s="2">
        <v>4.0999999999999996</v>
      </c>
      <c r="R663" s="7">
        <v>5730</v>
      </c>
      <c r="S663" s="8">
        <f t="shared" si="20"/>
        <v>8589270</v>
      </c>
      <c r="T663" s="2" t="s">
        <v>5771</v>
      </c>
      <c r="U663" s="2" t="s">
        <v>5772</v>
      </c>
      <c r="V663" s="2" t="s">
        <v>5773</v>
      </c>
      <c r="W663" s="2" t="s">
        <v>5774</v>
      </c>
      <c r="X663" s="2" t="s">
        <v>5775</v>
      </c>
      <c r="Y663" s="3" t="s">
        <v>5776</v>
      </c>
      <c r="Z663" s="3" t="s">
        <v>5777</v>
      </c>
      <c r="AA663" s="3" t="s">
        <v>5778</v>
      </c>
    </row>
    <row r="664" spans="1:27">
      <c r="A664" s="2" t="s">
        <v>5779</v>
      </c>
      <c r="B664" s="2" t="s">
        <v>5780</v>
      </c>
      <c r="C664" s="2" t="s">
        <v>13021</v>
      </c>
      <c r="D664" s="2" t="s">
        <v>12995</v>
      </c>
      <c r="E664" s="2" t="s">
        <v>12642</v>
      </c>
      <c r="F664" s="2" t="s">
        <v>12749</v>
      </c>
      <c r="G664" s="2" t="s">
        <v>12774</v>
      </c>
      <c r="H664" s="4"/>
      <c r="I664" s="6">
        <v>1199</v>
      </c>
      <c r="J664" s="6" t="str">
        <f t="shared" si="21"/>
        <v>&gt;₹500</v>
      </c>
      <c r="K664" s="6">
        <v>3999</v>
      </c>
      <c r="L664" s="6">
        <f>(Table1[[#This Row],[Actual Price]]-Table1[[#This Row],[discounted_price]])*100</f>
        <v>280000</v>
      </c>
      <c r="M664" s="9">
        <v>0.57999999999999996</v>
      </c>
      <c r="N6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64" s="9" t="str">
        <f>IF(M664&gt;=50%,"YES","""NO")</f>
        <v>YES</v>
      </c>
      <c r="P664" s="44">
        <f>AVERAGE(Table1[[#This Row],[rating]]+Table1[[#This Row],[rating_count]]/1000)</f>
        <v>29.687999999999999</v>
      </c>
      <c r="Q664" s="2">
        <v>4.2</v>
      </c>
      <c r="R664" s="7">
        <v>25488</v>
      </c>
      <c r="S664" s="8">
        <f t="shared" si="20"/>
        <v>101926512</v>
      </c>
      <c r="T664" s="2" t="s">
        <v>5781</v>
      </c>
      <c r="U664" s="2" t="s">
        <v>5782</v>
      </c>
      <c r="V664" s="2" t="s">
        <v>5783</v>
      </c>
      <c r="W664" s="2" t="s">
        <v>5784</v>
      </c>
      <c r="X664" s="2" t="s">
        <v>5785</v>
      </c>
      <c r="Y664" s="3" t="s">
        <v>5786</v>
      </c>
      <c r="Z664" s="3" t="s">
        <v>5787</v>
      </c>
      <c r="AA664" s="3" t="s">
        <v>5788</v>
      </c>
    </row>
    <row r="665" spans="1:27">
      <c r="A665" s="2" t="s">
        <v>5789</v>
      </c>
      <c r="B665" s="2" t="s">
        <v>5790</v>
      </c>
      <c r="C665" s="2" t="s">
        <v>13001</v>
      </c>
      <c r="D665" s="2" t="s">
        <v>12995</v>
      </c>
      <c r="E665" s="2" t="s">
        <v>12642</v>
      </c>
      <c r="F665" s="2" t="s">
        <v>12716</v>
      </c>
      <c r="G665" s="2" t="s">
        <v>12717</v>
      </c>
      <c r="H665" s="2"/>
      <c r="I665" s="6">
        <v>2499</v>
      </c>
      <c r="J665" s="6" t="str">
        <f t="shared" si="21"/>
        <v>&gt;₹500</v>
      </c>
      <c r="K665" s="6">
        <v>995</v>
      </c>
      <c r="L665" s="6">
        <f>(Table1[[#This Row],[Actual Price]]-Table1[[#This Row],[discounted_price]])*100</f>
        <v>-150400</v>
      </c>
      <c r="M665" s="9">
        <v>0.3</v>
      </c>
      <c r="N6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65" s="9" t="str">
        <f>IF(M665&gt;=50%,"YES","NO")</f>
        <v>NO</v>
      </c>
      <c r="P665" s="44">
        <f>AVERAGE(Table1[[#This Row],[rating]]+Table1[[#This Row],[rating_count]]/1000)</f>
        <v>58.905000000000001</v>
      </c>
      <c r="Q665" s="2">
        <v>4.5</v>
      </c>
      <c r="R665" s="7">
        <v>54405</v>
      </c>
      <c r="S665" s="8">
        <f t="shared" si="20"/>
        <v>54132975</v>
      </c>
      <c r="T665" s="2" t="s">
        <v>5791</v>
      </c>
      <c r="U665" s="2" t="s">
        <v>5792</v>
      </c>
      <c r="V665" s="2" t="s">
        <v>5793</v>
      </c>
      <c r="W665" s="2" t="s">
        <v>5794</v>
      </c>
      <c r="X665" s="2" t="s">
        <v>5795</v>
      </c>
      <c r="Y665" s="3" t="s">
        <v>5796</v>
      </c>
      <c r="Z665" s="3" t="s">
        <v>5797</v>
      </c>
      <c r="AA665" s="3" t="s">
        <v>5798</v>
      </c>
    </row>
    <row r="666" spans="1:27">
      <c r="A666" s="2" t="s">
        <v>5799</v>
      </c>
      <c r="B666" s="2" t="s">
        <v>5800</v>
      </c>
      <c r="C666" s="2" t="s">
        <v>13015</v>
      </c>
      <c r="D666" s="2" t="s">
        <v>12995</v>
      </c>
      <c r="E666" s="2" t="s">
        <v>12646</v>
      </c>
      <c r="F666" s="2" t="s">
        <v>12757</v>
      </c>
      <c r="G666" s="2"/>
      <c r="H666" s="4"/>
      <c r="I666" s="6">
        <v>1799</v>
      </c>
      <c r="J666" s="6" t="str">
        <f t="shared" si="21"/>
        <v>&gt;₹500</v>
      </c>
      <c r="K666" s="6">
        <v>1699</v>
      </c>
      <c r="L666" s="6">
        <f>(Table1[[#This Row],[Actual Price]]-Table1[[#This Row],[discounted_price]])*100</f>
        <v>-10000</v>
      </c>
      <c r="M666" s="9">
        <v>0.32</v>
      </c>
      <c r="N6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66" s="9" t="str">
        <f>IF(M666&gt;=50%,"YES","""NO")</f>
        <v>"NO</v>
      </c>
      <c r="P666" s="44">
        <f>AVERAGE(Table1[[#This Row],[rating]]+Table1[[#This Row],[rating_count]]/1000)</f>
        <v>126.678</v>
      </c>
      <c r="Q666" s="2">
        <v>4.2</v>
      </c>
      <c r="R666" s="7">
        <v>122478</v>
      </c>
      <c r="S666" s="8">
        <f t="shared" si="20"/>
        <v>208090122</v>
      </c>
      <c r="T666" s="2" t="s">
        <v>5801</v>
      </c>
      <c r="U666" s="2" t="s">
        <v>5802</v>
      </c>
      <c r="V666" s="2" t="s">
        <v>5803</v>
      </c>
      <c r="W666" s="2" t="s">
        <v>5804</v>
      </c>
      <c r="X666" s="2" t="s">
        <v>5805</v>
      </c>
      <c r="Y666" s="3" t="s">
        <v>5806</v>
      </c>
      <c r="Z666" s="3" t="s">
        <v>5807</v>
      </c>
      <c r="AA666" s="3" t="s">
        <v>5808</v>
      </c>
    </row>
    <row r="667" spans="1:27">
      <c r="A667" s="2" t="s">
        <v>5809</v>
      </c>
      <c r="B667" s="2" t="s">
        <v>5810</v>
      </c>
      <c r="C667" s="2" t="s">
        <v>13006</v>
      </c>
      <c r="D667" s="2" t="s">
        <v>12995</v>
      </c>
      <c r="E667" s="2" t="s">
        <v>12642</v>
      </c>
      <c r="F667" s="2" t="s">
        <v>12716</v>
      </c>
      <c r="G667" s="2" t="s">
        <v>12733</v>
      </c>
      <c r="H667" s="4"/>
      <c r="I667" s="6">
        <v>429</v>
      </c>
      <c r="J667" s="6" t="str">
        <f t="shared" si="21"/>
        <v>₹200 - ₹500</v>
      </c>
      <c r="K667" s="6">
        <v>1995</v>
      </c>
      <c r="L667" s="6">
        <f>(Table1[[#This Row],[Actual Price]]-Table1[[#This Row],[discounted_price]])*100</f>
        <v>156600</v>
      </c>
      <c r="M667" s="9">
        <v>0.25</v>
      </c>
      <c r="N6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67" s="9" t="str">
        <f>IF(M667&gt;=50%,"YES","NO")</f>
        <v>NO</v>
      </c>
      <c r="P667" s="44">
        <f>AVERAGE(Table1[[#This Row],[rating]]+Table1[[#This Row],[rating_count]]/1000)</f>
        <v>11.541</v>
      </c>
      <c r="Q667" s="2">
        <v>4.3</v>
      </c>
      <c r="R667" s="7">
        <v>7241</v>
      </c>
      <c r="S667" s="8">
        <f t="shared" si="20"/>
        <v>14445795</v>
      </c>
      <c r="T667" s="2" t="s">
        <v>5811</v>
      </c>
      <c r="U667" s="2" t="s">
        <v>5812</v>
      </c>
      <c r="V667" s="2" t="s">
        <v>5813</v>
      </c>
      <c r="W667" s="2" t="s">
        <v>5814</v>
      </c>
      <c r="X667" s="2" t="s">
        <v>5815</v>
      </c>
      <c r="Y667" s="3" t="s">
        <v>5816</v>
      </c>
      <c r="Z667" s="3" t="s">
        <v>5817</v>
      </c>
      <c r="AA667" s="3" t="s">
        <v>5818</v>
      </c>
    </row>
    <row r="668" spans="1:27">
      <c r="A668" s="2" t="s">
        <v>5819</v>
      </c>
      <c r="B668" s="2" t="s">
        <v>5820</v>
      </c>
      <c r="C668" s="2" t="s">
        <v>13003</v>
      </c>
      <c r="D668" s="2" t="s">
        <v>12995</v>
      </c>
      <c r="E668" s="2" t="s">
        <v>12642</v>
      </c>
      <c r="F668" s="2" t="s">
        <v>12710</v>
      </c>
      <c r="G668" s="2" t="s">
        <v>12719</v>
      </c>
      <c r="H668" s="2"/>
      <c r="I668" s="6">
        <v>100</v>
      </c>
      <c r="J668" s="6" t="str">
        <f t="shared" si="21"/>
        <v>&lt;₹200</v>
      </c>
      <c r="K668" s="6">
        <v>4999</v>
      </c>
      <c r="L668" s="6">
        <f>(Table1[[#This Row],[Actual Price]]-Table1[[#This Row],[discounted_price]])*100</f>
        <v>489900</v>
      </c>
      <c r="M668" s="9">
        <v>0.83</v>
      </c>
      <c r="N6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68" s="9" t="str">
        <f>IF(M668&gt;=50%,"YES","""NO")</f>
        <v>YES</v>
      </c>
      <c r="P668" s="44">
        <f>AVERAGE(Table1[[#This Row],[rating]]+Table1[[#This Row],[rating_count]]/1000)</f>
        <v>24.457000000000001</v>
      </c>
      <c r="Q668" s="2">
        <v>4</v>
      </c>
      <c r="R668" s="7">
        <v>20457</v>
      </c>
      <c r="S668" s="8">
        <f t="shared" si="20"/>
        <v>102264543</v>
      </c>
      <c r="T668" s="2" t="s">
        <v>5821</v>
      </c>
      <c r="U668" s="2" t="s">
        <v>5822</v>
      </c>
      <c r="V668" s="2" t="s">
        <v>5823</v>
      </c>
      <c r="W668" s="2" t="s">
        <v>5824</v>
      </c>
      <c r="X668" s="2" t="s">
        <v>5825</v>
      </c>
      <c r="Y668" s="3" t="s">
        <v>5826</v>
      </c>
      <c r="Z668" s="3" t="s">
        <v>5827</v>
      </c>
      <c r="AA668" s="3" t="s">
        <v>5828</v>
      </c>
    </row>
    <row r="669" spans="1:27">
      <c r="A669" s="2" t="s">
        <v>5829</v>
      </c>
      <c r="B669" s="2" t="s">
        <v>5830</v>
      </c>
      <c r="C669" s="2" t="s">
        <v>13057</v>
      </c>
      <c r="D669" s="2" t="s">
        <v>13053</v>
      </c>
      <c r="E669" s="2" t="s">
        <v>12739</v>
      </c>
      <c r="F669" s="2" t="s">
        <v>12740</v>
      </c>
      <c r="G669" s="2" t="s">
        <v>12775</v>
      </c>
      <c r="H669" s="2"/>
      <c r="I669" s="6">
        <v>329</v>
      </c>
      <c r="J669" s="6" t="str">
        <f t="shared" si="21"/>
        <v>₹200 - ₹500</v>
      </c>
      <c r="K669" s="6">
        <v>440</v>
      </c>
      <c r="L669" s="6">
        <f>(Table1[[#This Row],[Actual Price]]-Table1[[#This Row],[discounted_price]])*100</f>
        <v>11100</v>
      </c>
      <c r="M669" s="9">
        <v>0</v>
      </c>
      <c r="N6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69" s="9" t="str">
        <f>IF(M669&gt;=50%,"YES","NO")</f>
        <v>NO</v>
      </c>
      <c r="P669" s="44">
        <f>AVERAGE(Table1[[#This Row],[rating]]+Table1[[#This Row],[rating_count]]/1000)</f>
        <v>13.11</v>
      </c>
      <c r="Q669" s="2">
        <v>4.5</v>
      </c>
      <c r="R669" s="7">
        <v>8610</v>
      </c>
      <c r="S669" s="8">
        <f t="shared" si="20"/>
        <v>3788400</v>
      </c>
      <c r="T669" s="2" t="s">
        <v>5831</v>
      </c>
      <c r="U669" s="2" t="s">
        <v>5832</v>
      </c>
      <c r="V669" s="2" t="s">
        <v>5833</v>
      </c>
      <c r="W669" s="2" t="s">
        <v>5834</v>
      </c>
      <c r="X669" s="2" t="s">
        <v>5835</v>
      </c>
      <c r="Y669" s="3" t="s">
        <v>5836</v>
      </c>
      <c r="Z669" s="3" t="s">
        <v>5837</v>
      </c>
      <c r="AA669" s="3" t="s">
        <v>5838</v>
      </c>
    </row>
    <row r="670" spans="1:27">
      <c r="A670" s="2" t="s">
        <v>5839</v>
      </c>
      <c r="B670" s="2" t="s">
        <v>5840</v>
      </c>
      <c r="C670" s="2" t="s">
        <v>13003</v>
      </c>
      <c r="D670" s="2" t="s">
        <v>12995</v>
      </c>
      <c r="E670" s="2" t="s">
        <v>12642</v>
      </c>
      <c r="F670" s="2" t="s">
        <v>12710</v>
      </c>
      <c r="G670" s="2" t="s">
        <v>12719</v>
      </c>
      <c r="H670" s="2"/>
      <c r="I670" s="6">
        <v>229</v>
      </c>
      <c r="J670" s="6" t="str">
        <f t="shared" si="21"/>
        <v>₹200 - ₹500</v>
      </c>
      <c r="K670" s="6">
        <v>3999</v>
      </c>
      <c r="L670" s="6">
        <f>(Table1[[#This Row],[Actual Price]]-Table1[[#This Row],[discounted_price]])*100</f>
        <v>377000</v>
      </c>
      <c r="M670" s="9">
        <v>0.85</v>
      </c>
      <c r="N6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70" s="9" t="str">
        <f>IF(M670&gt;=50%,"YES","""NO")</f>
        <v>YES</v>
      </c>
      <c r="P670" s="44">
        <f>AVERAGE(Table1[[#This Row],[rating]]+Table1[[#This Row],[rating_count]]/1000)</f>
        <v>4.9870000000000001</v>
      </c>
      <c r="Q670" s="2">
        <v>3.9</v>
      </c>
      <c r="R670" s="7">
        <v>1087</v>
      </c>
      <c r="S670" s="8">
        <f t="shared" si="20"/>
        <v>4346913</v>
      </c>
      <c r="T670" s="2" t="s">
        <v>5841</v>
      </c>
      <c r="U670" s="2" t="s">
        <v>5842</v>
      </c>
      <c r="V670" s="2" t="s">
        <v>5843</v>
      </c>
      <c r="W670" s="2" t="s">
        <v>5844</v>
      </c>
      <c r="X670" s="2" t="s">
        <v>5845</v>
      </c>
      <c r="Y670" s="3" t="s">
        <v>5846</v>
      </c>
      <c r="Z670" s="3" t="s">
        <v>5847</v>
      </c>
      <c r="AA670" s="3" t="s">
        <v>5848</v>
      </c>
    </row>
    <row r="671" spans="1:27">
      <c r="A671" s="2" t="s">
        <v>5849</v>
      </c>
      <c r="B671" s="2" t="s">
        <v>5850</v>
      </c>
      <c r="C671" s="2" t="s">
        <v>13017</v>
      </c>
      <c r="D671" s="2" t="s">
        <v>12995</v>
      </c>
      <c r="E671" s="2" t="s">
        <v>12642</v>
      </c>
      <c r="F671" s="2" t="s">
        <v>12665</v>
      </c>
      <c r="G671" s="2" t="s">
        <v>12763</v>
      </c>
      <c r="H671" s="2"/>
      <c r="I671" s="6">
        <v>139</v>
      </c>
      <c r="J671" s="6" t="str">
        <f t="shared" si="21"/>
        <v>&lt;₹200</v>
      </c>
      <c r="K671" s="6">
        <v>399</v>
      </c>
      <c r="L671" s="6">
        <f>(Table1[[#This Row],[Actual Price]]-Table1[[#This Row],[discounted_price]])*100</f>
        <v>26000</v>
      </c>
      <c r="M671" s="9">
        <v>0.63</v>
      </c>
      <c r="N6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71" s="9" t="str">
        <f>IF(M671&gt;=50%,"YES","NO")</f>
        <v>YES</v>
      </c>
      <c r="P671" s="44">
        <f>AVERAGE(Table1[[#This Row],[rating]]+Table1[[#This Row],[rating_count]]/1000)</f>
        <v>5.54</v>
      </c>
      <c r="Q671" s="2">
        <v>4</v>
      </c>
      <c r="R671" s="7">
        <v>1540</v>
      </c>
      <c r="S671" s="8">
        <f t="shared" si="20"/>
        <v>614460</v>
      </c>
      <c r="T671" s="2" t="s">
        <v>5851</v>
      </c>
      <c r="U671" s="2" t="s">
        <v>5852</v>
      </c>
      <c r="V671" s="2" t="s">
        <v>5853</v>
      </c>
      <c r="W671" s="2" t="s">
        <v>5854</v>
      </c>
      <c r="X671" s="2" t="s">
        <v>5855</v>
      </c>
      <c r="Y671" s="3" t="s">
        <v>5856</v>
      </c>
      <c r="Z671" s="3" t="s">
        <v>5857</v>
      </c>
      <c r="AA671" s="3" t="s">
        <v>5858</v>
      </c>
    </row>
    <row r="672" spans="1:27">
      <c r="A672" s="2" t="s">
        <v>5859</v>
      </c>
      <c r="B672" s="2" t="s">
        <v>5860</v>
      </c>
      <c r="C672" s="2" t="s">
        <v>13002</v>
      </c>
      <c r="D672" s="2" t="s">
        <v>12995</v>
      </c>
      <c r="E672" s="2" t="s">
        <v>12642</v>
      </c>
      <c r="F672" s="2" t="s">
        <v>12716</v>
      </c>
      <c r="G672" s="2" t="s">
        <v>12718</v>
      </c>
      <c r="H672" s="2"/>
      <c r="I672" s="6">
        <v>1199</v>
      </c>
      <c r="J672" s="6" t="str">
        <f t="shared" si="21"/>
        <v>&gt;₹500</v>
      </c>
      <c r="K672" s="6">
        <v>999</v>
      </c>
      <c r="L672" s="6">
        <f>(Table1[[#This Row],[Actual Price]]-Table1[[#This Row],[discounted_price]])*100</f>
        <v>-20000</v>
      </c>
      <c r="M672" s="9">
        <v>0.71</v>
      </c>
      <c r="N6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72" s="9" t="str">
        <f>IF(M672&gt;=50%,"YES","""NO")</f>
        <v>YES</v>
      </c>
      <c r="P672" s="44">
        <f>AVERAGE(Table1[[#This Row],[rating]]+Table1[[#This Row],[rating_count]]/1000)</f>
        <v>4.5009999999999994</v>
      </c>
      <c r="Q672" s="2">
        <v>4.0999999999999996</v>
      </c>
      <c r="R672" s="7">
        <v>401</v>
      </c>
      <c r="S672" s="8">
        <f t="shared" si="20"/>
        <v>400599</v>
      </c>
      <c r="T672" s="2" t="s">
        <v>5861</v>
      </c>
      <c r="U672" s="2" t="s">
        <v>5862</v>
      </c>
      <c r="V672" s="2" t="s">
        <v>5863</v>
      </c>
      <c r="W672" s="2" t="s">
        <v>5864</v>
      </c>
      <c r="X672" s="2" t="s">
        <v>5865</v>
      </c>
      <c r="Y672" s="3" t="s">
        <v>5866</v>
      </c>
      <c r="Z672" s="3" t="s">
        <v>5867</v>
      </c>
      <c r="AA672" s="3" t="s">
        <v>5868</v>
      </c>
    </row>
    <row r="673" spans="1:27">
      <c r="A673" s="2" t="s">
        <v>5869</v>
      </c>
      <c r="B673" s="2" t="s">
        <v>5870</v>
      </c>
      <c r="C673" s="2" t="s">
        <v>13022</v>
      </c>
      <c r="D673" s="2" t="s">
        <v>12995</v>
      </c>
      <c r="E673" s="2" t="s">
        <v>12642</v>
      </c>
      <c r="F673" s="2" t="s">
        <v>12776</v>
      </c>
      <c r="G673" s="2"/>
      <c r="H673" s="2"/>
      <c r="I673" s="6">
        <v>1049</v>
      </c>
      <c r="J673" s="6" t="str">
        <f t="shared" si="21"/>
        <v>&gt;₹500</v>
      </c>
      <c r="K673" s="6">
        <v>499</v>
      </c>
      <c r="L673" s="6">
        <f>(Table1[[#This Row],[Actual Price]]-Table1[[#This Row],[discounted_price]])*100</f>
        <v>-55000</v>
      </c>
      <c r="M673" s="9">
        <v>0.64</v>
      </c>
      <c r="N6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73" s="9" t="str">
        <f>IF(M673&gt;=50%,"YES","NO")</f>
        <v>YES</v>
      </c>
      <c r="P673" s="44">
        <f>AVERAGE(Table1[[#This Row],[rating]]+Table1[[#This Row],[rating_count]]/1000)</f>
        <v>12.785</v>
      </c>
      <c r="Q673" s="2">
        <v>3.4</v>
      </c>
      <c r="R673" s="7">
        <v>9385</v>
      </c>
      <c r="S673" s="8">
        <f t="shared" si="20"/>
        <v>4683115</v>
      </c>
      <c r="T673" s="2" t="s">
        <v>5871</v>
      </c>
      <c r="U673" s="2" t="s">
        <v>5872</v>
      </c>
      <c r="V673" s="2" t="s">
        <v>5873</v>
      </c>
      <c r="W673" s="2" t="s">
        <v>5874</v>
      </c>
      <c r="X673" s="2" t="s">
        <v>5875</v>
      </c>
      <c r="Y673" s="3" t="s">
        <v>5876</v>
      </c>
      <c r="Z673" s="3" t="s">
        <v>5877</v>
      </c>
      <c r="AA673" s="3" t="s">
        <v>5878</v>
      </c>
    </row>
    <row r="674" spans="1:27">
      <c r="A674" s="2" t="s">
        <v>5879</v>
      </c>
      <c r="B674" s="2" t="s">
        <v>5880</v>
      </c>
      <c r="C674" s="2" t="s">
        <v>2924</v>
      </c>
      <c r="D674" s="2" t="s">
        <v>12649</v>
      </c>
      <c r="E674" s="2" t="s">
        <v>12676</v>
      </c>
      <c r="F674" s="2" t="s">
        <v>12677</v>
      </c>
      <c r="G674" s="2"/>
      <c r="H674" s="4"/>
      <c r="I674" s="6">
        <v>119</v>
      </c>
      <c r="J674" s="6" t="str">
        <f t="shared" si="21"/>
        <v>&lt;₹200</v>
      </c>
      <c r="K674" s="6">
        <v>4999</v>
      </c>
      <c r="L674" s="6">
        <f>(Table1[[#This Row],[Actual Price]]-Table1[[#This Row],[discounted_price]])*100</f>
        <v>488000</v>
      </c>
      <c r="M674" s="9">
        <v>0.7</v>
      </c>
      <c r="N6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74" s="9" t="str">
        <f>IF(M674&gt;=50%,"YES","""NO")</f>
        <v>YES</v>
      </c>
      <c r="P674" s="44">
        <f>AVERAGE(Table1[[#This Row],[rating]]+Table1[[#This Row],[rating_count]]/1000)</f>
        <v>96.587999999999994</v>
      </c>
      <c r="Q674" s="2">
        <v>4</v>
      </c>
      <c r="R674" s="7">
        <v>92588</v>
      </c>
      <c r="S674" s="8">
        <f t="shared" si="20"/>
        <v>462847412</v>
      </c>
      <c r="T674" s="2" t="s">
        <v>5881</v>
      </c>
      <c r="U674" s="2" t="s">
        <v>4135</v>
      </c>
      <c r="V674" s="2" t="s">
        <v>4136</v>
      </c>
      <c r="W674" s="2" t="s">
        <v>4137</v>
      </c>
      <c r="X674" s="2" t="s">
        <v>4138</v>
      </c>
      <c r="Y674" s="3" t="s">
        <v>4139</v>
      </c>
      <c r="Z674" s="3" t="s">
        <v>5882</v>
      </c>
      <c r="AA674" s="3" t="s">
        <v>5883</v>
      </c>
    </row>
    <row r="675" spans="1:27">
      <c r="A675" s="2" t="s">
        <v>5884</v>
      </c>
      <c r="B675" s="2" t="s">
        <v>5885</v>
      </c>
      <c r="C675" s="2" t="s">
        <v>3042</v>
      </c>
      <c r="D675" s="2" t="s">
        <v>12649</v>
      </c>
      <c r="E675" s="2" t="s">
        <v>12687</v>
      </c>
      <c r="F675" s="2" t="s">
        <v>12688</v>
      </c>
      <c r="G675" s="2" t="s">
        <v>12689</v>
      </c>
      <c r="H675" s="2"/>
      <c r="I675" s="6">
        <v>154</v>
      </c>
      <c r="J675" s="6" t="str">
        <f t="shared" si="21"/>
        <v>&lt;₹200</v>
      </c>
      <c r="K675" s="6">
        <v>699</v>
      </c>
      <c r="L675" s="6">
        <f>(Table1[[#This Row],[Actual Price]]-Table1[[#This Row],[discounted_price]])*100</f>
        <v>54500</v>
      </c>
      <c r="M675" s="9">
        <v>0.43</v>
      </c>
      <c r="N6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75" s="9" t="str">
        <f>IF(M675&gt;=50%,"YES","NO")</f>
        <v>NO</v>
      </c>
      <c r="P675" s="44">
        <f>AVERAGE(Table1[[#This Row],[rating]]+Table1[[#This Row],[rating_count]]/1000)</f>
        <v>6.8540000000000001</v>
      </c>
      <c r="Q675" s="2">
        <v>3.4</v>
      </c>
      <c r="R675" s="7">
        <v>3454</v>
      </c>
      <c r="S675" s="8">
        <f t="shared" si="20"/>
        <v>2414346</v>
      </c>
      <c r="T675" s="2" t="s">
        <v>5886</v>
      </c>
      <c r="U675" s="2" t="s">
        <v>5887</v>
      </c>
      <c r="V675" s="2" t="s">
        <v>5888</v>
      </c>
      <c r="W675" s="2" t="s">
        <v>5889</v>
      </c>
      <c r="X675" s="2" t="s">
        <v>5890</v>
      </c>
      <c r="Y675" s="3" t="s">
        <v>5891</v>
      </c>
      <c r="Z675" s="3" t="s">
        <v>5892</v>
      </c>
      <c r="AA675" s="3" t="s">
        <v>5893</v>
      </c>
    </row>
    <row r="676" spans="1:27">
      <c r="A676" s="2" t="s">
        <v>5894</v>
      </c>
      <c r="B676" s="2" t="s">
        <v>5895</v>
      </c>
      <c r="C676" s="2" t="s">
        <v>13011</v>
      </c>
      <c r="D676" s="2" t="s">
        <v>12995</v>
      </c>
      <c r="E676" s="2" t="s">
        <v>12642</v>
      </c>
      <c r="F676" s="2" t="s">
        <v>12749</v>
      </c>
      <c r="G676" s="2" t="s">
        <v>12750</v>
      </c>
      <c r="H676" s="2"/>
      <c r="I676" s="6">
        <v>225</v>
      </c>
      <c r="J676" s="6" t="str">
        <f t="shared" si="21"/>
        <v>₹200 - ₹500</v>
      </c>
      <c r="K676" s="6">
        <v>799</v>
      </c>
      <c r="L676" s="6">
        <f>(Table1[[#This Row],[Actual Price]]-Table1[[#This Row],[discounted_price]])*100</f>
        <v>57400</v>
      </c>
      <c r="M676" s="9">
        <v>0.25</v>
      </c>
      <c r="N6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76" s="9" t="str">
        <f>IF(M676&gt;=50%,"YES","""NO")</f>
        <v>"NO</v>
      </c>
      <c r="P676" s="44">
        <f>AVERAGE(Table1[[#This Row],[rating]]+Table1[[#This Row],[rating_count]]/1000)</f>
        <v>20.09</v>
      </c>
      <c r="Q676" s="2">
        <v>4.3</v>
      </c>
      <c r="R676" s="7">
        <v>15790</v>
      </c>
      <c r="S676" s="8">
        <f t="shared" si="20"/>
        <v>12616210</v>
      </c>
      <c r="T676" s="2" t="s">
        <v>5896</v>
      </c>
      <c r="U676" s="2" t="s">
        <v>5897</v>
      </c>
      <c r="V676" s="2" t="s">
        <v>5898</v>
      </c>
      <c r="W676" s="2" t="s">
        <v>5899</v>
      </c>
      <c r="X676" s="2" t="s">
        <v>5900</v>
      </c>
      <c r="Y676" s="3" t="s">
        <v>5901</v>
      </c>
      <c r="Z676" s="3" t="s">
        <v>5902</v>
      </c>
      <c r="AA676" s="3" t="s">
        <v>5903</v>
      </c>
    </row>
    <row r="677" spans="1:27">
      <c r="A677" s="2" t="s">
        <v>5904</v>
      </c>
      <c r="B677" s="2" t="s">
        <v>5905</v>
      </c>
      <c r="C677" s="2" t="s">
        <v>13023</v>
      </c>
      <c r="D677" s="2" t="s">
        <v>12995</v>
      </c>
      <c r="E677" s="2" t="s">
        <v>12642</v>
      </c>
      <c r="F677" s="2" t="s">
        <v>12777</v>
      </c>
      <c r="G677" s="2" t="s">
        <v>12778</v>
      </c>
      <c r="H677" s="2"/>
      <c r="I677" s="6">
        <v>656</v>
      </c>
      <c r="J677" s="6" t="str">
        <f t="shared" si="21"/>
        <v>&gt;₹500</v>
      </c>
      <c r="K677" s="6">
        <v>2000</v>
      </c>
      <c r="L677" s="6">
        <f>(Table1[[#This Row],[Actual Price]]-Table1[[#This Row],[discounted_price]])*100</f>
        <v>134400</v>
      </c>
      <c r="M677" s="9">
        <v>0.53</v>
      </c>
      <c r="N6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77" s="9" t="str">
        <f>IF(M677&gt;=50%,"YES","NO")</f>
        <v>YES</v>
      </c>
      <c r="P677" s="44">
        <f>AVERAGE(Table1[[#This Row],[rating]]+Table1[[#This Row],[rating_count]]/1000)</f>
        <v>18.869</v>
      </c>
      <c r="Q677" s="2">
        <v>3.9</v>
      </c>
      <c r="R677" s="7">
        <v>14969</v>
      </c>
      <c r="S677" s="8">
        <f t="shared" si="20"/>
        <v>29938000</v>
      </c>
      <c r="T677" s="2" t="s">
        <v>5906</v>
      </c>
      <c r="U677" s="2" t="s">
        <v>5907</v>
      </c>
      <c r="V677" s="2" t="s">
        <v>5908</v>
      </c>
      <c r="W677" s="2" t="s">
        <v>5909</v>
      </c>
      <c r="X677" s="2" t="s">
        <v>5910</v>
      </c>
      <c r="Y677" s="3" t="s">
        <v>5911</v>
      </c>
      <c r="Z677" s="3" t="s">
        <v>5912</v>
      </c>
      <c r="AA677" s="3" t="s">
        <v>5913</v>
      </c>
    </row>
    <row r="678" spans="1:27">
      <c r="A678" s="2" t="s">
        <v>5914</v>
      </c>
      <c r="B678" s="2" t="s">
        <v>5915</v>
      </c>
      <c r="C678" s="2" t="s">
        <v>2924</v>
      </c>
      <c r="D678" s="2" t="s">
        <v>12649</v>
      </c>
      <c r="E678" s="2" t="s">
        <v>12676</v>
      </c>
      <c r="F678" s="2" t="s">
        <v>12677</v>
      </c>
      <c r="G678" s="2"/>
      <c r="H678" s="4"/>
      <c r="I678" s="6">
        <v>1109</v>
      </c>
      <c r="J678" s="6" t="str">
        <f t="shared" si="21"/>
        <v>&gt;₹500</v>
      </c>
      <c r="K678" s="6">
        <v>9999</v>
      </c>
      <c r="L678" s="6">
        <f>(Table1[[#This Row],[Actual Price]]-Table1[[#This Row],[discounted_price]])*100</f>
        <v>889000</v>
      </c>
      <c r="M678" s="9">
        <v>0.75</v>
      </c>
      <c r="N6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78" s="9" t="str">
        <f>IF(M678&gt;=50%,"YES","""NO")</f>
        <v>YES</v>
      </c>
      <c r="P678" s="44">
        <f>AVERAGE(Table1[[#This Row],[rating]]+Table1[[#This Row],[rating_count]]/1000)</f>
        <v>46.239000000000004</v>
      </c>
      <c r="Q678" s="2">
        <v>4.0999999999999996</v>
      </c>
      <c r="R678" s="7">
        <v>42139</v>
      </c>
      <c r="S678" s="8">
        <f t="shared" si="20"/>
        <v>421347861</v>
      </c>
      <c r="T678" s="2" t="s">
        <v>5916</v>
      </c>
      <c r="U678" s="2" t="s">
        <v>5917</v>
      </c>
      <c r="V678" s="2" t="s">
        <v>5918</v>
      </c>
      <c r="W678" s="2" t="s">
        <v>5919</v>
      </c>
      <c r="X678" s="2" t="s">
        <v>5920</v>
      </c>
      <c r="Y678" s="3" t="s">
        <v>5921</v>
      </c>
      <c r="Z678" s="3" t="s">
        <v>5922</v>
      </c>
      <c r="AA678" s="3" t="s">
        <v>5923</v>
      </c>
    </row>
    <row r="679" spans="1:27">
      <c r="A679" s="2" t="s">
        <v>5924</v>
      </c>
      <c r="B679" s="2" t="s">
        <v>5925</v>
      </c>
      <c r="C679" s="2" t="s">
        <v>4911</v>
      </c>
      <c r="D679" s="2" t="s">
        <v>12649</v>
      </c>
      <c r="E679" s="2" t="s">
        <v>12724</v>
      </c>
      <c r="F679" s="2" t="s">
        <v>12725</v>
      </c>
      <c r="G679" s="2"/>
      <c r="H679" s="2"/>
      <c r="I679" s="6">
        <v>2999</v>
      </c>
      <c r="J679" s="6" t="str">
        <f t="shared" si="21"/>
        <v>&gt;₹500</v>
      </c>
      <c r="K679" s="6">
        <v>180</v>
      </c>
      <c r="L679" s="6">
        <f>(Table1[[#This Row],[Actual Price]]-Table1[[#This Row],[discounted_price]])*100</f>
        <v>-281900</v>
      </c>
      <c r="M679" s="9">
        <v>0.12</v>
      </c>
      <c r="N6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79" s="9" t="str">
        <f>IF(M679&gt;=50%,"YES","NO")</f>
        <v>NO</v>
      </c>
      <c r="P679" s="44">
        <f>AVERAGE(Table1[[#This Row],[rating]]+Table1[[#This Row],[rating_count]]/1000)</f>
        <v>5.2889999999999997</v>
      </c>
      <c r="Q679" s="2">
        <v>4.3</v>
      </c>
      <c r="R679" s="7">
        <v>989</v>
      </c>
      <c r="S679" s="8">
        <f t="shared" si="20"/>
        <v>178020</v>
      </c>
      <c r="T679" s="2" t="s">
        <v>5926</v>
      </c>
      <c r="U679" s="2" t="s">
        <v>5927</v>
      </c>
      <c r="V679" s="2" t="s">
        <v>5928</v>
      </c>
      <c r="W679" s="2" t="s">
        <v>5929</v>
      </c>
      <c r="X679" s="2" t="s">
        <v>5930</v>
      </c>
      <c r="Y679" s="3" t="s">
        <v>5931</v>
      </c>
      <c r="Z679" s="3" t="s">
        <v>5932</v>
      </c>
      <c r="AA679" s="3" t="s">
        <v>5933</v>
      </c>
    </row>
    <row r="680" spans="1:27">
      <c r="A680" s="2" t="s">
        <v>5934</v>
      </c>
      <c r="B680" s="2" t="s">
        <v>5935</v>
      </c>
      <c r="C680" s="2" t="s">
        <v>3000</v>
      </c>
      <c r="D680" s="2" t="s">
        <v>12649</v>
      </c>
      <c r="E680" s="2" t="s">
        <v>12651</v>
      </c>
      <c r="F680" s="2" t="s">
        <v>12684</v>
      </c>
      <c r="G680" s="2" t="s">
        <v>12685</v>
      </c>
      <c r="H680" s="4"/>
      <c r="I680" s="6">
        <v>169</v>
      </c>
      <c r="J680" s="6" t="str">
        <f t="shared" si="21"/>
        <v>&lt;₹200</v>
      </c>
      <c r="K680" s="6">
        <v>2900</v>
      </c>
      <c r="L680" s="6">
        <f>(Table1[[#This Row],[Actual Price]]-Table1[[#This Row],[discounted_price]])*100</f>
        <v>273100</v>
      </c>
      <c r="M680" s="9">
        <v>0.54</v>
      </c>
      <c r="N6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80" s="9" t="str">
        <f>IF(M680&gt;=50%,"YES","""NO")</f>
        <v>YES</v>
      </c>
      <c r="P680" s="44">
        <f>AVERAGE(Table1[[#This Row],[rating]]+Table1[[#This Row],[rating_count]]/1000)</f>
        <v>24.123999999999999</v>
      </c>
      <c r="Q680" s="2">
        <v>4.5</v>
      </c>
      <c r="R680" s="7">
        <v>19624</v>
      </c>
      <c r="S680" s="8">
        <f t="shared" si="20"/>
        <v>56909600</v>
      </c>
      <c r="T680" s="2" t="s">
        <v>5936</v>
      </c>
      <c r="U680" s="2" t="s">
        <v>5937</v>
      </c>
      <c r="V680" s="2" t="s">
        <v>5938</v>
      </c>
      <c r="W680" s="2" t="s">
        <v>5939</v>
      </c>
      <c r="X680" s="2" t="s">
        <v>5940</v>
      </c>
      <c r="Y680" s="3" t="s">
        <v>5941</v>
      </c>
      <c r="Z680" s="3" t="s">
        <v>5942</v>
      </c>
      <c r="AA680" s="3" t="s">
        <v>5943</v>
      </c>
    </row>
    <row r="681" spans="1:27">
      <c r="A681" s="2" t="s">
        <v>5944</v>
      </c>
      <c r="B681" s="2" t="s">
        <v>5945</v>
      </c>
      <c r="C681" s="2" t="s">
        <v>13022</v>
      </c>
      <c r="D681" s="2" t="s">
        <v>12995</v>
      </c>
      <c r="E681" s="2" t="s">
        <v>12642</v>
      </c>
      <c r="F681" s="2" t="s">
        <v>12776</v>
      </c>
      <c r="G681" s="2"/>
      <c r="H681" s="2"/>
      <c r="I681" s="6">
        <v>309</v>
      </c>
      <c r="J681" s="6" t="str">
        <f t="shared" si="21"/>
        <v>₹200 - ₹500</v>
      </c>
      <c r="K681" s="6">
        <v>999</v>
      </c>
      <c r="L681" s="6">
        <f>(Table1[[#This Row],[Actual Price]]-Table1[[#This Row],[discounted_price]])*100</f>
        <v>69000</v>
      </c>
      <c r="M681" s="9">
        <v>0.43</v>
      </c>
      <c r="N6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81" s="9" t="str">
        <f>IF(M681&gt;=50%,"YES","NO")</f>
        <v>NO</v>
      </c>
      <c r="P681" s="44">
        <f>AVERAGE(Table1[[#This Row],[rating]]+Table1[[#This Row],[rating_count]]/1000)</f>
        <v>7.4009999999999998</v>
      </c>
      <c r="Q681" s="2">
        <v>4.2</v>
      </c>
      <c r="R681" s="7">
        <v>3201</v>
      </c>
      <c r="S681" s="8">
        <f t="shared" si="20"/>
        <v>3197799</v>
      </c>
      <c r="T681" s="2" t="s">
        <v>5946</v>
      </c>
      <c r="U681" s="2" t="s">
        <v>5947</v>
      </c>
      <c r="V681" s="2" t="s">
        <v>5948</v>
      </c>
      <c r="W681" s="2" t="s">
        <v>5949</v>
      </c>
      <c r="X681" s="2" t="s">
        <v>5950</v>
      </c>
      <c r="Y681" s="3" t="s">
        <v>12620</v>
      </c>
      <c r="Z681" s="3" t="s">
        <v>5951</v>
      </c>
      <c r="AA681" s="3" t="s">
        <v>5952</v>
      </c>
    </row>
    <row r="682" spans="1:27">
      <c r="A682" s="2" t="s">
        <v>5953</v>
      </c>
      <c r="B682" s="2" t="s">
        <v>5954</v>
      </c>
      <c r="C682" s="2" t="s">
        <v>5955</v>
      </c>
      <c r="D682" s="2" t="s">
        <v>12649</v>
      </c>
      <c r="E682" s="2" t="s">
        <v>12660</v>
      </c>
      <c r="F682" s="2" t="s">
        <v>12673</v>
      </c>
      <c r="G682" s="2" t="s">
        <v>12779</v>
      </c>
      <c r="H682" s="2"/>
      <c r="I682" s="6">
        <v>599</v>
      </c>
      <c r="J682" s="6" t="str">
        <f t="shared" si="21"/>
        <v>&gt;₹500</v>
      </c>
      <c r="K682" s="6">
        <v>1999</v>
      </c>
      <c r="L682" s="6">
        <f>(Table1[[#This Row],[Actual Price]]-Table1[[#This Row],[discounted_price]])*100</f>
        <v>140000</v>
      </c>
      <c r="M682" s="9">
        <v>0.55000000000000004</v>
      </c>
      <c r="N6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82" s="9" t="str">
        <f>IF(M682&gt;=50%,"YES","""NO")</f>
        <v>YES</v>
      </c>
      <c r="P682" s="44">
        <f>AVERAGE(Table1[[#This Row],[rating]]+Table1[[#This Row],[rating_count]]/1000)</f>
        <v>34.569000000000003</v>
      </c>
      <c r="Q682" s="2">
        <v>4.0999999999999996</v>
      </c>
      <c r="R682" s="7">
        <v>30469</v>
      </c>
      <c r="S682" s="8">
        <f t="shared" si="20"/>
        <v>60907531</v>
      </c>
      <c r="T682" s="2" t="s">
        <v>5956</v>
      </c>
      <c r="U682" s="2" t="s">
        <v>5957</v>
      </c>
      <c r="V682" s="2" t="s">
        <v>5958</v>
      </c>
      <c r="W682" s="2" t="s">
        <v>5959</v>
      </c>
      <c r="X682" s="2" t="s">
        <v>5960</v>
      </c>
      <c r="Y682" s="3" t="s">
        <v>5961</v>
      </c>
      <c r="Z682" s="3" t="s">
        <v>5962</v>
      </c>
      <c r="AA682" s="3" t="s">
        <v>5963</v>
      </c>
    </row>
    <row r="683" spans="1:27">
      <c r="A683" s="2" t="s">
        <v>5964</v>
      </c>
      <c r="B683" s="2" t="s">
        <v>5965</v>
      </c>
      <c r="C683" s="2" t="s">
        <v>13024</v>
      </c>
      <c r="D683" s="2" t="s">
        <v>12995</v>
      </c>
      <c r="E683" s="2" t="s">
        <v>12642</v>
      </c>
      <c r="F683" s="2" t="s">
        <v>12710</v>
      </c>
      <c r="G683" s="2" t="s">
        <v>12780</v>
      </c>
      <c r="H683" s="2" t="s">
        <v>12781</v>
      </c>
      <c r="I683" s="6">
        <v>299</v>
      </c>
      <c r="J683" s="6" t="str">
        <f t="shared" si="21"/>
        <v>₹200 - ₹500</v>
      </c>
      <c r="K683" s="6">
        <v>999</v>
      </c>
      <c r="L683" s="6">
        <f>(Table1[[#This Row],[Actual Price]]-Table1[[#This Row],[discounted_price]])*100</f>
        <v>70000</v>
      </c>
      <c r="M683" s="9">
        <v>0.55000000000000004</v>
      </c>
      <c r="N6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83" s="9" t="str">
        <f>IF(M683&gt;=50%,"YES","NO")</f>
        <v>YES</v>
      </c>
      <c r="P683" s="44">
        <f>AVERAGE(Table1[[#This Row],[rating]]+Table1[[#This Row],[rating_count]]/1000)</f>
        <v>14.34</v>
      </c>
      <c r="Q683" s="2">
        <v>4.4000000000000004</v>
      </c>
      <c r="R683" s="7">
        <v>9940</v>
      </c>
      <c r="S683" s="8">
        <f t="shared" si="20"/>
        <v>9930060</v>
      </c>
      <c r="T683" s="2" t="s">
        <v>5966</v>
      </c>
      <c r="U683" s="2" t="s">
        <v>5967</v>
      </c>
      <c r="V683" s="2" t="s">
        <v>5968</v>
      </c>
      <c r="W683" s="2" t="s">
        <v>5969</v>
      </c>
      <c r="X683" s="2" t="s">
        <v>5970</v>
      </c>
      <c r="Y683" s="3" t="s">
        <v>5971</v>
      </c>
      <c r="Z683" s="3" t="s">
        <v>5972</v>
      </c>
      <c r="AA683" s="3" t="s">
        <v>5973</v>
      </c>
    </row>
    <row r="684" spans="1:27">
      <c r="A684" s="2" t="s">
        <v>5974</v>
      </c>
      <c r="B684" s="2" t="s">
        <v>5975</v>
      </c>
      <c r="C684" s="2" t="s">
        <v>13025</v>
      </c>
      <c r="D684" s="2" t="s">
        <v>12995</v>
      </c>
      <c r="E684" s="2" t="s">
        <v>12714</v>
      </c>
      <c r="F684" s="2" t="s">
        <v>12782</v>
      </c>
      <c r="G684" s="2"/>
      <c r="H684" s="2"/>
      <c r="I684" s="6">
        <v>449</v>
      </c>
      <c r="J684" s="6" t="str">
        <f t="shared" si="21"/>
        <v>₹200 - ₹500</v>
      </c>
      <c r="K684" s="6">
        <v>999</v>
      </c>
      <c r="L684" s="6">
        <f>(Table1[[#This Row],[Actual Price]]-Table1[[#This Row],[discounted_price]])*100</f>
        <v>55000</v>
      </c>
      <c r="M684" s="9">
        <v>0.45</v>
      </c>
      <c r="N6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84" s="9" t="str">
        <f>IF(M684&gt;=50%,"YES","""NO")</f>
        <v>"NO</v>
      </c>
      <c r="P684" s="44">
        <f>AVERAGE(Table1[[#This Row],[rating]]+Table1[[#This Row],[rating_count]]/1000)</f>
        <v>12.058</v>
      </c>
      <c r="Q684" s="2">
        <v>4.3</v>
      </c>
      <c r="R684" s="7">
        <v>7758</v>
      </c>
      <c r="S684" s="8">
        <f t="shared" si="20"/>
        <v>7750242</v>
      </c>
      <c r="T684" s="2" t="s">
        <v>5976</v>
      </c>
      <c r="U684" s="2" t="s">
        <v>5977</v>
      </c>
      <c r="V684" s="2" t="s">
        <v>5978</v>
      </c>
      <c r="W684" s="2" t="s">
        <v>5979</v>
      </c>
      <c r="X684" s="2" t="s">
        <v>5980</v>
      </c>
      <c r="Y684" s="3" t="s">
        <v>5981</v>
      </c>
      <c r="Z684" s="3" t="s">
        <v>5982</v>
      </c>
      <c r="AA684" s="3" t="s">
        <v>5983</v>
      </c>
    </row>
    <row r="685" spans="1:27">
      <c r="A685" s="2" t="s">
        <v>5984</v>
      </c>
      <c r="B685" s="2" t="s">
        <v>5985</v>
      </c>
      <c r="C685" s="2" t="s">
        <v>13015</v>
      </c>
      <c r="D685" s="2" t="s">
        <v>12995</v>
      </c>
      <c r="E685" s="2" t="s">
        <v>12646</v>
      </c>
      <c r="F685" s="2" t="s">
        <v>12757</v>
      </c>
      <c r="G685" s="2"/>
      <c r="H685" s="4"/>
      <c r="I685" s="6">
        <v>799</v>
      </c>
      <c r="J685" s="6" t="str">
        <f t="shared" si="21"/>
        <v>&gt;₹500</v>
      </c>
      <c r="K685" s="6">
        <v>2399</v>
      </c>
      <c r="L685" s="6">
        <f>(Table1[[#This Row],[Actual Price]]-Table1[[#This Row],[discounted_price]])*100</f>
        <v>160000</v>
      </c>
      <c r="M685" s="9">
        <v>0.36</v>
      </c>
      <c r="N6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85" s="9" t="str">
        <f>IF(M685&gt;=50%,"YES","NO")</f>
        <v>NO</v>
      </c>
      <c r="P685" s="44">
        <f>AVERAGE(Table1[[#This Row],[rating]]+Table1[[#This Row],[rating_count]]/1000)</f>
        <v>72.709000000000003</v>
      </c>
      <c r="Q685" s="2">
        <v>4.3</v>
      </c>
      <c r="R685" s="7">
        <v>68409</v>
      </c>
      <c r="S685" s="8">
        <f t="shared" si="20"/>
        <v>164113191</v>
      </c>
      <c r="T685" s="2" t="s">
        <v>5986</v>
      </c>
      <c r="U685" s="2" t="s">
        <v>5987</v>
      </c>
      <c r="V685" s="2" t="s">
        <v>5988</v>
      </c>
      <c r="W685" s="2" t="s">
        <v>5989</v>
      </c>
      <c r="X685" s="2" t="s">
        <v>5990</v>
      </c>
      <c r="Y685" s="3" t="s">
        <v>5991</v>
      </c>
      <c r="Z685" s="3" t="s">
        <v>5992</v>
      </c>
      <c r="AA685" s="3" t="s">
        <v>5993</v>
      </c>
    </row>
    <row r="686" spans="1:27">
      <c r="A686" s="2" t="s">
        <v>5994</v>
      </c>
      <c r="B686" s="2" t="s">
        <v>5995</v>
      </c>
      <c r="C686" s="2" t="s">
        <v>13058</v>
      </c>
      <c r="D686" s="2" t="s">
        <v>13053</v>
      </c>
      <c r="E686" s="2" t="s">
        <v>12726</v>
      </c>
      <c r="F686" s="2" t="s">
        <v>12727</v>
      </c>
      <c r="G686" s="2" t="s">
        <v>12728</v>
      </c>
      <c r="H686" s="2" t="s">
        <v>12729</v>
      </c>
      <c r="I686" s="6">
        <v>219</v>
      </c>
      <c r="J686" s="6" t="str">
        <f t="shared" si="21"/>
        <v>₹200 - ₹500</v>
      </c>
      <c r="K686" s="6">
        <v>100</v>
      </c>
      <c r="L686" s="6">
        <f>(Table1[[#This Row],[Actual Price]]-Table1[[#This Row],[discounted_price]])*100</f>
        <v>-11900</v>
      </c>
      <c r="M686" s="9">
        <v>0</v>
      </c>
      <c r="N6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86" s="9" t="str">
        <f>IF(M686&gt;=50%,"YES","""NO")</f>
        <v>"NO</v>
      </c>
      <c r="P686" s="44">
        <f>AVERAGE(Table1[[#This Row],[rating]]+Table1[[#This Row],[rating_count]]/1000)</f>
        <v>7.3949999999999996</v>
      </c>
      <c r="Q686" s="2">
        <v>4.3</v>
      </c>
      <c r="R686" s="7">
        <v>3095</v>
      </c>
      <c r="S686" s="8">
        <f t="shared" si="20"/>
        <v>309500</v>
      </c>
      <c r="T686" s="2" t="s">
        <v>5996</v>
      </c>
      <c r="U686" s="2" t="s">
        <v>5997</v>
      </c>
      <c r="V686" s="2" t="s">
        <v>5998</v>
      </c>
      <c r="W686" s="2" t="s">
        <v>5999</v>
      </c>
      <c r="X686" s="2" t="s">
        <v>6000</v>
      </c>
      <c r="Y686" s="3" t="s">
        <v>6001</v>
      </c>
      <c r="Z686" s="3" t="s">
        <v>6002</v>
      </c>
      <c r="AA686" s="3" t="s">
        <v>6003</v>
      </c>
    </row>
    <row r="687" spans="1:27">
      <c r="A687" s="2" t="s">
        <v>6004</v>
      </c>
      <c r="B687" s="2" t="s">
        <v>6005</v>
      </c>
      <c r="C687" s="2" t="s">
        <v>13004</v>
      </c>
      <c r="D687" s="2" t="s">
        <v>12995</v>
      </c>
      <c r="E687" s="2" t="s">
        <v>12642</v>
      </c>
      <c r="F687" s="2" t="s">
        <v>12710</v>
      </c>
      <c r="G687" s="2" t="s">
        <v>12720</v>
      </c>
      <c r="H687" s="2"/>
      <c r="I687" s="6">
        <v>157</v>
      </c>
      <c r="J687" s="6" t="str">
        <f t="shared" si="21"/>
        <v>&lt;₹200</v>
      </c>
      <c r="K687" s="6">
        <v>1499</v>
      </c>
      <c r="L687" s="6">
        <f>(Table1[[#This Row],[Actual Price]]-Table1[[#This Row],[discounted_price]])*100</f>
        <v>134200</v>
      </c>
      <c r="M687" s="9">
        <v>0.8</v>
      </c>
      <c r="N6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87" s="9" t="str">
        <f>IF(M687&gt;=50%,"YES","NO")</f>
        <v>YES</v>
      </c>
      <c r="P687" s="44">
        <f>AVERAGE(Table1[[#This Row],[rating]]+Table1[[#This Row],[rating_count]]/1000)</f>
        <v>5.1029999999999998</v>
      </c>
      <c r="Q687" s="2">
        <v>4.2</v>
      </c>
      <c r="R687" s="7">
        <v>903</v>
      </c>
      <c r="S687" s="8">
        <f t="shared" si="20"/>
        <v>1353597</v>
      </c>
      <c r="T687" s="2" t="s">
        <v>6006</v>
      </c>
      <c r="U687" s="2" t="s">
        <v>6007</v>
      </c>
      <c r="V687" s="2" t="s">
        <v>6008</v>
      </c>
      <c r="W687" s="2" t="s">
        <v>6009</v>
      </c>
      <c r="X687" s="2" t="s">
        <v>6010</v>
      </c>
      <c r="Y687" s="3" t="s">
        <v>6011</v>
      </c>
      <c r="Z687" s="3" t="s">
        <v>6012</v>
      </c>
      <c r="AA687" s="3" t="s">
        <v>6013</v>
      </c>
    </row>
    <row r="688" spans="1:27">
      <c r="A688" s="2" t="s">
        <v>6014</v>
      </c>
      <c r="B688" s="2" t="s">
        <v>6015</v>
      </c>
      <c r="C688" s="2" t="s">
        <v>13006</v>
      </c>
      <c r="D688" s="2" t="s">
        <v>12995</v>
      </c>
      <c r="E688" s="2" t="s">
        <v>12642</v>
      </c>
      <c r="F688" s="2" t="s">
        <v>12716</v>
      </c>
      <c r="G688" s="2" t="s">
        <v>12733</v>
      </c>
      <c r="H688" s="4"/>
      <c r="I688" s="6">
        <v>369</v>
      </c>
      <c r="J688" s="6" t="str">
        <f t="shared" si="21"/>
        <v>₹200 - ₹500</v>
      </c>
      <c r="K688" s="6">
        <v>1795</v>
      </c>
      <c r="L688" s="6">
        <f>(Table1[[#This Row],[Actual Price]]-Table1[[#This Row],[discounted_price]])*100</f>
        <v>142600</v>
      </c>
      <c r="M688" s="9">
        <v>0.28000000000000003</v>
      </c>
      <c r="N6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88" s="9" t="str">
        <f>IF(M688&gt;=50%,"YES","""NO")</f>
        <v>"NO</v>
      </c>
      <c r="P688" s="44">
        <f>AVERAGE(Table1[[#This Row],[rating]]+Table1[[#This Row],[rating_count]]/1000)</f>
        <v>29.871000000000002</v>
      </c>
      <c r="Q688" s="2">
        <v>4.0999999999999996</v>
      </c>
      <c r="R688" s="7">
        <v>25771</v>
      </c>
      <c r="S688" s="8">
        <f t="shared" si="20"/>
        <v>46258945</v>
      </c>
      <c r="T688" s="2" t="s">
        <v>6016</v>
      </c>
      <c r="U688" s="2" t="s">
        <v>6017</v>
      </c>
      <c r="V688" s="2" t="s">
        <v>6018</v>
      </c>
      <c r="W688" s="2" t="s">
        <v>6019</v>
      </c>
      <c r="X688" s="2" t="s">
        <v>6020</v>
      </c>
      <c r="Y688" s="3" t="s">
        <v>6021</v>
      </c>
      <c r="Z688" s="3" t="s">
        <v>6022</v>
      </c>
      <c r="AA688" s="3" t="s">
        <v>6023</v>
      </c>
    </row>
    <row r="689" spans="1:27">
      <c r="A689" s="2" t="s">
        <v>6024</v>
      </c>
      <c r="B689" s="2" t="s">
        <v>6025</v>
      </c>
      <c r="C689" s="2" t="s">
        <v>3042</v>
      </c>
      <c r="D689" s="2" t="s">
        <v>12649</v>
      </c>
      <c r="E689" s="2" t="s">
        <v>12687</v>
      </c>
      <c r="F689" s="2" t="s">
        <v>12688</v>
      </c>
      <c r="G689" s="2" t="s">
        <v>12689</v>
      </c>
      <c r="H689" s="2"/>
      <c r="I689" s="6">
        <v>599</v>
      </c>
      <c r="J689" s="6" t="str">
        <f t="shared" si="21"/>
        <v>&gt;₹500</v>
      </c>
      <c r="K689" s="6">
        <v>999</v>
      </c>
      <c r="L689" s="6">
        <f>(Table1[[#This Row],[Actual Price]]-Table1[[#This Row],[discounted_price]])*100</f>
        <v>40000</v>
      </c>
      <c r="M689" s="9">
        <v>0.3</v>
      </c>
      <c r="N6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89" s="9" t="str">
        <f>IF(M689&gt;=50%,"YES","NO")</f>
        <v>NO</v>
      </c>
      <c r="P689" s="44">
        <f>AVERAGE(Table1[[#This Row],[rating]]+Table1[[#This Row],[rating_count]]/1000)</f>
        <v>277.28900000000004</v>
      </c>
      <c r="Q689" s="2">
        <v>4.0999999999999996</v>
      </c>
      <c r="R689" s="7">
        <v>273189</v>
      </c>
      <c r="S689" s="8">
        <f t="shared" si="20"/>
        <v>272915811</v>
      </c>
      <c r="T689" s="2" t="s">
        <v>6026</v>
      </c>
      <c r="U689" s="2" t="s">
        <v>6027</v>
      </c>
      <c r="V689" s="2" t="s">
        <v>6028</v>
      </c>
      <c r="W689" s="2" t="s">
        <v>6029</v>
      </c>
      <c r="X689" s="2" t="s">
        <v>6030</v>
      </c>
      <c r="Y689" s="3" t="s">
        <v>6031</v>
      </c>
      <c r="Z689" s="3" t="s">
        <v>6032</v>
      </c>
      <c r="AA689" s="3" t="s">
        <v>6033</v>
      </c>
    </row>
    <row r="690" spans="1:27">
      <c r="A690" s="2" t="s">
        <v>6034</v>
      </c>
      <c r="B690" s="2" t="s">
        <v>6035</v>
      </c>
      <c r="C690" s="2" t="s">
        <v>13059</v>
      </c>
      <c r="D690" s="2" t="s">
        <v>13053</v>
      </c>
      <c r="E690" s="2" t="s">
        <v>12726</v>
      </c>
      <c r="F690" s="2" t="s">
        <v>12727</v>
      </c>
      <c r="G690" s="2" t="s">
        <v>12728</v>
      </c>
      <c r="H690" s="2" t="s">
        <v>12760</v>
      </c>
      <c r="I690" s="6">
        <v>479</v>
      </c>
      <c r="J690" s="6" t="str">
        <f t="shared" si="21"/>
        <v>₹200 - ₹500</v>
      </c>
      <c r="K690" s="6">
        <v>315</v>
      </c>
      <c r="L690" s="6">
        <f>(Table1[[#This Row],[Actual Price]]-Table1[[#This Row],[discounted_price]])*100</f>
        <v>-16400</v>
      </c>
      <c r="M690" s="9">
        <v>0.2</v>
      </c>
      <c r="N6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90" s="9" t="str">
        <f>IF(M690&gt;=50%,"YES","""NO")</f>
        <v>"NO</v>
      </c>
      <c r="P690" s="44">
        <f>AVERAGE(Table1[[#This Row],[rating]]+Table1[[#This Row],[rating_count]]/1000)</f>
        <v>8.2850000000000001</v>
      </c>
      <c r="Q690" s="2">
        <v>4.5</v>
      </c>
      <c r="R690" s="7">
        <v>3785</v>
      </c>
      <c r="S690" s="8">
        <f t="shared" si="20"/>
        <v>1192275</v>
      </c>
      <c r="T690" s="2" t="s">
        <v>6036</v>
      </c>
      <c r="U690" s="2" t="s">
        <v>6037</v>
      </c>
      <c r="V690" s="2" t="s">
        <v>6038</v>
      </c>
      <c r="W690" s="2" t="s">
        <v>6039</v>
      </c>
      <c r="X690" s="2" t="s">
        <v>6040</v>
      </c>
      <c r="Y690" s="3" t="s">
        <v>6041</v>
      </c>
      <c r="Z690" s="3" t="s">
        <v>6042</v>
      </c>
      <c r="AA690" s="3" t="s">
        <v>6043</v>
      </c>
    </row>
    <row r="691" spans="1:27">
      <c r="A691" s="2" t="s">
        <v>6044</v>
      </c>
      <c r="B691" s="2" t="s">
        <v>6045</v>
      </c>
      <c r="C691" s="2" t="s">
        <v>4911</v>
      </c>
      <c r="D691" s="2" t="s">
        <v>12649</v>
      </c>
      <c r="E691" s="2" t="s">
        <v>12724</v>
      </c>
      <c r="F691" s="2" t="s">
        <v>12725</v>
      </c>
      <c r="G691" s="2"/>
      <c r="H691" s="2"/>
      <c r="I691" s="6">
        <v>350</v>
      </c>
      <c r="J691" s="6" t="str">
        <f t="shared" si="21"/>
        <v>₹200 - ₹500</v>
      </c>
      <c r="K691" s="6">
        <v>220</v>
      </c>
      <c r="L691" s="6">
        <f>(Table1[[#This Row],[Actual Price]]-Table1[[#This Row],[discounted_price]])*100</f>
        <v>-13000</v>
      </c>
      <c r="M691" s="9">
        <v>0.14000000000000001</v>
      </c>
      <c r="N6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91" s="9" t="str">
        <f>IF(M691&gt;=50%,"YES","NO")</f>
        <v>NO</v>
      </c>
      <c r="P691" s="44">
        <f>AVERAGE(Table1[[#This Row],[rating]]+Table1[[#This Row],[rating_count]]/1000)</f>
        <v>7.266</v>
      </c>
      <c r="Q691" s="2">
        <v>4.4000000000000004</v>
      </c>
      <c r="R691" s="7">
        <v>2866</v>
      </c>
      <c r="S691" s="8">
        <f t="shared" si="20"/>
        <v>630520</v>
      </c>
      <c r="T691" s="2" t="s">
        <v>6046</v>
      </c>
      <c r="U691" s="2" t="s">
        <v>6047</v>
      </c>
      <c r="V691" s="2" t="s">
        <v>6048</v>
      </c>
      <c r="W691" s="2" t="s">
        <v>6049</v>
      </c>
      <c r="X691" s="2" t="s">
        <v>6050</v>
      </c>
      <c r="Y691" s="3" t="s">
        <v>6051</v>
      </c>
      <c r="Z691" s="3" t="s">
        <v>6052</v>
      </c>
      <c r="AA691" s="3" t="s">
        <v>6053</v>
      </c>
    </row>
    <row r="692" spans="1:27">
      <c r="A692" s="2" t="s">
        <v>6054</v>
      </c>
      <c r="B692" s="2" t="s">
        <v>6055</v>
      </c>
      <c r="C692" s="2" t="s">
        <v>13006</v>
      </c>
      <c r="D692" s="2" t="s">
        <v>12995</v>
      </c>
      <c r="E692" s="2" t="s">
        <v>12642</v>
      </c>
      <c r="F692" s="2" t="s">
        <v>12716</v>
      </c>
      <c r="G692" s="2" t="s">
        <v>12733</v>
      </c>
      <c r="H692" s="4"/>
      <c r="I692" s="6">
        <v>1598</v>
      </c>
      <c r="J692" s="6" t="str">
        <f t="shared" si="21"/>
        <v>&gt;₹500</v>
      </c>
      <c r="K692" s="6">
        <v>1599</v>
      </c>
      <c r="L692" s="6">
        <f>(Table1[[#This Row],[Actual Price]]-Table1[[#This Row],[discounted_price]])*100</f>
        <v>100</v>
      </c>
      <c r="M692" s="9">
        <v>0.19</v>
      </c>
      <c r="N6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92" s="9" t="str">
        <f>IF(M692&gt;=50%,"YES","""NO")</f>
        <v>"NO</v>
      </c>
      <c r="P692" s="44">
        <f>AVERAGE(Table1[[#This Row],[rating]]+Table1[[#This Row],[rating_count]]/1000)</f>
        <v>31.523</v>
      </c>
      <c r="Q692" s="2">
        <v>4.3</v>
      </c>
      <c r="R692" s="7">
        <v>27223</v>
      </c>
      <c r="S692" s="8">
        <f t="shared" si="20"/>
        <v>43529577</v>
      </c>
      <c r="T692" s="2" t="s">
        <v>6056</v>
      </c>
      <c r="U692" s="2" t="s">
        <v>6057</v>
      </c>
      <c r="V692" s="2" t="s">
        <v>6058</v>
      </c>
      <c r="W692" s="2" t="s">
        <v>6059</v>
      </c>
      <c r="X692" s="2" t="s">
        <v>6060</v>
      </c>
      <c r="Y692" s="3" t="s">
        <v>6061</v>
      </c>
      <c r="Z692" s="3" t="s">
        <v>6062</v>
      </c>
      <c r="AA692" s="3" t="s">
        <v>6063</v>
      </c>
    </row>
    <row r="693" spans="1:27">
      <c r="A693" s="2" t="s">
        <v>6064</v>
      </c>
      <c r="B693" s="2" t="s">
        <v>6065</v>
      </c>
      <c r="C693" s="2" t="s">
        <v>13000</v>
      </c>
      <c r="D693" s="2" t="s">
        <v>12995</v>
      </c>
      <c r="E693" s="2" t="s">
        <v>12714</v>
      </c>
      <c r="F693" s="2" t="s">
        <v>12715</v>
      </c>
      <c r="G693" s="2"/>
      <c r="H693" s="2"/>
      <c r="I693" s="6">
        <v>599</v>
      </c>
      <c r="J693" s="6" t="str">
        <f t="shared" si="21"/>
        <v>&gt;₹500</v>
      </c>
      <c r="K693" s="6">
        <v>1650</v>
      </c>
      <c r="L693" s="6">
        <f>(Table1[[#This Row],[Actual Price]]-Table1[[#This Row],[discounted_price]])*100</f>
        <v>105100</v>
      </c>
      <c r="M693" s="9">
        <v>0.56000000000000005</v>
      </c>
      <c r="N6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93" s="9" t="str">
        <f>IF(M693&gt;=50%,"YES","NO")</f>
        <v>YES</v>
      </c>
      <c r="P693" s="44">
        <f>AVERAGE(Table1[[#This Row],[rating]]+Table1[[#This Row],[rating_count]]/1000)</f>
        <v>86.655999999999992</v>
      </c>
      <c r="Q693" s="2">
        <v>4.3</v>
      </c>
      <c r="R693" s="7">
        <v>82356</v>
      </c>
      <c r="S693" s="8">
        <f t="shared" si="20"/>
        <v>135887400</v>
      </c>
      <c r="T693" s="2" t="s">
        <v>6066</v>
      </c>
      <c r="U693" s="2" t="s">
        <v>6067</v>
      </c>
      <c r="V693" s="2" t="s">
        <v>6068</v>
      </c>
      <c r="W693" s="2" t="s">
        <v>6069</v>
      </c>
      <c r="X693" s="2" t="s">
        <v>6070</v>
      </c>
      <c r="Y693" s="3" t="s">
        <v>6071</v>
      </c>
      <c r="Z693" s="3" t="s">
        <v>6072</v>
      </c>
      <c r="AA693" s="3" t="s">
        <v>6073</v>
      </c>
    </row>
    <row r="694" spans="1:27">
      <c r="A694" s="2" t="s">
        <v>6074</v>
      </c>
      <c r="B694" s="2" t="s">
        <v>6075</v>
      </c>
      <c r="C694" s="2" t="s">
        <v>13060</v>
      </c>
      <c r="D694" s="2" t="s">
        <v>13053</v>
      </c>
      <c r="E694" s="2" t="s">
        <v>12726</v>
      </c>
      <c r="F694" s="2" t="s">
        <v>12727</v>
      </c>
      <c r="G694" s="2" t="s">
        <v>12728</v>
      </c>
      <c r="H694" s="2" t="s">
        <v>12729</v>
      </c>
      <c r="I694" s="6">
        <v>159</v>
      </c>
      <c r="J694" s="6" t="str">
        <f t="shared" si="21"/>
        <v>&lt;₹200</v>
      </c>
      <c r="K694" s="6">
        <v>600</v>
      </c>
      <c r="L694" s="6">
        <f>(Table1[[#This Row],[Actual Price]]-Table1[[#This Row],[discounted_price]])*100</f>
        <v>44100</v>
      </c>
      <c r="M694" s="9">
        <v>0.2</v>
      </c>
      <c r="N6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94" s="9" t="str">
        <f>IF(M694&gt;=50%,"YES","""NO")</f>
        <v>"NO</v>
      </c>
      <c r="P694" s="44">
        <f>AVERAGE(Table1[[#This Row],[rating]]+Table1[[#This Row],[rating_count]]/1000)</f>
        <v>10.019</v>
      </c>
      <c r="Q694" s="2">
        <v>4.3</v>
      </c>
      <c r="R694" s="7">
        <v>5719</v>
      </c>
      <c r="S694" s="8">
        <f t="shared" si="20"/>
        <v>3431400</v>
      </c>
      <c r="T694" s="2" t="s">
        <v>6076</v>
      </c>
      <c r="U694" s="2" t="s">
        <v>6077</v>
      </c>
      <c r="V694" s="2" t="s">
        <v>6078</v>
      </c>
      <c r="W694" s="2" t="s">
        <v>6079</v>
      </c>
      <c r="X694" s="2" t="s">
        <v>6080</v>
      </c>
      <c r="Y694" s="3" t="s">
        <v>6081</v>
      </c>
      <c r="Z694" s="3" t="s">
        <v>6082</v>
      </c>
      <c r="AA694" s="3" t="s">
        <v>6083</v>
      </c>
    </row>
    <row r="695" spans="1:27">
      <c r="A695" s="2" t="s">
        <v>6084</v>
      </c>
      <c r="B695" s="2" t="s">
        <v>6085</v>
      </c>
      <c r="C695" s="2" t="s">
        <v>13003</v>
      </c>
      <c r="D695" s="2" t="s">
        <v>12995</v>
      </c>
      <c r="E695" s="2" t="s">
        <v>12642</v>
      </c>
      <c r="F695" s="2" t="s">
        <v>12710</v>
      </c>
      <c r="G695" s="2" t="s">
        <v>12719</v>
      </c>
      <c r="H695" s="2"/>
      <c r="I695" s="6">
        <v>1299</v>
      </c>
      <c r="J695" s="6" t="str">
        <f t="shared" si="21"/>
        <v>&gt;₹500</v>
      </c>
      <c r="K695" s="6">
        <v>2499</v>
      </c>
      <c r="L695" s="6">
        <f>(Table1[[#This Row],[Actual Price]]-Table1[[#This Row],[discounted_price]])*100</f>
        <v>120000</v>
      </c>
      <c r="M695" s="9">
        <v>0.6</v>
      </c>
      <c r="N6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95" s="9" t="str">
        <f>IF(M695&gt;=50%,"YES","NO")</f>
        <v>YES</v>
      </c>
      <c r="P695" s="44">
        <f>AVERAGE(Table1[[#This Row],[rating]]+Table1[[#This Row],[rating_count]]/1000)</f>
        <v>5.99</v>
      </c>
      <c r="Q695" s="2">
        <v>4.3</v>
      </c>
      <c r="R695" s="7">
        <v>1690</v>
      </c>
      <c r="S695" s="8">
        <f t="shared" si="20"/>
        <v>4223310</v>
      </c>
      <c r="T695" s="2" t="s">
        <v>6086</v>
      </c>
      <c r="U695" s="2" t="s">
        <v>6087</v>
      </c>
      <c r="V695" s="2" t="s">
        <v>6088</v>
      </c>
      <c r="W695" s="2" t="s">
        <v>6089</v>
      </c>
      <c r="X695" s="2" t="s">
        <v>6090</v>
      </c>
      <c r="Y695" s="3" t="s">
        <v>6091</v>
      </c>
      <c r="Z695" s="3" t="s">
        <v>6092</v>
      </c>
      <c r="AA695" s="3" t="s">
        <v>6093</v>
      </c>
    </row>
    <row r="696" spans="1:27">
      <c r="A696" s="2" t="s">
        <v>6094</v>
      </c>
      <c r="B696" s="2" t="s">
        <v>6095</v>
      </c>
      <c r="C696" s="2" t="s">
        <v>13026</v>
      </c>
      <c r="D696" s="2" t="s">
        <v>12995</v>
      </c>
      <c r="E696" s="2" t="s">
        <v>12642</v>
      </c>
      <c r="F696" s="2" t="s">
        <v>12643</v>
      </c>
      <c r="G696" s="2" t="s">
        <v>12644</v>
      </c>
      <c r="H696" s="2" t="s">
        <v>12783</v>
      </c>
      <c r="I696" s="6">
        <v>1599</v>
      </c>
      <c r="J696" s="6" t="str">
        <f t="shared" si="21"/>
        <v>&gt;₹500</v>
      </c>
      <c r="K696" s="6">
        <v>699</v>
      </c>
      <c r="L696" s="6">
        <f>(Table1[[#This Row],[Actual Price]]-Table1[[#This Row],[discounted_price]])*100</f>
        <v>-90000</v>
      </c>
      <c r="M696" s="9">
        <v>0.66</v>
      </c>
      <c r="N6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96" s="9" t="str">
        <f>IF(M696&gt;=50%,"YES","""NO")</f>
        <v>YES</v>
      </c>
      <c r="P696" s="44">
        <f>AVERAGE(Table1[[#This Row],[rating]]+Table1[[#This Row],[rating_count]]/1000)</f>
        <v>12.772</v>
      </c>
      <c r="Q696" s="2">
        <v>4.4000000000000004</v>
      </c>
      <c r="R696" s="7">
        <v>8372</v>
      </c>
      <c r="S696" s="8">
        <f t="shared" si="20"/>
        <v>5852028</v>
      </c>
      <c r="T696" s="2" t="s">
        <v>6096</v>
      </c>
      <c r="U696" s="2" t="s">
        <v>6097</v>
      </c>
      <c r="V696" s="2" t="s">
        <v>6098</v>
      </c>
      <c r="W696" s="2" t="s">
        <v>6099</v>
      </c>
      <c r="X696" s="2" t="s">
        <v>6100</v>
      </c>
      <c r="Y696" s="3" t="s">
        <v>6101</v>
      </c>
      <c r="Z696" s="3" t="s">
        <v>6102</v>
      </c>
      <c r="AA696" s="3" t="s">
        <v>6103</v>
      </c>
    </row>
    <row r="697" spans="1:27">
      <c r="A697" s="2" t="s">
        <v>6104</v>
      </c>
      <c r="B697" s="2" t="s">
        <v>6105</v>
      </c>
      <c r="C697" s="2" t="s">
        <v>13006</v>
      </c>
      <c r="D697" s="2" t="s">
        <v>12995</v>
      </c>
      <c r="E697" s="2" t="s">
        <v>12642</v>
      </c>
      <c r="F697" s="2" t="s">
        <v>12716</v>
      </c>
      <c r="G697" s="2" t="s">
        <v>12733</v>
      </c>
      <c r="H697" s="4"/>
      <c r="I697" s="6">
        <v>294</v>
      </c>
      <c r="J697" s="6" t="str">
        <f t="shared" si="21"/>
        <v>₹200 - ₹500</v>
      </c>
      <c r="K697" s="6">
        <v>2198</v>
      </c>
      <c r="L697" s="6">
        <f>(Table1[[#This Row],[Actual Price]]-Table1[[#This Row],[discounted_price]])*100</f>
        <v>190400</v>
      </c>
      <c r="M697" s="9">
        <v>0.39</v>
      </c>
      <c r="N6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97" s="9" t="str">
        <f>IF(M697&gt;=50%,"YES","NO")</f>
        <v>NO</v>
      </c>
      <c r="P697" s="44">
        <f>AVERAGE(Table1[[#This Row],[rating]]+Table1[[#This Row],[rating_count]]/1000)</f>
        <v>11.113</v>
      </c>
      <c r="Q697" s="2">
        <v>4</v>
      </c>
      <c r="R697" s="7">
        <v>7113</v>
      </c>
      <c r="S697" s="8">
        <f t="shared" si="20"/>
        <v>15634374</v>
      </c>
      <c r="T697" s="2" t="s">
        <v>6106</v>
      </c>
      <c r="U697" s="2" t="s">
        <v>6107</v>
      </c>
      <c r="V697" s="2" t="s">
        <v>6108</v>
      </c>
      <c r="W697" s="2" t="s">
        <v>6109</v>
      </c>
      <c r="X697" s="2" t="s">
        <v>6110</v>
      </c>
      <c r="Y697" s="3" t="s">
        <v>6111</v>
      </c>
      <c r="Z697" s="3" t="s">
        <v>6112</v>
      </c>
      <c r="AA697" s="3" t="s">
        <v>6113</v>
      </c>
    </row>
    <row r="698" spans="1:27">
      <c r="A698" s="2" t="s">
        <v>6114</v>
      </c>
      <c r="B698" s="2" t="s">
        <v>6115</v>
      </c>
      <c r="C698" s="2" t="s">
        <v>13023</v>
      </c>
      <c r="D698" s="2" t="s">
        <v>12995</v>
      </c>
      <c r="E698" s="2" t="s">
        <v>12642</v>
      </c>
      <c r="F698" s="2" t="s">
        <v>12777</v>
      </c>
      <c r="G698" s="2" t="s">
        <v>12778</v>
      </c>
      <c r="H698" s="2"/>
      <c r="I698" s="6">
        <v>828</v>
      </c>
      <c r="J698" s="6" t="str">
        <f t="shared" si="21"/>
        <v>&gt;₹500</v>
      </c>
      <c r="K698" s="6">
        <v>499</v>
      </c>
      <c r="L698" s="6">
        <f>(Table1[[#This Row],[Actual Price]]-Table1[[#This Row],[discounted_price]])*100</f>
        <v>-32900</v>
      </c>
      <c r="M698" s="9">
        <v>0.6</v>
      </c>
      <c r="N6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98" s="9" t="str">
        <f>IF(M698&gt;=50%,"YES","""NO")</f>
        <v>YES</v>
      </c>
      <c r="P698" s="44">
        <f>AVERAGE(Table1[[#This Row],[rating]]+Table1[[#This Row],[rating_count]]/1000)</f>
        <v>6.1039999999999992</v>
      </c>
      <c r="Q698" s="2">
        <v>3.3</v>
      </c>
      <c r="R698" s="7">
        <v>2804</v>
      </c>
      <c r="S698" s="8">
        <f t="shared" si="20"/>
        <v>1399196</v>
      </c>
      <c r="T698" s="2" t="s">
        <v>6116</v>
      </c>
      <c r="U698" s="2" t="s">
        <v>6117</v>
      </c>
      <c r="V698" s="2" t="s">
        <v>6118</v>
      </c>
      <c r="W698" s="2" t="s">
        <v>6119</v>
      </c>
      <c r="X698" s="2" t="s">
        <v>6120</v>
      </c>
      <c r="Y698" s="3" t="s">
        <v>6121</v>
      </c>
      <c r="Z698" s="3" t="s">
        <v>6122</v>
      </c>
      <c r="AA698" s="3" t="s">
        <v>6123</v>
      </c>
    </row>
    <row r="699" spans="1:27">
      <c r="A699" s="2" t="s">
        <v>6124</v>
      </c>
      <c r="B699" s="2" t="s">
        <v>6125</v>
      </c>
      <c r="C699" s="2" t="s">
        <v>3042</v>
      </c>
      <c r="D699" s="2" t="s">
        <v>12649</v>
      </c>
      <c r="E699" s="2" t="s">
        <v>12687</v>
      </c>
      <c r="F699" s="2" t="s">
        <v>12688</v>
      </c>
      <c r="G699" s="2" t="s">
        <v>12689</v>
      </c>
      <c r="H699" s="4"/>
      <c r="I699" s="6">
        <v>745</v>
      </c>
      <c r="J699" s="6" t="str">
        <f t="shared" si="21"/>
        <v>&gt;₹500</v>
      </c>
      <c r="K699" s="6">
        <v>9999</v>
      </c>
      <c r="L699" s="6">
        <f>(Table1[[#This Row],[Actual Price]]-Table1[[#This Row],[discounted_price]])*100</f>
        <v>925400</v>
      </c>
      <c r="M699" s="9">
        <v>0.8</v>
      </c>
      <c r="N6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99" s="9" t="str">
        <f>IF(M699&gt;=50%,"YES","NO")</f>
        <v>YES</v>
      </c>
      <c r="P699" s="44">
        <f>AVERAGE(Table1[[#This Row],[rating]]+Table1[[#This Row],[rating_count]]/1000)</f>
        <v>5.6859999999999999</v>
      </c>
      <c r="Q699" s="2">
        <v>3.7</v>
      </c>
      <c r="R699" s="7">
        <v>1986</v>
      </c>
      <c r="S699" s="8">
        <f t="shared" si="20"/>
        <v>19858014</v>
      </c>
      <c r="T699" s="2" t="s">
        <v>5123</v>
      </c>
      <c r="U699" s="2" t="s">
        <v>6126</v>
      </c>
      <c r="V699" s="2" t="s">
        <v>6127</v>
      </c>
      <c r="W699" s="2" t="s">
        <v>6128</v>
      </c>
      <c r="X699" s="2" t="s">
        <v>6129</v>
      </c>
      <c r="Y699" s="3" t="s">
        <v>6130</v>
      </c>
      <c r="Z699" s="3" t="s">
        <v>6131</v>
      </c>
      <c r="AA699" s="3" t="s">
        <v>6132</v>
      </c>
    </row>
    <row r="700" spans="1:27">
      <c r="A700" s="2" t="s">
        <v>6133</v>
      </c>
      <c r="B700" s="2" t="s">
        <v>6134</v>
      </c>
      <c r="C700" s="2" t="s">
        <v>3452</v>
      </c>
      <c r="D700" s="2" t="s">
        <v>12649</v>
      </c>
      <c r="E700" s="2" t="s">
        <v>12678</v>
      </c>
      <c r="F700" s="2" t="s">
        <v>12679</v>
      </c>
      <c r="G700" s="2" t="s">
        <v>12699</v>
      </c>
      <c r="H700" s="2"/>
      <c r="I700" s="6">
        <v>1549</v>
      </c>
      <c r="J700" s="6" t="str">
        <f t="shared" si="21"/>
        <v>&gt;₹500</v>
      </c>
      <c r="K700" s="6">
        <v>499</v>
      </c>
      <c r="L700" s="6">
        <f>(Table1[[#This Row],[Actual Price]]-Table1[[#This Row],[discounted_price]])*100</f>
        <v>-105000</v>
      </c>
      <c r="M700" s="9">
        <v>0.8</v>
      </c>
      <c r="N7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00" s="9" t="str">
        <f>IF(M700&gt;=50%,"YES","""NO")</f>
        <v>YES</v>
      </c>
      <c r="P700" s="44">
        <f>AVERAGE(Table1[[#This Row],[rating]]+Table1[[#This Row],[rating_count]]/1000)</f>
        <v>6.5510000000000002</v>
      </c>
      <c r="Q700" s="2">
        <v>4.0999999999999996</v>
      </c>
      <c r="R700" s="7">
        <v>2451</v>
      </c>
      <c r="S700" s="8">
        <f t="shared" si="20"/>
        <v>1223049</v>
      </c>
      <c r="T700" s="2" t="s">
        <v>3453</v>
      </c>
      <c r="U700" s="2" t="s">
        <v>6135</v>
      </c>
      <c r="V700" s="2" t="s">
        <v>6136</v>
      </c>
      <c r="W700" s="2" t="s">
        <v>6137</v>
      </c>
      <c r="X700" s="2" t="s">
        <v>6138</v>
      </c>
      <c r="Y700" s="3" t="s">
        <v>6139</v>
      </c>
      <c r="Z700" s="3" t="s">
        <v>6140</v>
      </c>
      <c r="AA700" s="3" t="s">
        <v>6141</v>
      </c>
    </row>
    <row r="701" spans="1:27">
      <c r="A701" s="2" t="s">
        <v>6142</v>
      </c>
      <c r="B701" s="2" t="s">
        <v>6143</v>
      </c>
      <c r="C701" s="2" t="s">
        <v>13001</v>
      </c>
      <c r="D701" s="2" t="s">
        <v>12995</v>
      </c>
      <c r="E701" s="2" t="s">
        <v>12642</v>
      </c>
      <c r="F701" s="2" t="s">
        <v>12716</v>
      </c>
      <c r="G701" s="2" t="s">
        <v>12717</v>
      </c>
      <c r="H701" s="2"/>
      <c r="I701" s="6">
        <v>349</v>
      </c>
      <c r="J701" s="6" t="str">
        <f t="shared" si="21"/>
        <v>₹200 - ₹500</v>
      </c>
      <c r="K701" s="6">
        <v>1000</v>
      </c>
      <c r="L701" s="6">
        <f>(Table1[[#This Row],[Actual Price]]-Table1[[#This Row],[discounted_price]])*100</f>
        <v>65100</v>
      </c>
      <c r="M701" s="9">
        <v>0.5</v>
      </c>
      <c r="N7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01" s="9" t="str">
        <f>IF(M701&gt;=50%,"YES","NO")</f>
        <v>YES</v>
      </c>
      <c r="P701" s="44">
        <f>AVERAGE(Table1[[#This Row],[rating]]+Table1[[#This Row],[rating_count]]/1000)</f>
        <v>5.0229999999999997</v>
      </c>
      <c r="Q701" s="2">
        <v>5</v>
      </c>
      <c r="R701" s="7">
        <v>23</v>
      </c>
      <c r="S701" s="8">
        <f t="shared" si="20"/>
        <v>23000</v>
      </c>
      <c r="T701" s="2" t="s">
        <v>6144</v>
      </c>
      <c r="U701" s="2" t="s">
        <v>6145</v>
      </c>
      <c r="V701" s="2" t="s">
        <v>6146</v>
      </c>
      <c r="W701" s="2" t="s">
        <v>6147</v>
      </c>
      <c r="X701" s="2" t="s">
        <v>6148</v>
      </c>
      <c r="Y701" s="3" t="s">
        <v>6149</v>
      </c>
      <c r="Z701" s="3" t="s">
        <v>6150</v>
      </c>
      <c r="AA701" s="3" t="s">
        <v>6151</v>
      </c>
    </row>
    <row r="702" spans="1:27">
      <c r="A702" s="2" t="s">
        <v>6152</v>
      </c>
      <c r="B702" s="2" t="s">
        <v>6153</v>
      </c>
      <c r="C702" s="2" t="s">
        <v>13027</v>
      </c>
      <c r="D702" s="2" t="s">
        <v>12995</v>
      </c>
      <c r="E702" s="2" t="s">
        <v>12784</v>
      </c>
      <c r="F702" s="2" t="s">
        <v>12785</v>
      </c>
      <c r="G702" s="2"/>
      <c r="H702" s="4"/>
      <c r="I702" s="6">
        <v>970</v>
      </c>
      <c r="J702" s="6" t="str">
        <f t="shared" si="21"/>
        <v>&gt;₹500</v>
      </c>
      <c r="K702" s="6">
        <v>3500</v>
      </c>
      <c r="L702" s="6">
        <f>(Table1[[#This Row],[Actual Price]]-Table1[[#This Row],[discounted_price]])*100</f>
        <v>253000</v>
      </c>
      <c r="M702" s="9">
        <v>0.49</v>
      </c>
      <c r="N7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02" s="9" t="str">
        <f>IF(M702&gt;=50%,"YES","""NO")</f>
        <v>"NO</v>
      </c>
      <c r="P702" s="44">
        <f>AVERAGE(Table1[[#This Row],[rating]]+Table1[[#This Row],[rating_count]]/1000)</f>
        <v>30.693999999999999</v>
      </c>
      <c r="Q702" s="2">
        <v>4.5</v>
      </c>
      <c r="R702" s="7">
        <v>26194</v>
      </c>
      <c r="S702" s="8">
        <f t="shared" si="20"/>
        <v>91679000</v>
      </c>
      <c r="T702" s="2" t="s">
        <v>6154</v>
      </c>
      <c r="U702" s="2" t="s">
        <v>6155</v>
      </c>
      <c r="V702" s="2" t="s">
        <v>6156</v>
      </c>
      <c r="W702" s="2" t="s">
        <v>6157</v>
      </c>
      <c r="X702" s="2" t="s">
        <v>6158</v>
      </c>
      <c r="Y702" s="3" t="s">
        <v>6159</v>
      </c>
      <c r="Z702" s="3" t="s">
        <v>6160</v>
      </c>
      <c r="AA702" s="3" t="s">
        <v>6161</v>
      </c>
    </row>
    <row r="703" spans="1:27">
      <c r="A703" s="2" t="s">
        <v>6162</v>
      </c>
      <c r="B703" s="2" t="s">
        <v>6163</v>
      </c>
      <c r="C703" s="2" t="s">
        <v>13028</v>
      </c>
      <c r="D703" s="2" t="s">
        <v>12995</v>
      </c>
      <c r="E703" s="2" t="s">
        <v>12642</v>
      </c>
      <c r="F703" s="2" t="s">
        <v>12786</v>
      </c>
      <c r="G703" s="2"/>
      <c r="H703" s="4"/>
      <c r="I703" s="6">
        <v>1469</v>
      </c>
      <c r="J703" s="6" t="str">
        <f t="shared" si="21"/>
        <v>&gt;₹500</v>
      </c>
      <c r="K703" s="6">
        <v>4100</v>
      </c>
      <c r="L703" s="6">
        <f>(Table1[[#This Row],[Actual Price]]-Table1[[#This Row],[discounted_price]])*100</f>
        <v>263100</v>
      </c>
      <c r="M703" s="9">
        <v>0.2</v>
      </c>
      <c r="N7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703" s="9" t="str">
        <f>IF(M703&gt;=50%,"YES","NO")</f>
        <v>NO</v>
      </c>
      <c r="P703" s="44">
        <f>AVERAGE(Table1[[#This Row],[rating]]+Table1[[#This Row],[rating_count]]/1000)</f>
        <v>19.683</v>
      </c>
      <c r="Q703" s="2">
        <v>3.9</v>
      </c>
      <c r="R703" s="7">
        <v>15783</v>
      </c>
      <c r="S703" s="8">
        <f t="shared" si="20"/>
        <v>64710300</v>
      </c>
      <c r="T703" s="2" t="s">
        <v>6164</v>
      </c>
      <c r="U703" s="2" t="s">
        <v>6165</v>
      </c>
      <c r="V703" s="2" t="s">
        <v>6166</v>
      </c>
      <c r="W703" s="2" t="s">
        <v>6167</v>
      </c>
      <c r="X703" s="2" t="s">
        <v>6168</v>
      </c>
      <c r="Y703" s="3" t="s">
        <v>6169</v>
      </c>
      <c r="Z703" s="3" t="s">
        <v>6170</v>
      </c>
      <c r="AA703" s="3" t="s">
        <v>6171</v>
      </c>
    </row>
    <row r="704" spans="1:27">
      <c r="A704" s="2" t="s">
        <v>6172</v>
      </c>
      <c r="B704" s="2" t="s">
        <v>6173</v>
      </c>
      <c r="C704" s="2" t="s">
        <v>13059</v>
      </c>
      <c r="D704" s="2" t="s">
        <v>13053</v>
      </c>
      <c r="E704" s="2" t="s">
        <v>12726</v>
      </c>
      <c r="F704" s="2" t="s">
        <v>12727</v>
      </c>
      <c r="G704" s="2" t="s">
        <v>12728</v>
      </c>
      <c r="H704" s="2" t="s">
        <v>12760</v>
      </c>
      <c r="I704" s="6">
        <v>198</v>
      </c>
      <c r="J704" s="6" t="str">
        <f t="shared" si="21"/>
        <v>&lt;₹200</v>
      </c>
      <c r="K704" s="6">
        <v>180</v>
      </c>
      <c r="L704" s="6">
        <f>(Table1[[#This Row],[Actual Price]]-Table1[[#This Row],[discounted_price]])*100</f>
        <v>-1800</v>
      </c>
      <c r="M704" s="9">
        <v>0.31</v>
      </c>
      <c r="N7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04" s="9" t="str">
        <f>IF(M704&gt;=50%,"YES","""NO")</f>
        <v>"NO</v>
      </c>
      <c r="P704" s="44">
        <f>AVERAGE(Table1[[#This Row],[rating]]+Table1[[#This Row],[rating_count]]/1000)</f>
        <v>12.453000000000001</v>
      </c>
      <c r="Q704" s="2">
        <v>4.4000000000000004</v>
      </c>
      <c r="R704" s="7">
        <v>8053</v>
      </c>
      <c r="S704" s="8">
        <f t="shared" si="20"/>
        <v>1449540</v>
      </c>
      <c r="T704" s="2" t="s">
        <v>6174</v>
      </c>
      <c r="U704" s="2" t="s">
        <v>6175</v>
      </c>
      <c r="V704" s="2" t="s">
        <v>6176</v>
      </c>
      <c r="W704" s="2" t="s">
        <v>6177</v>
      </c>
      <c r="X704" s="2" t="s">
        <v>6178</v>
      </c>
      <c r="Y704" s="3" t="s">
        <v>6179</v>
      </c>
      <c r="Z704" s="3" t="s">
        <v>6180</v>
      </c>
      <c r="AA704" s="3" t="s">
        <v>6181</v>
      </c>
    </row>
    <row r="705" spans="1:27">
      <c r="A705" s="2" t="s">
        <v>6182</v>
      </c>
      <c r="B705" s="2" t="s">
        <v>6183</v>
      </c>
      <c r="C705" s="2" t="s">
        <v>13001</v>
      </c>
      <c r="D705" s="2" t="s">
        <v>12995</v>
      </c>
      <c r="E705" s="2" t="s">
        <v>12642</v>
      </c>
      <c r="F705" s="2" t="s">
        <v>12716</v>
      </c>
      <c r="G705" s="2" t="s">
        <v>12717</v>
      </c>
      <c r="H705" s="2"/>
      <c r="I705" s="6">
        <v>549</v>
      </c>
      <c r="J705" s="6" t="str">
        <f t="shared" si="21"/>
        <v>&gt;₹500</v>
      </c>
      <c r="K705" s="6">
        <v>1190</v>
      </c>
      <c r="L705" s="6">
        <f>(Table1[[#This Row],[Actual Price]]-Table1[[#This Row],[discounted_price]])*100</f>
        <v>64100</v>
      </c>
      <c r="M705" s="9">
        <v>0.66</v>
      </c>
      <c r="N7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05" s="9" t="str">
        <f>IF(M705&gt;=50%,"YES","NO")</f>
        <v>YES</v>
      </c>
      <c r="P705" s="44">
        <f>AVERAGE(Table1[[#This Row],[rating]]+Table1[[#This Row],[rating_count]]/1000)</f>
        <v>6.9089999999999998</v>
      </c>
      <c r="Q705" s="2">
        <v>4.0999999999999996</v>
      </c>
      <c r="R705" s="7">
        <v>2809</v>
      </c>
      <c r="S705" s="8">
        <f t="shared" si="20"/>
        <v>3342710</v>
      </c>
      <c r="T705" s="2" t="s">
        <v>6184</v>
      </c>
      <c r="U705" s="2" t="s">
        <v>6185</v>
      </c>
      <c r="V705" s="2" t="s">
        <v>6186</v>
      </c>
      <c r="W705" s="2" t="s">
        <v>6187</v>
      </c>
      <c r="X705" s="2" t="s">
        <v>6188</v>
      </c>
      <c r="Y705" s="3" t="s">
        <v>6189</v>
      </c>
      <c r="Z705" s="3" t="s">
        <v>6190</v>
      </c>
      <c r="AA705" s="3" t="s">
        <v>6191</v>
      </c>
    </row>
    <row r="706" spans="1:27">
      <c r="A706" s="2" t="s">
        <v>6192</v>
      </c>
      <c r="B706" s="2" t="s">
        <v>6193</v>
      </c>
      <c r="C706" s="2" t="s">
        <v>3042</v>
      </c>
      <c r="D706" s="2" t="s">
        <v>12649</v>
      </c>
      <c r="E706" s="2" t="s">
        <v>12687</v>
      </c>
      <c r="F706" s="2" t="s">
        <v>12688</v>
      </c>
      <c r="G706" s="2" t="s">
        <v>12689</v>
      </c>
      <c r="H706" s="4"/>
      <c r="I706" s="6">
        <v>2999</v>
      </c>
      <c r="J706" s="6" t="str">
        <f t="shared" si="21"/>
        <v>&gt;₹500</v>
      </c>
      <c r="K706" s="6">
        <v>7999</v>
      </c>
      <c r="L706" s="6">
        <f>(Table1[[#This Row],[Actual Price]]-Table1[[#This Row],[discounted_price]])*100</f>
        <v>500000</v>
      </c>
      <c r="M706" s="9">
        <v>0.85</v>
      </c>
      <c r="N7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06" s="9" t="str">
        <f>IF(M706&gt;=50%,"YES","""NO")</f>
        <v>YES</v>
      </c>
      <c r="P706" s="44">
        <f>AVERAGE(Table1[[#This Row],[rating]]+Table1[[#This Row],[rating_count]]/1000)</f>
        <v>29.51</v>
      </c>
      <c r="Q706" s="2">
        <v>3.6</v>
      </c>
      <c r="R706" s="7">
        <v>25910</v>
      </c>
      <c r="S706" s="8">
        <f t="shared" ref="S706:S769" si="22">K706*R706</f>
        <v>207254090</v>
      </c>
      <c r="T706" s="2" t="s">
        <v>6194</v>
      </c>
      <c r="U706" s="2" t="s">
        <v>6195</v>
      </c>
      <c r="V706" s="2" t="s">
        <v>6196</v>
      </c>
      <c r="W706" s="2" t="s">
        <v>6197</v>
      </c>
      <c r="X706" s="2" t="s">
        <v>6198</v>
      </c>
      <c r="Y706" s="3" t="s">
        <v>6199</v>
      </c>
      <c r="Z706" s="3" t="s">
        <v>6200</v>
      </c>
      <c r="AA706" s="3" t="s">
        <v>6201</v>
      </c>
    </row>
    <row r="707" spans="1:27">
      <c r="A707" s="2" t="s">
        <v>6202</v>
      </c>
      <c r="B707" s="2" t="s">
        <v>6203</v>
      </c>
      <c r="C707" s="2" t="s">
        <v>13002</v>
      </c>
      <c r="D707" s="2" t="s">
        <v>12995</v>
      </c>
      <c r="E707" s="2" t="s">
        <v>12642</v>
      </c>
      <c r="F707" s="2" t="s">
        <v>12716</v>
      </c>
      <c r="G707" s="2" t="s">
        <v>12718</v>
      </c>
      <c r="H707" s="2"/>
      <c r="I707" s="6">
        <v>12000</v>
      </c>
      <c r="J707" s="6" t="str">
        <f t="shared" ref="J707:J770" si="23">IF(I707&lt;200,"&lt;₹200",IF(OR(I707=200,I707&lt;=500),"₹200 - ₹500","&gt;₹500"))</f>
        <v>&gt;₹500</v>
      </c>
      <c r="K707" s="6">
        <v>1599</v>
      </c>
      <c r="L707" s="6">
        <f>(Table1[[#This Row],[Actual Price]]-Table1[[#This Row],[discounted_price]])*100</f>
        <v>-1040100</v>
      </c>
      <c r="M707" s="9">
        <v>0.85</v>
      </c>
      <c r="N7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07" s="9" t="str">
        <f>IF(M707&gt;=50%,"YES","NO")</f>
        <v>YES</v>
      </c>
      <c r="P707" s="44">
        <f>AVERAGE(Table1[[#This Row],[rating]]+Table1[[#This Row],[rating_count]]/1000)</f>
        <v>4.9729999999999999</v>
      </c>
      <c r="Q707" s="2">
        <v>3.8</v>
      </c>
      <c r="R707" s="7">
        <v>1173</v>
      </c>
      <c r="S707" s="8">
        <f t="shared" si="22"/>
        <v>1875627</v>
      </c>
      <c r="T707" s="2" t="s">
        <v>6204</v>
      </c>
      <c r="U707" s="2" t="s">
        <v>6205</v>
      </c>
      <c r="V707" s="2" t="s">
        <v>6206</v>
      </c>
      <c r="W707" s="2" t="s">
        <v>6207</v>
      </c>
      <c r="X707" s="2" t="s">
        <v>6208</v>
      </c>
      <c r="Y707" s="3" t="s">
        <v>6209</v>
      </c>
      <c r="Z707" s="3" t="s">
        <v>6210</v>
      </c>
      <c r="AA707" s="3" t="s">
        <v>6211</v>
      </c>
    </row>
    <row r="708" spans="1:27">
      <c r="A708" s="2" t="s">
        <v>6212</v>
      </c>
      <c r="B708" s="2" t="s">
        <v>6213</v>
      </c>
      <c r="C708" s="2" t="s">
        <v>13003</v>
      </c>
      <c r="D708" s="2" t="s">
        <v>12995</v>
      </c>
      <c r="E708" s="2" t="s">
        <v>12642</v>
      </c>
      <c r="F708" s="2" t="s">
        <v>12710</v>
      </c>
      <c r="G708" s="2" t="s">
        <v>12719</v>
      </c>
      <c r="H708" s="2"/>
      <c r="I708" s="6">
        <v>1299</v>
      </c>
      <c r="J708" s="6" t="str">
        <f t="shared" si="23"/>
        <v>&gt;₹500</v>
      </c>
      <c r="K708" s="6">
        <v>1999</v>
      </c>
      <c r="L708" s="6">
        <f>(Table1[[#This Row],[Actual Price]]-Table1[[#This Row],[discounted_price]])*100</f>
        <v>70000</v>
      </c>
      <c r="M708" s="9">
        <v>0.73</v>
      </c>
      <c r="N7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08" s="9" t="str">
        <f>IF(M708&gt;=50%,"YES","""NO")</f>
        <v>YES</v>
      </c>
      <c r="P708" s="44">
        <f>AVERAGE(Table1[[#This Row],[rating]]+Table1[[#This Row],[rating_count]]/1000)</f>
        <v>10.022</v>
      </c>
      <c r="Q708" s="2">
        <v>3.6</v>
      </c>
      <c r="R708" s="7">
        <v>6422</v>
      </c>
      <c r="S708" s="8">
        <f t="shared" si="22"/>
        <v>12837578</v>
      </c>
      <c r="T708" s="2" t="s">
        <v>6214</v>
      </c>
      <c r="U708" s="2" t="s">
        <v>6215</v>
      </c>
      <c r="V708" s="2" t="s">
        <v>6216</v>
      </c>
      <c r="W708" s="2" t="s">
        <v>6217</v>
      </c>
      <c r="X708" s="2" t="s">
        <v>6218</v>
      </c>
      <c r="Y708" s="3" t="s">
        <v>6219</v>
      </c>
      <c r="Z708" s="3" t="s">
        <v>6220</v>
      </c>
      <c r="AA708" s="3" t="s">
        <v>6221</v>
      </c>
    </row>
    <row r="709" spans="1:27">
      <c r="A709" s="2" t="s">
        <v>6222</v>
      </c>
      <c r="B709" s="2" t="s">
        <v>6223</v>
      </c>
      <c r="C709" s="2" t="s">
        <v>13019</v>
      </c>
      <c r="D709" s="2" t="s">
        <v>12995</v>
      </c>
      <c r="E709" s="2" t="s">
        <v>12642</v>
      </c>
      <c r="F709" s="2" t="s">
        <v>12767</v>
      </c>
      <c r="G709" s="2" t="s">
        <v>12768</v>
      </c>
      <c r="H709" s="2"/>
      <c r="I709" s="6">
        <v>269</v>
      </c>
      <c r="J709" s="6" t="str">
        <f t="shared" si="23"/>
        <v>₹200 - ₹500</v>
      </c>
      <c r="K709" s="6">
        <v>99</v>
      </c>
      <c r="L709" s="6">
        <f>(Table1[[#This Row],[Actual Price]]-Table1[[#This Row],[discounted_price]])*100</f>
        <v>-17000</v>
      </c>
      <c r="M709" s="9">
        <v>0.1</v>
      </c>
      <c r="N7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09" s="9" t="str">
        <f>IF(M709&gt;=50%,"YES","NO")</f>
        <v>NO</v>
      </c>
      <c r="P709" s="44">
        <f>AVERAGE(Table1[[#This Row],[rating]]+Table1[[#This Row],[rating_count]]/1000)</f>
        <v>4.4409999999999998</v>
      </c>
      <c r="Q709" s="2">
        <v>4.2</v>
      </c>
      <c r="R709" s="7">
        <v>241</v>
      </c>
      <c r="S709" s="8">
        <f t="shared" si="22"/>
        <v>23859</v>
      </c>
      <c r="T709" s="2" t="s">
        <v>6224</v>
      </c>
      <c r="U709" s="2" t="s">
        <v>6225</v>
      </c>
      <c r="V709" s="2" t="s">
        <v>6226</v>
      </c>
      <c r="W709" s="2" t="s">
        <v>6227</v>
      </c>
      <c r="X709" s="2" t="s">
        <v>6228</v>
      </c>
      <c r="Y709" s="3" t="s">
        <v>6229</v>
      </c>
      <c r="Z709" s="3" t="s">
        <v>6230</v>
      </c>
      <c r="AA709" s="3" t="s">
        <v>6231</v>
      </c>
    </row>
    <row r="710" spans="1:27">
      <c r="A710" s="2" t="s">
        <v>6232</v>
      </c>
      <c r="B710" s="2" t="s">
        <v>6233</v>
      </c>
      <c r="C710" s="2" t="s">
        <v>3042</v>
      </c>
      <c r="D710" s="2" t="s">
        <v>12649</v>
      </c>
      <c r="E710" s="2" t="s">
        <v>12687</v>
      </c>
      <c r="F710" s="2" t="s">
        <v>12688</v>
      </c>
      <c r="G710" s="2" t="s">
        <v>12689</v>
      </c>
      <c r="H710" s="4"/>
      <c r="I710" s="6">
        <v>799</v>
      </c>
      <c r="J710" s="6" t="str">
        <f t="shared" si="23"/>
        <v>&gt;₹500</v>
      </c>
      <c r="K710" s="6">
        <v>2999</v>
      </c>
      <c r="L710" s="6">
        <f>(Table1[[#This Row],[Actual Price]]-Table1[[#This Row],[discounted_price]])*100</f>
        <v>220000</v>
      </c>
      <c r="M710" s="9">
        <v>0.56999999999999995</v>
      </c>
      <c r="N7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10" s="9" t="str">
        <f>IF(M710&gt;=50%,"YES","""NO")</f>
        <v>YES</v>
      </c>
      <c r="P710" s="44">
        <f>AVERAGE(Table1[[#This Row],[rating]]+Table1[[#This Row],[rating_count]]/1000)</f>
        <v>18.428999999999998</v>
      </c>
      <c r="Q710" s="2">
        <v>3.8</v>
      </c>
      <c r="R710" s="7">
        <v>14629</v>
      </c>
      <c r="S710" s="8">
        <f t="shared" si="22"/>
        <v>43872371</v>
      </c>
      <c r="T710" s="2" t="s">
        <v>6234</v>
      </c>
      <c r="U710" s="2" t="s">
        <v>6235</v>
      </c>
      <c r="V710" s="2" t="s">
        <v>6236</v>
      </c>
      <c r="W710" s="2" t="s">
        <v>6237</v>
      </c>
      <c r="X710" s="2" t="s">
        <v>6238</v>
      </c>
      <c r="Y710" s="3" t="s">
        <v>6239</v>
      </c>
      <c r="Z710" s="3" t="s">
        <v>6240</v>
      </c>
      <c r="AA710" s="3" t="s">
        <v>6241</v>
      </c>
    </row>
    <row r="711" spans="1:27">
      <c r="A711" s="2" t="s">
        <v>6242</v>
      </c>
      <c r="B711" s="2" t="s">
        <v>6243</v>
      </c>
      <c r="C711" s="2" t="s">
        <v>13012</v>
      </c>
      <c r="D711" s="2" t="s">
        <v>12995</v>
      </c>
      <c r="E711" s="2" t="s">
        <v>12642</v>
      </c>
      <c r="F711" s="2" t="s">
        <v>12716</v>
      </c>
      <c r="G711" s="2" t="s">
        <v>12747</v>
      </c>
      <c r="H711" s="2" t="s">
        <v>12753</v>
      </c>
      <c r="I711" s="6">
        <v>6299</v>
      </c>
      <c r="J711" s="6" t="str">
        <f t="shared" si="23"/>
        <v>&gt;₹500</v>
      </c>
      <c r="K711" s="6">
        <v>999</v>
      </c>
      <c r="L711" s="6">
        <f>(Table1[[#This Row],[Actual Price]]-Table1[[#This Row],[discounted_price]])*100</f>
        <v>-530000</v>
      </c>
      <c r="M711" s="9">
        <v>0.77</v>
      </c>
      <c r="N7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11" s="9" t="str">
        <f>IF(M711&gt;=50%,"YES","NO")</f>
        <v>YES</v>
      </c>
      <c r="P711" s="44">
        <f>AVERAGE(Table1[[#This Row],[rating]]+Table1[[#This Row],[rating_count]]/1000)</f>
        <v>5.7279999999999998</v>
      </c>
      <c r="Q711" s="2">
        <v>4.2</v>
      </c>
      <c r="R711" s="7">
        <v>1528</v>
      </c>
      <c r="S711" s="8">
        <f t="shared" si="22"/>
        <v>1526472</v>
      </c>
      <c r="T711" s="2" t="s">
        <v>6244</v>
      </c>
      <c r="U711" s="2" t="s">
        <v>6245</v>
      </c>
      <c r="V711" s="2" t="s">
        <v>6246</v>
      </c>
      <c r="W711" s="2" t="s">
        <v>6247</v>
      </c>
      <c r="X711" s="2" t="s">
        <v>6248</v>
      </c>
      <c r="Y711" s="3" t="s">
        <v>6249</v>
      </c>
      <c r="Z711" s="3" t="s">
        <v>6250</v>
      </c>
      <c r="AA711" s="3" t="s">
        <v>6251</v>
      </c>
    </row>
    <row r="712" spans="1:27">
      <c r="A712" s="2" t="s">
        <v>6252</v>
      </c>
      <c r="B712" s="2" t="s">
        <v>6253</v>
      </c>
      <c r="C712" s="2" t="s">
        <v>6254</v>
      </c>
      <c r="D712" s="2" t="s">
        <v>12649</v>
      </c>
      <c r="E712" s="2" t="s">
        <v>12687</v>
      </c>
      <c r="F712" s="2" t="s">
        <v>12787</v>
      </c>
      <c r="G712" s="2"/>
      <c r="H712" s="2"/>
      <c r="I712" s="6">
        <v>59</v>
      </c>
      <c r="J712" s="6" t="str">
        <f t="shared" si="23"/>
        <v>&lt;₹200</v>
      </c>
      <c r="K712" s="6">
        <v>499</v>
      </c>
      <c r="L712" s="6">
        <f>(Table1[[#This Row],[Actual Price]]-Table1[[#This Row],[discounted_price]])*100</f>
        <v>44000</v>
      </c>
      <c r="M712" s="9">
        <v>0.76</v>
      </c>
      <c r="N7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12" s="9" t="str">
        <f>IF(M712&gt;=50%,"YES","""NO")</f>
        <v>YES</v>
      </c>
      <c r="P712" s="44">
        <f>AVERAGE(Table1[[#This Row],[rating]]+Table1[[#This Row],[rating_count]]/1000)</f>
        <v>19.332000000000001</v>
      </c>
      <c r="Q712" s="2">
        <v>4.3</v>
      </c>
      <c r="R712" s="7">
        <v>15032</v>
      </c>
      <c r="S712" s="8">
        <f t="shared" si="22"/>
        <v>7500968</v>
      </c>
      <c r="T712" s="2" t="s">
        <v>6255</v>
      </c>
      <c r="U712" s="2" t="s">
        <v>6256</v>
      </c>
      <c r="V712" s="2" t="s">
        <v>6257</v>
      </c>
      <c r="W712" s="2" t="s">
        <v>6258</v>
      </c>
      <c r="X712" s="2" t="s">
        <v>6259</v>
      </c>
      <c r="Y712" s="3" t="s">
        <v>6260</v>
      </c>
      <c r="Z712" s="3" t="s">
        <v>6261</v>
      </c>
      <c r="AA712" s="3" t="s">
        <v>6262</v>
      </c>
    </row>
    <row r="713" spans="1:27">
      <c r="A713" s="2" t="s">
        <v>6263</v>
      </c>
      <c r="B713" s="2" t="s">
        <v>6264</v>
      </c>
      <c r="C713" s="2" t="s">
        <v>6265</v>
      </c>
      <c r="D713" s="2" t="s">
        <v>12649</v>
      </c>
      <c r="E713" s="2" t="s">
        <v>12651</v>
      </c>
      <c r="F713" s="2" t="s">
        <v>12684</v>
      </c>
      <c r="G713" s="2" t="s">
        <v>12788</v>
      </c>
      <c r="H713" s="2"/>
      <c r="I713" s="6">
        <v>571</v>
      </c>
      <c r="J713" s="6" t="str">
        <f t="shared" si="23"/>
        <v>&gt;₹500</v>
      </c>
      <c r="K713" s="6">
        <v>800</v>
      </c>
      <c r="L713" s="6">
        <f>(Table1[[#This Row],[Actual Price]]-Table1[[#This Row],[discounted_price]])*100</f>
        <v>22900</v>
      </c>
      <c r="M713" s="9">
        <v>0.44</v>
      </c>
      <c r="N7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13" s="9" t="str">
        <f>IF(M713&gt;=50%,"YES","NO")</f>
        <v>NO</v>
      </c>
      <c r="P713" s="44">
        <f>AVERAGE(Table1[[#This Row],[rating]]+Table1[[#This Row],[rating_count]]/1000)</f>
        <v>73.984999999999999</v>
      </c>
      <c r="Q713" s="2">
        <v>4.4000000000000004</v>
      </c>
      <c r="R713" s="7">
        <v>69585</v>
      </c>
      <c r="S713" s="8">
        <f t="shared" si="22"/>
        <v>55668000</v>
      </c>
      <c r="T713" s="2" t="s">
        <v>6266</v>
      </c>
      <c r="U713" s="2" t="s">
        <v>6267</v>
      </c>
      <c r="V713" s="2" t="s">
        <v>6268</v>
      </c>
      <c r="W713" s="2" t="s">
        <v>6269</v>
      </c>
      <c r="X713" s="2" t="s">
        <v>6270</v>
      </c>
      <c r="Y713" s="3" t="s">
        <v>6271</v>
      </c>
      <c r="Z713" s="3" t="s">
        <v>6272</v>
      </c>
      <c r="AA713" s="3" t="s">
        <v>6273</v>
      </c>
    </row>
    <row r="714" spans="1:27">
      <c r="A714" s="2" t="s">
        <v>6274</v>
      </c>
      <c r="B714" s="2" t="s">
        <v>6275</v>
      </c>
      <c r="C714" s="2" t="s">
        <v>6276</v>
      </c>
      <c r="D714" s="2" t="s">
        <v>12649</v>
      </c>
      <c r="E714" s="2" t="s">
        <v>12678</v>
      </c>
      <c r="F714" s="2" t="s">
        <v>12679</v>
      </c>
      <c r="G714" s="2" t="s">
        <v>12696</v>
      </c>
      <c r="H714" s="4" t="s">
        <v>12789</v>
      </c>
      <c r="I714" s="6">
        <v>549</v>
      </c>
      <c r="J714" s="6" t="str">
        <f t="shared" si="23"/>
        <v>&gt;₹500</v>
      </c>
      <c r="K714" s="6">
        <v>3495</v>
      </c>
      <c r="L714" s="6">
        <f>(Table1[[#This Row],[Actual Price]]-Table1[[#This Row],[discounted_price]])*100</f>
        <v>294600</v>
      </c>
      <c r="M714" s="9">
        <v>0.51</v>
      </c>
      <c r="N7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14" s="9" t="str">
        <f>IF(M714&gt;=50%,"YES","""NO")</f>
        <v>YES</v>
      </c>
      <c r="P714" s="44">
        <f>AVERAGE(Table1[[#This Row],[rating]]+Table1[[#This Row],[rating_count]]/1000)</f>
        <v>18.471</v>
      </c>
      <c r="Q714" s="2">
        <v>4.0999999999999996</v>
      </c>
      <c r="R714" s="7">
        <v>14371</v>
      </c>
      <c r="S714" s="8">
        <f t="shared" si="22"/>
        <v>50226645</v>
      </c>
      <c r="T714" s="2" t="s">
        <v>6277</v>
      </c>
      <c r="U714" s="2" t="s">
        <v>6278</v>
      </c>
      <c r="V714" s="2" t="s">
        <v>6279</v>
      </c>
      <c r="W714" s="2" t="s">
        <v>6280</v>
      </c>
      <c r="X714" s="2" t="s">
        <v>6281</v>
      </c>
      <c r="Y714" s="3" t="s">
        <v>6282</v>
      </c>
      <c r="Z714" s="3" t="s">
        <v>6283</v>
      </c>
      <c r="AA714" s="3" t="s">
        <v>6284</v>
      </c>
    </row>
    <row r="715" spans="1:27">
      <c r="A715" s="2" t="s">
        <v>6285</v>
      </c>
      <c r="B715" s="2" t="s">
        <v>6286</v>
      </c>
      <c r="C715" s="2" t="s">
        <v>13059</v>
      </c>
      <c r="D715" s="2" t="s">
        <v>13053</v>
      </c>
      <c r="E715" s="2" t="s">
        <v>12726</v>
      </c>
      <c r="F715" s="2" t="s">
        <v>12727</v>
      </c>
      <c r="G715" s="2" t="s">
        <v>12728</v>
      </c>
      <c r="H715" s="2" t="s">
        <v>12760</v>
      </c>
      <c r="I715" s="6">
        <v>2099</v>
      </c>
      <c r="J715" s="6" t="str">
        <f t="shared" si="23"/>
        <v>&gt;₹500</v>
      </c>
      <c r="K715" s="6">
        <v>720</v>
      </c>
      <c r="L715" s="6">
        <f>(Table1[[#This Row],[Actual Price]]-Table1[[#This Row],[discounted_price]])*100</f>
        <v>-137900</v>
      </c>
      <c r="M715" s="9">
        <v>0.22</v>
      </c>
      <c r="N7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15" s="9" t="str">
        <f>IF(M715&gt;=50%,"YES","NO")</f>
        <v>NO</v>
      </c>
      <c r="P715" s="44">
        <f>AVERAGE(Table1[[#This Row],[rating]]+Table1[[#This Row],[rating_count]]/1000)</f>
        <v>7.5820000000000007</v>
      </c>
      <c r="Q715" s="2">
        <v>4.4000000000000004</v>
      </c>
      <c r="R715" s="7">
        <v>3182</v>
      </c>
      <c r="S715" s="8">
        <f t="shared" si="22"/>
        <v>2291040</v>
      </c>
      <c r="T715" s="2" t="s">
        <v>6287</v>
      </c>
      <c r="U715" s="2" t="s">
        <v>6288</v>
      </c>
      <c r="V715" s="2" t="s">
        <v>6289</v>
      </c>
      <c r="W715" s="2" t="s">
        <v>6290</v>
      </c>
      <c r="X715" s="2" t="s">
        <v>6291</v>
      </c>
      <c r="Y715" s="3" t="s">
        <v>6292</v>
      </c>
      <c r="Z715" s="3" t="s">
        <v>6293</v>
      </c>
      <c r="AA715" s="3" t="s">
        <v>6294</v>
      </c>
    </row>
    <row r="716" spans="1:27">
      <c r="A716" s="2" t="s">
        <v>6295</v>
      </c>
      <c r="B716" s="2" t="s">
        <v>6296</v>
      </c>
      <c r="C716" s="2" t="s">
        <v>13001</v>
      </c>
      <c r="D716" s="2" t="s">
        <v>12995</v>
      </c>
      <c r="E716" s="2" t="s">
        <v>12642</v>
      </c>
      <c r="F716" s="2" t="s">
        <v>12716</v>
      </c>
      <c r="G716" s="2" t="s">
        <v>12717</v>
      </c>
      <c r="H716" s="2"/>
      <c r="I716" s="6">
        <v>13490</v>
      </c>
      <c r="J716" s="6" t="str">
        <f t="shared" si="23"/>
        <v>&gt;₹500</v>
      </c>
      <c r="K716" s="6">
        <v>590</v>
      </c>
      <c r="L716" s="6">
        <f>(Table1[[#This Row],[Actual Price]]-Table1[[#This Row],[discounted_price]])*100</f>
        <v>-1290000</v>
      </c>
      <c r="M716" s="9">
        <v>0.51</v>
      </c>
      <c r="N7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16" s="9" t="str">
        <f>IF(M716&gt;=50%,"YES","""NO")</f>
        <v>YES</v>
      </c>
      <c r="P716" s="44">
        <f>AVERAGE(Table1[[#This Row],[rating]]+Table1[[#This Row],[rating_count]]/1000)</f>
        <v>30.286000000000001</v>
      </c>
      <c r="Q716" s="2">
        <v>4.4000000000000004</v>
      </c>
      <c r="R716" s="7">
        <v>25886</v>
      </c>
      <c r="S716" s="8">
        <f t="shared" si="22"/>
        <v>15272740</v>
      </c>
      <c r="T716" s="2" t="s">
        <v>6297</v>
      </c>
      <c r="U716" s="2" t="s">
        <v>6298</v>
      </c>
      <c r="V716" s="2" t="s">
        <v>6299</v>
      </c>
      <c r="W716" s="2" t="s">
        <v>6300</v>
      </c>
      <c r="X716" s="2" t="s">
        <v>6301</v>
      </c>
      <c r="Y716" s="3" t="s">
        <v>6302</v>
      </c>
      <c r="Z716" s="3" t="s">
        <v>6303</v>
      </c>
      <c r="AA716" s="3" t="s">
        <v>6304</v>
      </c>
    </row>
    <row r="717" spans="1:27">
      <c r="A717" s="2" t="s">
        <v>6305</v>
      </c>
      <c r="B717" s="2" t="s">
        <v>6306</v>
      </c>
      <c r="C717" s="2" t="s">
        <v>13004</v>
      </c>
      <c r="D717" s="2" t="s">
        <v>12995</v>
      </c>
      <c r="E717" s="2" t="s">
        <v>12642</v>
      </c>
      <c r="F717" s="2" t="s">
        <v>12710</v>
      </c>
      <c r="G717" s="2" t="s">
        <v>12720</v>
      </c>
      <c r="H717" s="2"/>
      <c r="I717" s="6">
        <v>448</v>
      </c>
      <c r="J717" s="6" t="str">
        <f t="shared" si="23"/>
        <v>₹200 - ₹500</v>
      </c>
      <c r="K717" s="6">
        <v>1999</v>
      </c>
      <c r="L717" s="6">
        <f>(Table1[[#This Row],[Actual Price]]-Table1[[#This Row],[discounted_price]])*100</f>
        <v>155100</v>
      </c>
      <c r="M717" s="9">
        <v>0.7</v>
      </c>
      <c r="N7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17" s="9" t="str">
        <f>IF(M717&gt;=50%,"YES","NO")</f>
        <v>YES</v>
      </c>
      <c r="P717" s="44">
        <f>AVERAGE(Table1[[#This Row],[rating]]+Table1[[#This Row],[rating_count]]/1000)</f>
        <v>9.1359999999999992</v>
      </c>
      <c r="Q717" s="2">
        <v>4.4000000000000004</v>
      </c>
      <c r="R717" s="7">
        <v>4736</v>
      </c>
      <c r="S717" s="8">
        <f t="shared" si="22"/>
        <v>9467264</v>
      </c>
      <c r="T717" s="2" t="s">
        <v>6307</v>
      </c>
      <c r="U717" s="2" t="s">
        <v>6308</v>
      </c>
      <c r="V717" s="2" t="s">
        <v>6309</v>
      </c>
      <c r="W717" s="2" t="s">
        <v>6310</v>
      </c>
      <c r="X717" s="2" t="s">
        <v>6311</v>
      </c>
      <c r="Y717" s="3" t="s">
        <v>6312</v>
      </c>
      <c r="Z717" s="3" t="s">
        <v>6313</v>
      </c>
      <c r="AA717" s="3" t="s">
        <v>6314</v>
      </c>
    </row>
    <row r="718" spans="1:27">
      <c r="A718" s="2" t="s">
        <v>6315</v>
      </c>
      <c r="B718" s="2" t="s">
        <v>6316</v>
      </c>
      <c r="C718" s="2" t="s">
        <v>13007</v>
      </c>
      <c r="D718" s="2" t="s">
        <v>12995</v>
      </c>
      <c r="E718" s="2" t="s">
        <v>12714</v>
      </c>
      <c r="F718" s="2" t="s">
        <v>12734</v>
      </c>
      <c r="G718" s="2"/>
      <c r="H718" s="4"/>
      <c r="I718" s="6">
        <v>1499</v>
      </c>
      <c r="J718" s="6" t="str">
        <f t="shared" si="23"/>
        <v>&gt;₹500</v>
      </c>
      <c r="K718" s="6">
        <v>7350</v>
      </c>
      <c r="L718" s="6">
        <f>(Table1[[#This Row],[Actual Price]]-Table1[[#This Row],[discounted_price]])*100</f>
        <v>585100</v>
      </c>
      <c r="M718" s="9">
        <v>0.24</v>
      </c>
      <c r="N7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18" s="9" t="str">
        <f>IF(M718&gt;=50%,"YES","""NO")</f>
        <v>"NO</v>
      </c>
      <c r="P718" s="44">
        <f>AVERAGE(Table1[[#This Row],[rating]]+Table1[[#This Row],[rating_count]]/1000)</f>
        <v>77.405000000000001</v>
      </c>
      <c r="Q718" s="2">
        <v>4.4000000000000004</v>
      </c>
      <c r="R718" s="7">
        <v>73005</v>
      </c>
      <c r="S718" s="8">
        <f t="shared" si="22"/>
        <v>536586750</v>
      </c>
      <c r="T718" s="2" t="s">
        <v>6317</v>
      </c>
      <c r="U718" s="2" t="s">
        <v>6318</v>
      </c>
      <c r="V718" s="2" t="s">
        <v>6319</v>
      </c>
      <c r="W718" s="2" t="s">
        <v>6320</v>
      </c>
      <c r="X718" s="2" t="s">
        <v>6321</v>
      </c>
      <c r="Y718" s="3" t="s">
        <v>6322</v>
      </c>
      <c r="Z718" s="3" t="s">
        <v>6323</v>
      </c>
      <c r="AA718" s="3" t="s">
        <v>6324</v>
      </c>
    </row>
    <row r="719" spans="1:27">
      <c r="A719" s="2" t="s">
        <v>6325</v>
      </c>
      <c r="B719" s="2" t="s">
        <v>6326</v>
      </c>
      <c r="C719" s="2" t="s">
        <v>13029</v>
      </c>
      <c r="D719" s="2" t="s">
        <v>12995</v>
      </c>
      <c r="E719" s="2" t="s">
        <v>12642</v>
      </c>
      <c r="F719" s="2" t="s">
        <v>12777</v>
      </c>
      <c r="G719" s="2" t="s">
        <v>12790</v>
      </c>
      <c r="H719" s="4" t="s">
        <v>12791</v>
      </c>
      <c r="I719" s="6">
        <v>299</v>
      </c>
      <c r="J719" s="6" t="str">
        <f t="shared" si="23"/>
        <v>₹200 - ₹500</v>
      </c>
      <c r="K719" s="6">
        <v>2595</v>
      </c>
      <c r="L719" s="6">
        <f>(Table1[[#This Row],[Actual Price]]-Table1[[#This Row],[discounted_price]])*100</f>
        <v>229600</v>
      </c>
      <c r="M719" s="9">
        <v>0.23</v>
      </c>
      <c r="N7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19" s="9" t="str">
        <f>IF(M719&gt;=50%,"YES","NO")</f>
        <v>NO</v>
      </c>
      <c r="P719" s="44">
        <f>AVERAGE(Table1[[#This Row],[rating]]+Table1[[#This Row],[rating_count]]/1000)</f>
        <v>24.698</v>
      </c>
      <c r="Q719" s="2">
        <v>4.3</v>
      </c>
      <c r="R719" s="7">
        <v>20398</v>
      </c>
      <c r="S719" s="8">
        <f t="shared" si="22"/>
        <v>52932810</v>
      </c>
      <c r="T719" s="2" t="s">
        <v>6327</v>
      </c>
      <c r="U719" s="2" t="s">
        <v>6328</v>
      </c>
      <c r="V719" s="2" t="s">
        <v>6329</v>
      </c>
      <c r="W719" s="2" t="s">
        <v>6330</v>
      </c>
      <c r="X719" s="2" t="s">
        <v>6331</v>
      </c>
      <c r="Y719" s="3" t="s">
        <v>12621</v>
      </c>
      <c r="Z719" s="3" t="s">
        <v>6332</v>
      </c>
      <c r="AA719" s="3" t="s">
        <v>6333</v>
      </c>
    </row>
    <row r="720" spans="1:27">
      <c r="A720" s="2" t="s">
        <v>6334</v>
      </c>
      <c r="B720" s="2" t="s">
        <v>6335</v>
      </c>
      <c r="C720" s="2" t="s">
        <v>13022</v>
      </c>
      <c r="D720" s="2" t="s">
        <v>12995</v>
      </c>
      <c r="E720" s="2" t="s">
        <v>12642</v>
      </c>
      <c r="F720" s="2" t="s">
        <v>12776</v>
      </c>
      <c r="G720" s="2"/>
      <c r="H720" s="2"/>
      <c r="I720" s="6">
        <v>579</v>
      </c>
      <c r="J720" s="6" t="str">
        <f t="shared" si="23"/>
        <v>&gt;₹500</v>
      </c>
      <c r="K720" s="6">
        <v>799</v>
      </c>
      <c r="L720" s="6">
        <f>(Table1[[#This Row],[Actual Price]]-Table1[[#This Row],[discounted_price]])*100</f>
        <v>22000</v>
      </c>
      <c r="M720" s="9">
        <v>0.38</v>
      </c>
      <c r="N7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20" s="9" t="str">
        <f>IF(M720&gt;=50%,"YES","""NO")</f>
        <v>"NO</v>
      </c>
      <c r="P720" s="44">
        <f>AVERAGE(Table1[[#This Row],[rating]]+Table1[[#This Row],[rating_count]]/1000)</f>
        <v>6.4249999999999998</v>
      </c>
      <c r="Q720" s="2">
        <v>4.3</v>
      </c>
      <c r="R720" s="7">
        <v>2125</v>
      </c>
      <c r="S720" s="8">
        <f t="shared" si="22"/>
        <v>1697875</v>
      </c>
      <c r="T720" s="2" t="s">
        <v>6336</v>
      </c>
      <c r="U720" s="2" t="s">
        <v>6337</v>
      </c>
      <c r="V720" s="2" t="s">
        <v>6338</v>
      </c>
      <c r="W720" s="2" t="s">
        <v>6339</v>
      </c>
      <c r="X720" s="2" t="s">
        <v>6340</v>
      </c>
      <c r="Y720" s="3" t="s">
        <v>6341</v>
      </c>
      <c r="Z720" s="3" t="s">
        <v>6342</v>
      </c>
      <c r="AA720" s="3" t="s">
        <v>6343</v>
      </c>
    </row>
    <row r="721" spans="1:27">
      <c r="A721" s="2" t="s">
        <v>6344</v>
      </c>
      <c r="B721" s="2" t="s">
        <v>6345</v>
      </c>
      <c r="C721" s="2" t="s">
        <v>13024</v>
      </c>
      <c r="D721" s="2" t="s">
        <v>12995</v>
      </c>
      <c r="E721" s="2" t="s">
        <v>12642</v>
      </c>
      <c r="F721" s="2" t="s">
        <v>12710</v>
      </c>
      <c r="G721" s="2" t="s">
        <v>12780</v>
      </c>
      <c r="H721" s="2" t="s">
        <v>12781</v>
      </c>
      <c r="I721" s="6">
        <v>2499</v>
      </c>
      <c r="J721" s="6" t="str">
        <f t="shared" si="23"/>
        <v>&gt;₹500</v>
      </c>
      <c r="K721" s="6">
        <v>999</v>
      </c>
      <c r="L721" s="6">
        <f>(Table1[[#This Row],[Actual Price]]-Table1[[#This Row],[discounted_price]])*100</f>
        <v>-150000</v>
      </c>
      <c r="M721" s="9">
        <v>0.55000000000000004</v>
      </c>
      <c r="N7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21" s="9" t="str">
        <f>IF(M721&gt;=50%,"YES","NO")</f>
        <v>YES</v>
      </c>
      <c r="P721" s="44">
        <f>AVERAGE(Table1[[#This Row],[rating]]+Table1[[#This Row],[rating_count]]/1000)</f>
        <v>15.629999999999999</v>
      </c>
      <c r="Q721" s="2">
        <v>4.3</v>
      </c>
      <c r="R721" s="7">
        <v>11330</v>
      </c>
      <c r="S721" s="8">
        <f t="shared" si="22"/>
        <v>11318670</v>
      </c>
      <c r="T721" s="2" t="s">
        <v>6346</v>
      </c>
      <c r="U721" s="2" t="s">
        <v>6347</v>
      </c>
      <c r="V721" s="2" t="s">
        <v>6348</v>
      </c>
      <c r="W721" s="2" t="s">
        <v>6349</v>
      </c>
      <c r="X721" s="2" t="s">
        <v>6350</v>
      </c>
      <c r="Y721" s="3" t="s">
        <v>6351</v>
      </c>
      <c r="Z721" s="3" t="s">
        <v>5972</v>
      </c>
      <c r="AA721" s="3" t="s">
        <v>6352</v>
      </c>
    </row>
    <row r="722" spans="1:27">
      <c r="A722" s="2" t="s">
        <v>6353</v>
      </c>
      <c r="B722" s="2" t="s">
        <v>6354</v>
      </c>
      <c r="C722" s="2" t="s">
        <v>13030</v>
      </c>
      <c r="D722" s="2" t="s">
        <v>12995</v>
      </c>
      <c r="E722" s="2" t="s">
        <v>12642</v>
      </c>
      <c r="F722" s="2" t="s">
        <v>12710</v>
      </c>
      <c r="G722" s="2" t="s">
        <v>12792</v>
      </c>
      <c r="H722" s="2"/>
      <c r="I722" s="6">
        <v>1199</v>
      </c>
      <c r="J722" s="6" t="str">
        <f t="shared" si="23"/>
        <v>&gt;₹500</v>
      </c>
      <c r="K722" s="6">
        <v>1999</v>
      </c>
      <c r="L722" s="6">
        <f>(Table1[[#This Row],[Actual Price]]-Table1[[#This Row],[discounted_price]])*100</f>
        <v>80000</v>
      </c>
      <c r="M722" s="9">
        <v>0.5</v>
      </c>
      <c r="N7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22" s="9" t="str">
        <f>IF(M722&gt;=50%,"YES","""NO")</f>
        <v>YES</v>
      </c>
      <c r="P722" s="44">
        <f>AVERAGE(Table1[[#This Row],[rating]]+Table1[[#This Row],[rating_count]]/1000)</f>
        <v>31.640999999999998</v>
      </c>
      <c r="Q722" s="2">
        <v>4.2</v>
      </c>
      <c r="R722" s="7">
        <v>27441</v>
      </c>
      <c r="S722" s="8">
        <f t="shared" si="22"/>
        <v>54854559</v>
      </c>
      <c r="T722" s="2" t="s">
        <v>6355</v>
      </c>
      <c r="U722" s="2" t="s">
        <v>6356</v>
      </c>
      <c r="V722" s="2" t="s">
        <v>6357</v>
      </c>
      <c r="W722" s="2" t="s">
        <v>6358</v>
      </c>
      <c r="X722" s="2" t="s">
        <v>6359</v>
      </c>
      <c r="Y722" s="3" t="s">
        <v>6360</v>
      </c>
      <c r="Z722" s="3" t="s">
        <v>6361</v>
      </c>
      <c r="AA722" s="3" t="s">
        <v>6362</v>
      </c>
    </row>
    <row r="723" spans="1:27">
      <c r="A723" s="2" t="s">
        <v>6363</v>
      </c>
      <c r="B723" s="2" t="s">
        <v>6364</v>
      </c>
      <c r="C723" s="2" t="s">
        <v>12999</v>
      </c>
      <c r="D723" s="2" t="s">
        <v>12995</v>
      </c>
      <c r="E723" s="2" t="s">
        <v>12642</v>
      </c>
      <c r="F723" s="2" t="s">
        <v>12710</v>
      </c>
      <c r="G723" s="2" t="s">
        <v>12711</v>
      </c>
      <c r="H723" s="2"/>
      <c r="I723" s="6">
        <v>399</v>
      </c>
      <c r="J723" s="6" t="str">
        <f t="shared" si="23"/>
        <v>₹200 - ₹500</v>
      </c>
      <c r="K723" s="6">
        <v>299</v>
      </c>
      <c r="L723" s="6">
        <f>(Table1[[#This Row],[Actual Price]]-Table1[[#This Row],[discounted_price]])*100</f>
        <v>-10000</v>
      </c>
      <c r="M723" s="9">
        <v>0.77</v>
      </c>
      <c r="N7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23" s="9" t="str">
        <f>IF(M723&gt;=50%,"YES","NO")</f>
        <v>YES</v>
      </c>
      <c r="P723" s="44">
        <f>AVERAGE(Table1[[#This Row],[rating]]+Table1[[#This Row],[rating_count]]/1000)</f>
        <v>4.5549999999999997</v>
      </c>
      <c r="Q723" s="2">
        <v>4.3</v>
      </c>
      <c r="R723" s="7">
        <v>255</v>
      </c>
      <c r="S723" s="8">
        <f t="shared" si="22"/>
        <v>76245</v>
      </c>
      <c r="T723" s="2" t="s">
        <v>6365</v>
      </c>
      <c r="U723" s="2" t="s">
        <v>6366</v>
      </c>
      <c r="V723" s="2" t="s">
        <v>6367</v>
      </c>
      <c r="W723" s="2" t="s">
        <v>6368</v>
      </c>
      <c r="X723" s="2" t="s">
        <v>6369</v>
      </c>
      <c r="Y723" s="3" t="s">
        <v>6370</v>
      </c>
      <c r="Z723" s="3" t="s">
        <v>6371</v>
      </c>
      <c r="AA723" s="3" t="s">
        <v>6372</v>
      </c>
    </row>
    <row r="724" spans="1:27">
      <c r="A724" s="2" t="s">
        <v>6373</v>
      </c>
      <c r="B724" s="2" t="s">
        <v>6374</v>
      </c>
      <c r="C724" s="2" t="s">
        <v>13001</v>
      </c>
      <c r="D724" s="2" t="s">
        <v>12995</v>
      </c>
      <c r="E724" s="2" t="s">
        <v>12642</v>
      </c>
      <c r="F724" s="2" t="s">
        <v>12716</v>
      </c>
      <c r="G724" s="2" t="s">
        <v>12717</v>
      </c>
      <c r="H724" s="2"/>
      <c r="I724" s="6">
        <v>279</v>
      </c>
      <c r="J724" s="6" t="str">
        <f t="shared" si="23"/>
        <v>₹200 - ₹500</v>
      </c>
      <c r="K724" s="6">
        <v>1499</v>
      </c>
      <c r="L724" s="6">
        <f>(Table1[[#This Row],[Actual Price]]-Table1[[#This Row],[discounted_price]])*100</f>
        <v>122000</v>
      </c>
      <c r="M724" s="9">
        <v>0.4</v>
      </c>
      <c r="N7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24" s="9" t="str">
        <f>IF(M724&gt;=50%,"YES","""NO")</f>
        <v>"NO</v>
      </c>
      <c r="P724" s="44">
        <f>AVERAGE(Table1[[#This Row],[rating]]+Table1[[#This Row],[rating_count]]/1000)</f>
        <v>27.373999999999999</v>
      </c>
      <c r="Q724" s="2">
        <v>4.2</v>
      </c>
      <c r="R724" s="7">
        <v>23174</v>
      </c>
      <c r="S724" s="8">
        <f t="shared" si="22"/>
        <v>34737826</v>
      </c>
      <c r="T724" s="2" t="s">
        <v>6375</v>
      </c>
      <c r="U724" s="2" t="s">
        <v>6376</v>
      </c>
      <c r="V724" s="2" t="s">
        <v>6377</v>
      </c>
      <c r="W724" s="2" t="s">
        <v>6378</v>
      </c>
      <c r="X724" s="2" t="s">
        <v>6379</v>
      </c>
      <c r="Y724" s="3" t="s">
        <v>6380</v>
      </c>
      <c r="Z724" s="3" t="s">
        <v>6381</v>
      </c>
      <c r="AA724" s="3" t="s">
        <v>6382</v>
      </c>
    </row>
    <row r="725" spans="1:27">
      <c r="A725" s="2" t="s">
        <v>6383</v>
      </c>
      <c r="B725" s="2" t="s">
        <v>6384</v>
      </c>
      <c r="C725" s="2" t="s">
        <v>13146</v>
      </c>
      <c r="D725" s="2" t="s">
        <v>13147</v>
      </c>
      <c r="E725" s="2" t="s">
        <v>12722</v>
      </c>
      <c r="F725" s="2" t="s">
        <v>12723</v>
      </c>
      <c r="G725" s="2"/>
      <c r="H725" s="2"/>
      <c r="I725" s="6">
        <v>13490</v>
      </c>
      <c r="J725" s="6" t="str">
        <f t="shared" si="23"/>
        <v>&gt;₹500</v>
      </c>
      <c r="K725" s="6">
        <v>699</v>
      </c>
      <c r="L725" s="6">
        <f>(Table1[[#This Row],[Actual Price]]-Table1[[#This Row],[discounted_price]])*100</f>
        <v>-1279100</v>
      </c>
      <c r="M725" s="9">
        <v>0.32</v>
      </c>
      <c r="N7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25" s="9" t="str">
        <f>IF(M725&gt;=50%,"YES","NO")</f>
        <v>NO</v>
      </c>
      <c r="P725" s="44">
        <f>AVERAGE(Table1[[#This Row],[rating]]+Table1[[#This Row],[rating_count]]/1000)</f>
        <v>24.018000000000001</v>
      </c>
      <c r="Q725" s="2">
        <v>3.8</v>
      </c>
      <c r="R725" s="7">
        <v>20218</v>
      </c>
      <c r="S725" s="8">
        <f t="shared" si="22"/>
        <v>14132382</v>
      </c>
      <c r="T725" s="2" t="s">
        <v>6385</v>
      </c>
      <c r="U725" s="2" t="s">
        <v>6386</v>
      </c>
      <c r="V725" s="2" t="s">
        <v>6387</v>
      </c>
      <c r="W725" s="2" t="s">
        <v>6388</v>
      </c>
      <c r="X725" s="2" t="s">
        <v>6389</v>
      </c>
      <c r="Y725" s="3" t="s">
        <v>6390</v>
      </c>
      <c r="Z725" s="3" t="s">
        <v>6391</v>
      </c>
      <c r="AA725" s="3" t="s">
        <v>6392</v>
      </c>
    </row>
    <row r="726" spans="1:27">
      <c r="A726" s="2" t="s">
        <v>6393</v>
      </c>
      <c r="B726" s="2" t="s">
        <v>6394</v>
      </c>
      <c r="C726" s="2" t="s">
        <v>13031</v>
      </c>
      <c r="D726" s="2" t="s">
        <v>12995</v>
      </c>
      <c r="E726" s="2" t="s">
        <v>12642</v>
      </c>
      <c r="F726" s="2" t="s">
        <v>12710</v>
      </c>
      <c r="G726" s="2"/>
      <c r="H726" s="4"/>
      <c r="I726" s="6">
        <v>279</v>
      </c>
      <c r="J726" s="6" t="str">
        <f t="shared" si="23"/>
        <v>₹200 - ₹500</v>
      </c>
      <c r="K726" s="6">
        <v>2490</v>
      </c>
      <c r="L726" s="6">
        <f>(Table1[[#This Row],[Actual Price]]-Table1[[#This Row],[discounted_price]])*100</f>
        <v>221100</v>
      </c>
      <c r="M726" s="9">
        <v>0.44</v>
      </c>
      <c r="N7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26" s="9" t="str">
        <f>IF(M726&gt;=50%,"YES","""NO")</f>
        <v>"NO</v>
      </c>
      <c r="P726" s="44">
        <f>AVERAGE(Table1[[#This Row],[rating]]+Table1[[#This Row],[rating_count]]/1000)</f>
        <v>15.373999999999999</v>
      </c>
      <c r="Q726" s="2">
        <v>4.3</v>
      </c>
      <c r="R726" s="7">
        <v>11074</v>
      </c>
      <c r="S726" s="8">
        <f t="shared" si="22"/>
        <v>27574260</v>
      </c>
      <c r="T726" s="2" t="s">
        <v>6395</v>
      </c>
      <c r="U726" s="2" t="s">
        <v>6396</v>
      </c>
      <c r="V726" s="2" t="s">
        <v>6397</v>
      </c>
      <c r="W726" s="2" t="s">
        <v>6398</v>
      </c>
      <c r="X726" s="2" t="s">
        <v>6399</v>
      </c>
      <c r="Y726" s="3" t="s">
        <v>6400</v>
      </c>
      <c r="Z726" s="3" t="s">
        <v>6401</v>
      </c>
      <c r="AA726" s="3" t="s">
        <v>6402</v>
      </c>
    </row>
    <row r="727" spans="1:27">
      <c r="A727" s="2" t="s">
        <v>6403</v>
      </c>
      <c r="B727" s="2" t="s">
        <v>6404</v>
      </c>
      <c r="C727" s="2" t="s">
        <v>13032</v>
      </c>
      <c r="D727" s="2" t="s">
        <v>12995</v>
      </c>
      <c r="E727" s="2" t="s">
        <v>12642</v>
      </c>
      <c r="F727" s="2" t="s">
        <v>12773</v>
      </c>
      <c r="G727" s="2" t="s">
        <v>12699</v>
      </c>
      <c r="H727" s="2"/>
      <c r="I727" s="6">
        <v>2499</v>
      </c>
      <c r="J727" s="6" t="str">
        <f t="shared" si="23"/>
        <v>&gt;₹500</v>
      </c>
      <c r="K727" s="6">
        <v>499</v>
      </c>
      <c r="L727" s="6">
        <f>(Table1[[#This Row],[Actual Price]]-Table1[[#This Row],[discounted_price]])*100</f>
        <v>-200000</v>
      </c>
      <c r="M727" s="9">
        <v>0.7</v>
      </c>
      <c r="N7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27" s="9" t="str">
        <f>IF(M727&gt;=50%,"YES","NO")</f>
        <v>YES</v>
      </c>
      <c r="P727" s="44">
        <f>AVERAGE(Table1[[#This Row],[rating]]+Table1[[#This Row],[rating_count]]/1000)</f>
        <v>29.707000000000001</v>
      </c>
      <c r="Q727" s="2">
        <v>4.0999999999999996</v>
      </c>
      <c r="R727" s="7">
        <v>25607</v>
      </c>
      <c r="S727" s="8">
        <f t="shared" si="22"/>
        <v>12777893</v>
      </c>
      <c r="T727" s="2" t="s">
        <v>6405</v>
      </c>
      <c r="U727" s="2" t="s">
        <v>6406</v>
      </c>
      <c r="V727" s="2" t="s">
        <v>6407</v>
      </c>
      <c r="W727" s="2" t="s">
        <v>6408</v>
      </c>
      <c r="X727" s="2" t="s">
        <v>6409</v>
      </c>
      <c r="Y727" s="3" t="s">
        <v>6410</v>
      </c>
      <c r="Z727" s="3" t="s">
        <v>6411</v>
      </c>
      <c r="AA727" s="3" t="s">
        <v>6412</v>
      </c>
    </row>
    <row r="728" spans="1:27">
      <c r="A728" s="2" t="s">
        <v>6413</v>
      </c>
      <c r="B728" s="2" t="s">
        <v>6414</v>
      </c>
      <c r="C728" s="2" t="s">
        <v>5332</v>
      </c>
      <c r="D728" s="2" t="s">
        <v>12649</v>
      </c>
      <c r="E728" s="2" t="s">
        <v>12660</v>
      </c>
      <c r="F728" s="2" t="s">
        <v>12673</v>
      </c>
      <c r="G728" s="2" t="s">
        <v>12759</v>
      </c>
      <c r="H728" s="4"/>
      <c r="I728" s="6">
        <v>137</v>
      </c>
      <c r="J728" s="6" t="str">
        <f t="shared" si="23"/>
        <v>&lt;₹200</v>
      </c>
      <c r="K728" s="6">
        <v>4990</v>
      </c>
      <c r="L728" s="6">
        <f>(Table1[[#This Row],[Actual Price]]-Table1[[#This Row],[discounted_price]])*100</f>
        <v>485300</v>
      </c>
      <c r="M728" s="9">
        <v>0.64</v>
      </c>
      <c r="N7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28" s="9" t="str">
        <f>IF(M728&gt;=50%,"YES","""NO")</f>
        <v>YES</v>
      </c>
      <c r="P728" s="44">
        <f>AVERAGE(Table1[[#This Row],[rating]]+Table1[[#This Row],[rating_count]]/1000)</f>
        <v>45.426000000000002</v>
      </c>
      <c r="Q728" s="2">
        <v>4.2</v>
      </c>
      <c r="R728" s="7">
        <v>41226</v>
      </c>
      <c r="S728" s="8">
        <f t="shared" si="22"/>
        <v>205717740</v>
      </c>
      <c r="T728" s="2" t="s">
        <v>6415</v>
      </c>
      <c r="U728" s="2" t="s">
        <v>6416</v>
      </c>
      <c r="V728" s="2" t="s">
        <v>6417</v>
      </c>
      <c r="W728" s="2" t="s">
        <v>6418</v>
      </c>
      <c r="X728" s="2" t="s">
        <v>6419</v>
      </c>
      <c r="Y728" s="3" t="s">
        <v>6420</v>
      </c>
      <c r="Z728" s="3" t="s">
        <v>6421</v>
      </c>
      <c r="AA728" s="3" t="s">
        <v>6422</v>
      </c>
    </row>
    <row r="729" spans="1:27">
      <c r="A729" s="2" t="s">
        <v>6423</v>
      </c>
      <c r="B729" s="2" t="s">
        <v>6424</v>
      </c>
      <c r="C729" s="2" t="s">
        <v>13140</v>
      </c>
      <c r="D729" s="2" t="s">
        <v>13141</v>
      </c>
      <c r="E729" s="2" t="s">
        <v>12793</v>
      </c>
      <c r="F729" s="2" t="s">
        <v>12794</v>
      </c>
      <c r="G729" s="2"/>
      <c r="H729" s="2"/>
      <c r="I729" s="6">
        <v>59</v>
      </c>
      <c r="J729" s="6" t="str">
        <f t="shared" si="23"/>
        <v>&lt;₹200</v>
      </c>
      <c r="K729" s="6">
        <v>999</v>
      </c>
      <c r="L729" s="6">
        <f>(Table1[[#This Row],[Actual Price]]-Table1[[#This Row],[discounted_price]])*100</f>
        <v>94000</v>
      </c>
      <c r="M729" s="9">
        <v>0.56999999999999995</v>
      </c>
      <c r="N7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29" s="9" t="str">
        <f>IF(M729&gt;=50%,"YES","NO")</f>
        <v>YES</v>
      </c>
      <c r="P729" s="44">
        <f>AVERAGE(Table1[[#This Row],[rating]]+Table1[[#This Row],[rating_count]]/1000)</f>
        <v>6.5809999999999995</v>
      </c>
      <c r="Q729" s="2">
        <v>4</v>
      </c>
      <c r="R729" s="7">
        <v>2581</v>
      </c>
      <c r="S729" s="8">
        <f t="shared" si="22"/>
        <v>2578419</v>
      </c>
      <c r="T729" s="2" t="s">
        <v>6425</v>
      </c>
      <c r="U729" s="2" t="s">
        <v>6426</v>
      </c>
      <c r="V729" s="2" t="s">
        <v>6427</v>
      </c>
      <c r="W729" s="2" t="s">
        <v>6428</v>
      </c>
      <c r="X729" s="2" t="s">
        <v>6429</v>
      </c>
      <c r="Y729" s="3" t="s">
        <v>6430</v>
      </c>
      <c r="Z729" s="3" t="s">
        <v>6431</v>
      </c>
      <c r="AA729" s="3" t="s">
        <v>6432</v>
      </c>
    </row>
    <row r="730" spans="1:27">
      <c r="A730" s="2" t="s">
        <v>6433</v>
      </c>
      <c r="B730" s="2" t="s">
        <v>6434</v>
      </c>
      <c r="C730" s="2" t="s">
        <v>5955</v>
      </c>
      <c r="D730" s="2" t="s">
        <v>12649</v>
      </c>
      <c r="E730" s="2" t="s">
        <v>12660</v>
      </c>
      <c r="F730" s="2" t="s">
        <v>12673</v>
      </c>
      <c r="G730" s="2" t="s">
        <v>12779</v>
      </c>
      <c r="H730" s="2"/>
      <c r="I730" s="6">
        <v>299</v>
      </c>
      <c r="J730" s="6" t="str">
        <f t="shared" si="23"/>
        <v>₹200 - ₹500</v>
      </c>
      <c r="K730" s="6">
        <v>2490</v>
      </c>
      <c r="L730" s="6">
        <f>(Table1[[#This Row],[Actual Price]]-Table1[[#This Row],[discounted_price]])*100</f>
        <v>219100</v>
      </c>
      <c r="M730" s="9">
        <v>0.6</v>
      </c>
      <c r="N7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30" s="9" t="str">
        <f>IF(M730&gt;=50%,"YES","""NO")</f>
        <v>YES</v>
      </c>
      <c r="P730" s="44">
        <f>AVERAGE(Table1[[#This Row],[rating]]+Table1[[#This Row],[rating_count]]/1000)</f>
        <v>22.430999999999997</v>
      </c>
      <c r="Q730" s="2">
        <v>4.0999999999999996</v>
      </c>
      <c r="R730" s="7">
        <v>18331</v>
      </c>
      <c r="S730" s="8">
        <f t="shared" si="22"/>
        <v>45644190</v>
      </c>
      <c r="T730" s="2" t="s">
        <v>6435</v>
      </c>
      <c r="U730" s="2" t="s">
        <v>6436</v>
      </c>
      <c r="V730" s="2" t="s">
        <v>6437</v>
      </c>
      <c r="W730" s="2" t="s">
        <v>6438</v>
      </c>
      <c r="X730" s="2" t="s">
        <v>6439</v>
      </c>
      <c r="Y730" s="3" t="s">
        <v>6440</v>
      </c>
      <c r="Z730" s="3" t="s">
        <v>6441</v>
      </c>
      <c r="AA730" s="3" t="s">
        <v>6442</v>
      </c>
    </row>
    <row r="731" spans="1:27">
      <c r="A731" s="2" t="s">
        <v>6443</v>
      </c>
      <c r="B731" s="2" t="s">
        <v>6444</v>
      </c>
      <c r="C731" s="2" t="s">
        <v>13002</v>
      </c>
      <c r="D731" s="2" t="s">
        <v>12995</v>
      </c>
      <c r="E731" s="2" t="s">
        <v>12642</v>
      </c>
      <c r="F731" s="2" t="s">
        <v>12716</v>
      </c>
      <c r="G731" s="2" t="s">
        <v>12718</v>
      </c>
      <c r="H731" s="2"/>
      <c r="I731" s="6">
        <v>1799</v>
      </c>
      <c r="J731" s="6" t="str">
        <f t="shared" si="23"/>
        <v>&gt;₹500</v>
      </c>
      <c r="K731" s="6">
        <v>999</v>
      </c>
      <c r="L731" s="6">
        <f>(Table1[[#This Row],[Actual Price]]-Table1[[#This Row],[discounted_price]])*100</f>
        <v>-80000</v>
      </c>
      <c r="M731" s="9">
        <v>0.62</v>
      </c>
      <c r="N7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31" s="9" t="str">
        <f>IF(M731&gt;=50%,"YES","NO")</f>
        <v>YES</v>
      </c>
      <c r="P731" s="44">
        <f>AVERAGE(Table1[[#This Row],[rating]]+Table1[[#This Row],[rating_count]]/1000)</f>
        <v>5.8789999999999996</v>
      </c>
      <c r="Q731" s="2">
        <v>4.0999999999999996</v>
      </c>
      <c r="R731" s="7">
        <v>1779</v>
      </c>
      <c r="S731" s="8">
        <f t="shared" si="22"/>
        <v>1777221</v>
      </c>
      <c r="T731" s="2" t="s">
        <v>6445</v>
      </c>
      <c r="U731" s="2" t="s">
        <v>6446</v>
      </c>
      <c r="V731" s="2" t="s">
        <v>6447</v>
      </c>
      <c r="W731" s="2" t="s">
        <v>6448</v>
      </c>
      <c r="X731" s="2" t="s">
        <v>6449</v>
      </c>
      <c r="Y731" s="3" t="s">
        <v>6450</v>
      </c>
      <c r="Z731" s="3" t="s">
        <v>6451</v>
      </c>
      <c r="AA731" s="3" t="s">
        <v>6452</v>
      </c>
    </row>
    <row r="732" spans="1:27">
      <c r="A732" s="2" t="s">
        <v>6453</v>
      </c>
      <c r="B732" s="2" t="s">
        <v>6454</v>
      </c>
      <c r="C732" s="2" t="s">
        <v>13061</v>
      </c>
      <c r="D732" s="2" t="s">
        <v>13053</v>
      </c>
      <c r="E732" s="2" t="s">
        <v>12726</v>
      </c>
      <c r="F732" s="2" t="s">
        <v>12727</v>
      </c>
      <c r="G732" s="2" t="s">
        <v>12795</v>
      </c>
      <c r="H732" s="2" t="s">
        <v>12796</v>
      </c>
      <c r="I732" s="6">
        <v>1999</v>
      </c>
      <c r="J732" s="6" t="str">
        <f t="shared" si="23"/>
        <v>&gt;₹500</v>
      </c>
      <c r="K732" s="6">
        <v>99</v>
      </c>
      <c r="L732" s="6">
        <f>(Table1[[#This Row],[Actual Price]]-Table1[[#This Row],[discounted_price]])*100</f>
        <v>-190000</v>
      </c>
      <c r="M732" s="9">
        <v>0</v>
      </c>
      <c r="N7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32" s="9" t="str">
        <f>IF(M732&gt;=50%,"YES","""NO")</f>
        <v>"NO</v>
      </c>
      <c r="P732" s="44">
        <f>AVERAGE(Table1[[#This Row],[rating]]+Table1[[#This Row],[rating_count]]/1000)</f>
        <v>4.6879999999999997</v>
      </c>
      <c r="Q732" s="2">
        <v>4.3</v>
      </c>
      <c r="R732" s="7">
        <v>388</v>
      </c>
      <c r="S732" s="8">
        <f t="shared" si="22"/>
        <v>38412</v>
      </c>
      <c r="T732" s="2" t="s">
        <v>6455</v>
      </c>
      <c r="U732" s="2" t="s">
        <v>6456</v>
      </c>
      <c r="V732" s="2" t="s">
        <v>6457</v>
      </c>
      <c r="W732" s="2" t="s">
        <v>6458</v>
      </c>
      <c r="X732" s="2" t="s">
        <v>6459</v>
      </c>
      <c r="Y732" s="3" t="s">
        <v>6460</v>
      </c>
      <c r="Z732" s="3" t="s">
        <v>6461</v>
      </c>
      <c r="AA732" s="3" t="s">
        <v>6462</v>
      </c>
    </row>
    <row r="733" spans="1:27">
      <c r="A733" s="2" t="s">
        <v>6463</v>
      </c>
      <c r="B733" s="2" t="s">
        <v>6464</v>
      </c>
      <c r="C733" s="2" t="s">
        <v>13015</v>
      </c>
      <c r="D733" s="2" t="s">
        <v>12995</v>
      </c>
      <c r="E733" s="2" t="s">
        <v>12646</v>
      </c>
      <c r="F733" s="2" t="s">
        <v>12757</v>
      </c>
      <c r="G733" s="2"/>
      <c r="H733" s="4"/>
      <c r="I733" s="6">
        <v>199</v>
      </c>
      <c r="J733" s="6" t="str">
        <f t="shared" si="23"/>
        <v>&lt;₹200</v>
      </c>
      <c r="K733" s="6">
        <v>2999</v>
      </c>
      <c r="L733" s="6">
        <f>(Table1[[#This Row],[Actual Price]]-Table1[[#This Row],[discounted_price]])*100</f>
        <v>280000</v>
      </c>
      <c r="M733" s="9">
        <v>0.5</v>
      </c>
      <c r="N7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33" s="9" t="str">
        <f>IF(M733&gt;=50%,"YES","NO")</f>
        <v>YES</v>
      </c>
      <c r="P733" s="44">
        <f>AVERAGE(Table1[[#This Row],[rating]]+Table1[[#This Row],[rating_count]]/1000)</f>
        <v>13.156000000000001</v>
      </c>
      <c r="Q733" s="2">
        <v>4.5</v>
      </c>
      <c r="R733" s="7">
        <v>8656</v>
      </c>
      <c r="S733" s="8">
        <f t="shared" si="22"/>
        <v>25959344</v>
      </c>
      <c r="T733" s="2" t="s">
        <v>6465</v>
      </c>
      <c r="U733" s="2" t="s">
        <v>6466</v>
      </c>
      <c r="V733" s="2" t="s">
        <v>6467</v>
      </c>
      <c r="W733" s="2" t="s">
        <v>6468</v>
      </c>
      <c r="X733" s="2" t="s">
        <v>6469</v>
      </c>
      <c r="Y733" s="3" t="s">
        <v>6470</v>
      </c>
      <c r="Z733" s="3" t="s">
        <v>6471</v>
      </c>
      <c r="AA733" s="3" t="s">
        <v>6472</v>
      </c>
    </row>
    <row r="734" spans="1:27">
      <c r="A734" s="2" t="s">
        <v>6473</v>
      </c>
      <c r="B734" s="2" t="s">
        <v>6474</v>
      </c>
      <c r="C734" s="2" t="s">
        <v>13033</v>
      </c>
      <c r="D734" s="2" t="s">
        <v>12995</v>
      </c>
      <c r="E734" s="2" t="s">
        <v>12784</v>
      </c>
      <c r="F734" s="2" t="s">
        <v>12797</v>
      </c>
      <c r="G734" s="2"/>
      <c r="H734" s="4"/>
      <c r="I734" s="6">
        <v>399</v>
      </c>
      <c r="J734" s="6" t="str">
        <f t="shared" si="23"/>
        <v>₹200 - ₹500</v>
      </c>
      <c r="K734" s="6">
        <v>3100</v>
      </c>
      <c r="L734" s="6">
        <f>(Table1[[#This Row],[Actual Price]]-Table1[[#This Row],[discounted_price]])*100</f>
        <v>270100</v>
      </c>
      <c r="M734" s="9">
        <v>0.41</v>
      </c>
      <c r="N7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34" s="9" t="str">
        <f>IF(M734&gt;=50%,"YES","""NO")</f>
        <v>"NO</v>
      </c>
      <c r="P734" s="44">
        <f>AVERAGE(Table1[[#This Row],[rating]]+Table1[[#This Row],[rating_count]]/1000)</f>
        <v>97.424999999999997</v>
      </c>
      <c r="Q734" s="2">
        <v>4.5</v>
      </c>
      <c r="R734" s="7">
        <v>92925</v>
      </c>
      <c r="S734" s="8">
        <f t="shared" si="22"/>
        <v>288067500</v>
      </c>
      <c r="T734" s="2" t="s">
        <v>6475</v>
      </c>
      <c r="U734" s="2" t="s">
        <v>6476</v>
      </c>
      <c r="V734" s="2" t="s">
        <v>6477</v>
      </c>
      <c r="W734" s="2" t="s">
        <v>6478</v>
      </c>
      <c r="X734" s="2" t="s">
        <v>6479</v>
      </c>
      <c r="Y734" s="3" t="s">
        <v>6480</v>
      </c>
      <c r="Z734" s="3" t="s">
        <v>6481</v>
      </c>
      <c r="AA734" s="3" t="s">
        <v>6482</v>
      </c>
    </row>
    <row r="735" spans="1:27">
      <c r="A735" s="2" t="s">
        <v>6483</v>
      </c>
      <c r="B735" s="2" t="s">
        <v>6484</v>
      </c>
      <c r="C735" s="2" t="s">
        <v>13059</v>
      </c>
      <c r="D735" s="2" t="s">
        <v>13053</v>
      </c>
      <c r="E735" s="2" t="s">
        <v>12726</v>
      </c>
      <c r="F735" s="2" t="s">
        <v>12727</v>
      </c>
      <c r="G735" s="2" t="s">
        <v>12728</v>
      </c>
      <c r="H735" s="2" t="s">
        <v>12760</v>
      </c>
      <c r="I735" s="6">
        <v>1699</v>
      </c>
      <c r="J735" s="6" t="str">
        <f t="shared" si="23"/>
        <v>&gt;₹500</v>
      </c>
      <c r="K735" s="6">
        <v>75</v>
      </c>
      <c r="L735" s="6">
        <f>(Table1[[#This Row],[Actual Price]]-Table1[[#This Row],[discounted_price]])*100</f>
        <v>-162400</v>
      </c>
      <c r="M735" s="9">
        <v>0.11</v>
      </c>
      <c r="N7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735" s="9" t="str">
        <f>IF(M735&gt;=50%,"YES","NO")</f>
        <v>NO</v>
      </c>
      <c r="P735" s="44">
        <f>AVERAGE(Table1[[#This Row],[rating]]+Table1[[#This Row],[rating_count]]/1000)</f>
        <v>5.3689999999999998</v>
      </c>
      <c r="Q735" s="2">
        <v>4.0999999999999996</v>
      </c>
      <c r="R735" s="7">
        <v>1269</v>
      </c>
      <c r="S735" s="8">
        <f t="shared" si="22"/>
        <v>95175</v>
      </c>
      <c r="T735" s="2" t="s">
        <v>6485</v>
      </c>
      <c r="U735" s="2" t="s">
        <v>6486</v>
      </c>
      <c r="V735" s="2" t="s">
        <v>6487</v>
      </c>
      <c r="W735" s="2" t="s">
        <v>6488</v>
      </c>
      <c r="X735" s="2" t="s">
        <v>6489</v>
      </c>
      <c r="Y735" s="3" t="s">
        <v>6490</v>
      </c>
      <c r="Z735" s="3" t="s">
        <v>6491</v>
      </c>
      <c r="AA735" s="3" t="s">
        <v>6492</v>
      </c>
    </row>
    <row r="736" spans="1:27">
      <c r="A736" s="2" t="s">
        <v>6493</v>
      </c>
      <c r="B736" s="2" t="s">
        <v>6494</v>
      </c>
      <c r="C736" s="2" t="s">
        <v>13003</v>
      </c>
      <c r="D736" s="2" t="s">
        <v>12995</v>
      </c>
      <c r="E736" s="2" t="s">
        <v>12642</v>
      </c>
      <c r="F736" s="2" t="s">
        <v>12710</v>
      </c>
      <c r="G736" s="2" t="s">
        <v>12719</v>
      </c>
      <c r="H736" s="4"/>
      <c r="I736" s="6">
        <v>699</v>
      </c>
      <c r="J736" s="6" t="str">
        <f t="shared" si="23"/>
        <v>&gt;₹500</v>
      </c>
      <c r="K736" s="6">
        <v>2699</v>
      </c>
      <c r="L736" s="6">
        <f>(Table1[[#This Row],[Actual Price]]-Table1[[#This Row],[discounted_price]])*100</f>
        <v>200000</v>
      </c>
      <c r="M736" s="9">
        <v>0.3</v>
      </c>
      <c r="N7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36" s="9" t="str">
        <f>IF(M736&gt;=50%,"YES","""NO")</f>
        <v>"NO</v>
      </c>
      <c r="P736" s="44">
        <f>AVERAGE(Table1[[#This Row],[rating]]+Table1[[#This Row],[rating_count]]/1000)</f>
        <v>21.693999999999999</v>
      </c>
      <c r="Q736" s="2">
        <v>4.3</v>
      </c>
      <c r="R736" s="7">
        <v>17394</v>
      </c>
      <c r="S736" s="8">
        <f t="shared" si="22"/>
        <v>46946406</v>
      </c>
      <c r="T736" s="2" t="s">
        <v>6495</v>
      </c>
      <c r="U736" s="2" t="s">
        <v>6496</v>
      </c>
      <c r="V736" s="2" t="s">
        <v>6497</v>
      </c>
      <c r="W736" s="2" t="s">
        <v>6498</v>
      </c>
      <c r="X736" s="2" t="s">
        <v>6499</v>
      </c>
      <c r="Y736" s="3" t="s">
        <v>6500</v>
      </c>
      <c r="Z736" s="3" t="s">
        <v>6501</v>
      </c>
      <c r="AA736" s="3" t="s">
        <v>6502</v>
      </c>
    </row>
    <row r="737" spans="1:27">
      <c r="A737" s="2" t="s">
        <v>6503</v>
      </c>
      <c r="B737" s="2" t="s">
        <v>6504</v>
      </c>
      <c r="C737" s="2" t="s">
        <v>3042</v>
      </c>
      <c r="D737" s="2" t="s">
        <v>12649</v>
      </c>
      <c r="E737" s="2" t="s">
        <v>12687</v>
      </c>
      <c r="F737" s="2" t="s">
        <v>12688</v>
      </c>
      <c r="G737" s="2" t="s">
        <v>12689</v>
      </c>
      <c r="H737" s="2"/>
      <c r="I737" s="6">
        <v>95</v>
      </c>
      <c r="J737" s="6" t="str">
        <f t="shared" si="23"/>
        <v>&lt;₹200</v>
      </c>
      <c r="K737" s="6">
        <v>1499</v>
      </c>
      <c r="L737" s="6">
        <f>(Table1[[#This Row],[Actual Price]]-Table1[[#This Row],[discounted_price]])*100</f>
        <v>140400</v>
      </c>
      <c r="M737" s="9">
        <v>0.67</v>
      </c>
      <c r="N7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37" s="9" t="str">
        <f>IF(M737&gt;=50%,"YES","NO")</f>
        <v>YES</v>
      </c>
      <c r="P737" s="44">
        <f>AVERAGE(Table1[[#This Row],[rating]]+Table1[[#This Row],[rating_count]]/1000)</f>
        <v>12.769</v>
      </c>
      <c r="Q737" s="2">
        <v>3.6</v>
      </c>
      <c r="R737" s="7">
        <v>9169</v>
      </c>
      <c r="S737" s="8">
        <f t="shared" si="22"/>
        <v>13744331</v>
      </c>
      <c r="T737" s="2" t="s">
        <v>6505</v>
      </c>
      <c r="U737" s="2" t="s">
        <v>6506</v>
      </c>
      <c r="V737" s="2" t="s">
        <v>6507</v>
      </c>
      <c r="W737" s="2" t="s">
        <v>6508</v>
      </c>
      <c r="X737" s="2" t="s">
        <v>6509</v>
      </c>
      <c r="Y737" s="3" t="s">
        <v>6510</v>
      </c>
      <c r="Z737" s="3" t="s">
        <v>6511</v>
      </c>
      <c r="AA737" s="3" t="s">
        <v>6512</v>
      </c>
    </row>
    <row r="738" spans="1:27">
      <c r="A738" s="2" t="s">
        <v>6513</v>
      </c>
      <c r="B738" s="2" t="s">
        <v>6514</v>
      </c>
      <c r="C738" s="2" t="s">
        <v>13012</v>
      </c>
      <c r="D738" s="2" t="s">
        <v>12995</v>
      </c>
      <c r="E738" s="2" t="s">
        <v>12642</v>
      </c>
      <c r="F738" s="2" t="s">
        <v>12716</v>
      </c>
      <c r="G738" s="2" t="s">
        <v>12747</v>
      </c>
      <c r="H738" s="2" t="s">
        <v>12753</v>
      </c>
      <c r="I738" s="6">
        <v>1149</v>
      </c>
      <c r="J738" s="6" t="str">
        <f t="shared" si="23"/>
        <v>&gt;₹500</v>
      </c>
      <c r="K738" s="6">
        <v>999</v>
      </c>
      <c r="L738" s="6">
        <f>(Table1[[#This Row],[Actual Price]]-Table1[[#This Row],[discounted_price]])*100</f>
        <v>-15000</v>
      </c>
      <c r="M738" s="9">
        <v>0.5</v>
      </c>
      <c r="N7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38" s="9" t="str">
        <f>IF(M738&gt;=50%,"YES","""NO")</f>
        <v>YES</v>
      </c>
      <c r="P738" s="44">
        <f>AVERAGE(Table1[[#This Row],[rating]]+Table1[[#This Row],[rating_count]]/1000)</f>
        <v>5.4300000000000006</v>
      </c>
      <c r="Q738" s="2">
        <v>4.4000000000000004</v>
      </c>
      <c r="R738" s="7">
        <v>1030</v>
      </c>
      <c r="S738" s="8">
        <f t="shared" si="22"/>
        <v>1028970</v>
      </c>
      <c r="T738" s="2" t="s">
        <v>6515</v>
      </c>
      <c r="U738" s="2" t="s">
        <v>6516</v>
      </c>
      <c r="V738" s="2" t="s">
        <v>6517</v>
      </c>
      <c r="W738" s="2" t="s">
        <v>6518</v>
      </c>
      <c r="X738" s="2" t="s">
        <v>6519</v>
      </c>
      <c r="Y738" s="3" t="s">
        <v>6520</v>
      </c>
      <c r="Z738" s="3" t="s">
        <v>6521</v>
      </c>
      <c r="AA738" s="3" t="s">
        <v>6522</v>
      </c>
    </row>
    <row r="739" spans="1:27">
      <c r="A739" s="2" t="s">
        <v>6523</v>
      </c>
      <c r="B739" s="2" t="s">
        <v>6524</v>
      </c>
      <c r="C739" s="2" t="s">
        <v>13007</v>
      </c>
      <c r="D739" s="2" t="s">
        <v>12995</v>
      </c>
      <c r="E739" s="2" t="s">
        <v>12714</v>
      </c>
      <c r="F739" s="2" t="s">
        <v>12734</v>
      </c>
      <c r="G739" s="2"/>
      <c r="H739" s="4"/>
      <c r="I739" s="6">
        <v>1495</v>
      </c>
      <c r="J739" s="6" t="str">
        <f t="shared" si="23"/>
        <v>&gt;₹500</v>
      </c>
      <c r="K739" s="6">
        <v>7999</v>
      </c>
      <c r="L739" s="6">
        <f>(Table1[[#This Row],[Actual Price]]-Table1[[#This Row],[discounted_price]])*100</f>
        <v>650400</v>
      </c>
      <c r="M739" s="9">
        <v>0.28000000000000003</v>
      </c>
      <c r="N7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39" s="9" t="str">
        <f>IF(M739&gt;=50%,"YES","NO")</f>
        <v>NO</v>
      </c>
      <c r="P739" s="44">
        <f>AVERAGE(Table1[[#This Row],[rating]]+Table1[[#This Row],[rating_count]]/1000)</f>
        <v>54.773000000000003</v>
      </c>
      <c r="Q739" s="2">
        <v>4.5</v>
      </c>
      <c r="R739" s="7">
        <v>50273</v>
      </c>
      <c r="S739" s="8">
        <f t="shared" si="22"/>
        <v>402133727</v>
      </c>
      <c r="T739" s="2" t="s">
        <v>6525</v>
      </c>
      <c r="U739" s="2" t="s">
        <v>6526</v>
      </c>
      <c r="V739" s="2" t="s">
        <v>6527</v>
      </c>
      <c r="W739" s="2" t="s">
        <v>6528</v>
      </c>
      <c r="X739" s="2" t="s">
        <v>6529</v>
      </c>
      <c r="Y739" s="3" t="s">
        <v>6530</v>
      </c>
      <c r="Z739" s="3" t="s">
        <v>6531</v>
      </c>
      <c r="AA739" s="3" t="s">
        <v>6532</v>
      </c>
    </row>
    <row r="740" spans="1:27">
      <c r="A740" s="2" t="s">
        <v>6533</v>
      </c>
      <c r="B740" s="2" t="s">
        <v>6534</v>
      </c>
      <c r="C740" s="2" t="s">
        <v>6535</v>
      </c>
      <c r="D740" s="2" t="s">
        <v>12649</v>
      </c>
      <c r="E740" s="2" t="s">
        <v>12660</v>
      </c>
      <c r="F740" s="2" t="s">
        <v>12673</v>
      </c>
      <c r="G740" s="2" t="s">
        <v>12798</v>
      </c>
      <c r="H740" s="2"/>
      <c r="I740" s="6">
        <v>849</v>
      </c>
      <c r="J740" s="6" t="str">
        <f t="shared" si="23"/>
        <v>&gt;₹500</v>
      </c>
      <c r="K740" s="6">
        <v>799</v>
      </c>
      <c r="L740" s="6">
        <f>(Table1[[#This Row],[Actual Price]]-Table1[[#This Row],[discounted_price]])*100</f>
        <v>-5000</v>
      </c>
      <c r="M740" s="9">
        <v>0.38</v>
      </c>
      <c r="N7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40" s="9" t="str">
        <f>IF(M740&gt;=50%,"YES","""NO")</f>
        <v>"NO</v>
      </c>
      <c r="P740" s="44">
        <f>AVERAGE(Table1[[#This Row],[rating]]+Table1[[#This Row],[rating_count]]/1000)</f>
        <v>10.641999999999999</v>
      </c>
      <c r="Q740" s="2">
        <v>3.9</v>
      </c>
      <c r="R740" s="7">
        <v>6742</v>
      </c>
      <c r="S740" s="8">
        <f t="shared" si="22"/>
        <v>5386858</v>
      </c>
      <c r="T740" s="2" t="s">
        <v>6536</v>
      </c>
      <c r="U740" s="2" t="s">
        <v>6537</v>
      </c>
      <c r="V740" s="2" t="s">
        <v>6538</v>
      </c>
      <c r="W740" s="2" t="s">
        <v>6539</v>
      </c>
      <c r="X740" s="2" t="s">
        <v>6540</v>
      </c>
      <c r="Y740" s="3" t="s">
        <v>6541</v>
      </c>
      <c r="Z740" s="3" t="s">
        <v>6542</v>
      </c>
      <c r="AA740" s="3" t="s">
        <v>6543</v>
      </c>
    </row>
    <row r="741" spans="1:27">
      <c r="A741" s="2" t="s">
        <v>6544</v>
      </c>
      <c r="B741" s="2" t="s">
        <v>6545</v>
      </c>
      <c r="C741" s="2" t="s">
        <v>13002</v>
      </c>
      <c r="D741" s="2" t="s">
        <v>12995</v>
      </c>
      <c r="E741" s="2" t="s">
        <v>12642</v>
      </c>
      <c r="F741" s="2" t="s">
        <v>12716</v>
      </c>
      <c r="G741" s="2" t="s">
        <v>12718</v>
      </c>
      <c r="H741" s="2"/>
      <c r="I741" s="6">
        <v>440</v>
      </c>
      <c r="J741" s="6" t="str">
        <f t="shared" si="23"/>
        <v>₹200 - ₹500</v>
      </c>
      <c r="K741" s="6">
        <v>600</v>
      </c>
      <c r="L741" s="6">
        <f>(Table1[[#This Row],[Actual Price]]-Table1[[#This Row],[discounted_price]])*100</f>
        <v>16000</v>
      </c>
      <c r="M741" s="9">
        <v>0.59</v>
      </c>
      <c r="N7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41" s="9" t="str">
        <f>IF(M741&gt;=50%,"YES","NO")</f>
        <v>YES</v>
      </c>
      <c r="P741" s="44">
        <f>AVERAGE(Table1[[#This Row],[rating]]+Table1[[#This Row],[rating_count]]/1000)</f>
        <v>5.2080000000000002</v>
      </c>
      <c r="Q741" s="2">
        <v>4</v>
      </c>
      <c r="R741" s="7">
        <v>1208</v>
      </c>
      <c r="S741" s="8">
        <f t="shared" si="22"/>
        <v>724800</v>
      </c>
      <c r="T741" s="2" t="s">
        <v>6546</v>
      </c>
      <c r="U741" s="2" t="s">
        <v>6547</v>
      </c>
      <c r="V741" s="2" t="s">
        <v>6548</v>
      </c>
      <c r="W741" s="2" t="s">
        <v>6549</v>
      </c>
      <c r="X741" s="2" t="s">
        <v>6550</v>
      </c>
      <c r="Y741" s="3" t="s">
        <v>6551</v>
      </c>
      <c r="Z741" s="3" t="s">
        <v>6552</v>
      </c>
      <c r="AA741" s="3" t="s">
        <v>6553</v>
      </c>
    </row>
    <row r="742" spans="1:27">
      <c r="A742" s="2" t="s">
        <v>6554</v>
      </c>
      <c r="B742" s="2" t="s">
        <v>6555</v>
      </c>
      <c r="C742" s="2" t="s">
        <v>13007</v>
      </c>
      <c r="D742" s="2" t="s">
        <v>12995</v>
      </c>
      <c r="E742" s="2" t="s">
        <v>12714</v>
      </c>
      <c r="F742" s="2" t="s">
        <v>12734</v>
      </c>
      <c r="G742" s="2"/>
      <c r="H742" s="4"/>
      <c r="I742" s="6">
        <v>349</v>
      </c>
      <c r="J742" s="6" t="str">
        <f t="shared" si="23"/>
        <v>₹200 - ₹500</v>
      </c>
      <c r="K742" s="6">
        <v>5734</v>
      </c>
      <c r="L742" s="6">
        <f>(Table1[[#This Row],[Actual Price]]-Table1[[#This Row],[discounted_price]])*100</f>
        <v>538500</v>
      </c>
      <c r="M742" s="9">
        <v>0.22</v>
      </c>
      <c r="N7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42" s="9" t="str">
        <f>IF(M742&gt;=50%,"YES","""NO")</f>
        <v>"NO</v>
      </c>
      <c r="P742" s="44">
        <f>AVERAGE(Table1[[#This Row],[rating]]+Table1[[#This Row],[rating_count]]/1000)</f>
        <v>29.405999999999999</v>
      </c>
      <c r="Q742" s="2">
        <v>4.4000000000000004</v>
      </c>
      <c r="R742" s="7">
        <v>25006</v>
      </c>
      <c r="S742" s="8">
        <f t="shared" si="22"/>
        <v>143384404</v>
      </c>
      <c r="T742" s="2" t="s">
        <v>6556</v>
      </c>
      <c r="U742" s="2" t="s">
        <v>6557</v>
      </c>
      <c r="V742" s="2" t="s">
        <v>6558</v>
      </c>
      <c r="W742" s="2" t="s">
        <v>6559</v>
      </c>
      <c r="X742" s="2" t="s">
        <v>6560</v>
      </c>
      <c r="Y742" s="3" t="s">
        <v>12622</v>
      </c>
      <c r="Z742" s="3" t="s">
        <v>6561</v>
      </c>
      <c r="AA742" s="3" t="s">
        <v>6562</v>
      </c>
    </row>
    <row r="743" spans="1:27">
      <c r="A743" s="2" t="s">
        <v>6563</v>
      </c>
      <c r="B743" s="2" t="s">
        <v>6564</v>
      </c>
      <c r="C743" s="2" t="s">
        <v>13021</v>
      </c>
      <c r="D743" s="2" t="s">
        <v>12995</v>
      </c>
      <c r="E743" s="2" t="s">
        <v>12642</v>
      </c>
      <c r="F743" s="2" t="s">
        <v>12749</v>
      </c>
      <c r="G743" s="2" t="s">
        <v>12774</v>
      </c>
      <c r="H743" s="2"/>
      <c r="I743" s="6">
        <v>599</v>
      </c>
      <c r="J743" s="6" t="str">
        <f t="shared" si="23"/>
        <v>&gt;₹500</v>
      </c>
      <c r="K743" s="6">
        <v>550</v>
      </c>
      <c r="L743" s="6">
        <f>(Table1[[#This Row],[Actual Price]]-Table1[[#This Row],[discounted_price]])*100</f>
        <v>-4900</v>
      </c>
      <c r="M743" s="9">
        <v>0.46</v>
      </c>
      <c r="N7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43" s="9" t="str">
        <f>IF(M743&gt;=50%,"YES","NO")</f>
        <v>NO</v>
      </c>
      <c r="P743" s="44">
        <f>AVERAGE(Table1[[#This Row],[rating]]+Table1[[#This Row],[rating_count]]/1000)</f>
        <v>38.033999999999999</v>
      </c>
      <c r="Q743" s="2">
        <v>4.5999999999999996</v>
      </c>
      <c r="R743" s="7">
        <v>33434</v>
      </c>
      <c r="S743" s="8">
        <f t="shared" si="22"/>
        <v>18388700</v>
      </c>
      <c r="T743" s="2" t="s">
        <v>6565</v>
      </c>
      <c r="U743" s="2" t="s">
        <v>6566</v>
      </c>
      <c r="V743" s="2" t="s">
        <v>6567</v>
      </c>
      <c r="W743" s="2" t="s">
        <v>6568</v>
      </c>
      <c r="X743" s="2" t="s">
        <v>6569</v>
      </c>
      <c r="Y743" s="3" t="s">
        <v>6570</v>
      </c>
      <c r="Z743" s="3" t="s">
        <v>6571</v>
      </c>
      <c r="AA743" s="3" t="s">
        <v>6572</v>
      </c>
    </row>
    <row r="744" spans="1:27">
      <c r="A744" s="2" t="s">
        <v>6573</v>
      </c>
      <c r="B744" s="2" t="s">
        <v>6574</v>
      </c>
      <c r="C744" s="2" t="s">
        <v>13001</v>
      </c>
      <c r="D744" s="2" t="s">
        <v>12995</v>
      </c>
      <c r="E744" s="2" t="s">
        <v>12642</v>
      </c>
      <c r="F744" s="2" t="s">
        <v>12716</v>
      </c>
      <c r="G744" s="2" t="s">
        <v>12717</v>
      </c>
      <c r="H744" s="2"/>
      <c r="I744" s="6">
        <v>149</v>
      </c>
      <c r="J744" s="6" t="str">
        <f t="shared" si="23"/>
        <v>&lt;₹200</v>
      </c>
      <c r="K744" s="6">
        <v>1390</v>
      </c>
      <c r="L744" s="6">
        <f>(Table1[[#This Row],[Actual Price]]-Table1[[#This Row],[discounted_price]])*100</f>
        <v>124100</v>
      </c>
      <c r="M744" s="9">
        <v>0.55000000000000004</v>
      </c>
      <c r="N7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44" s="9" t="str">
        <f>IF(M744&gt;=50%,"YES","""NO")</f>
        <v>YES</v>
      </c>
      <c r="P744" s="44">
        <f>AVERAGE(Table1[[#This Row],[rating]]+Table1[[#This Row],[rating_count]]/1000)</f>
        <v>10.701000000000001</v>
      </c>
      <c r="Q744" s="2">
        <v>4.4000000000000004</v>
      </c>
      <c r="R744" s="7">
        <v>6301</v>
      </c>
      <c r="S744" s="8">
        <f t="shared" si="22"/>
        <v>8758390</v>
      </c>
      <c r="T744" s="2" t="s">
        <v>6575</v>
      </c>
      <c r="U744" s="2" t="s">
        <v>6576</v>
      </c>
      <c r="V744" s="2" t="s">
        <v>6577</v>
      </c>
      <c r="W744" s="2" t="s">
        <v>6578</v>
      </c>
      <c r="X744" s="2" t="s">
        <v>6579</v>
      </c>
      <c r="Y744" s="3" t="s">
        <v>6580</v>
      </c>
      <c r="Z744" s="3" t="s">
        <v>6581</v>
      </c>
      <c r="AA744" s="3" t="s">
        <v>6582</v>
      </c>
    </row>
    <row r="745" spans="1:27">
      <c r="A745" s="2" t="s">
        <v>6583</v>
      </c>
      <c r="B745" s="2" t="s">
        <v>6584</v>
      </c>
      <c r="C745" s="2" t="s">
        <v>13005</v>
      </c>
      <c r="D745" s="2" t="s">
        <v>12995</v>
      </c>
      <c r="E745" s="2" t="s">
        <v>12642</v>
      </c>
      <c r="F745" s="2" t="s">
        <v>12716</v>
      </c>
      <c r="G745" s="2" t="s">
        <v>12721</v>
      </c>
      <c r="H745" s="4"/>
      <c r="I745" s="6">
        <v>289</v>
      </c>
      <c r="J745" s="6" t="str">
        <f t="shared" si="23"/>
        <v>₹200 - ₹500</v>
      </c>
      <c r="K745" s="6">
        <v>3295</v>
      </c>
      <c r="L745" s="6">
        <f>(Table1[[#This Row],[Actual Price]]-Table1[[#This Row],[discounted_price]])*100</f>
        <v>300600</v>
      </c>
      <c r="M745" s="9">
        <v>0.21</v>
      </c>
      <c r="N7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45" s="9" t="str">
        <f>IF(M745&gt;=50%,"YES","NO")</f>
        <v>NO</v>
      </c>
      <c r="P745" s="44">
        <f>AVERAGE(Table1[[#This Row],[rating]]+Table1[[#This Row],[rating_count]]/1000)</f>
        <v>27.018000000000001</v>
      </c>
      <c r="Q745" s="2">
        <v>4.4000000000000004</v>
      </c>
      <c r="R745" s="7">
        <v>22618</v>
      </c>
      <c r="S745" s="8">
        <f t="shared" si="22"/>
        <v>74526310</v>
      </c>
      <c r="T745" s="2" t="s">
        <v>6585</v>
      </c>
      <c r="U745" s="2" t="s">
        <v>6586</v>
      </c>
      <c r="V745" s="2" t="s">
        <v>6587</v>
      </c>
      <c r="W745" s="2" t="s">
        <v>6588</v>
      </c>
      <c r="X745" s="2" t="s">
        <v>6589</v>
      </c>
      <c r="Y745" s="3" t="s">
        <v>6590</v>
      </c>
      <c r="Z745" s="3" t="s">
        <v>6591</v>
      </c>
      <c r="AA745" s="3" t="s">
        <v>6592</v>
      </c>
    </row>
    <row r="746" spans="1:27">
      <c r="A746" s="2" t="s">
        <v>6593</v>
      </c>
      <c r="B746" s="2" t="s">
        <v>6594</v>
      </c>
      <c r="C746" s="2" t="s">
        <v>13015</v>
      </c>
      <c r="D746" s="2" t="s">
        <v>12995</v>
      </c>
      <c r="E746" s="2" t="s">
        <v>12646</v>
      </c>
      <c r="F746" s="2" t="s">
        <v>12757</v>
      </c>
      <c r="G746" s="2"/>
      <c r="H746" s="4"/>
      <c r="I746" s="6">
        <v>179</v>
      </c>
      <c r="J746" s="6" t="str">
        <f t="shared" si="23"/>
        <v>&lt;₹200</v>
      </c>
      <c r="K746" s="6">
        <v>2911</v>
      </c>
      <c r="L746" s="6">
        <f>(Table1[[#This Row],[Actual Price]]-Table1[[#This Row],[discounted_price]])*100</f>
        <v>273200</v>
      </c>
      <c r="M746" s="9">
        <v>0.38</v>
      </c>
      <c r="N7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46" s="9" t="str">
        <f>IF(M746&gt;=50%,"YES","""NO")</f>
        <v>"NO</v>
      </c>
      <c r="P746" s="44">
        <f>AVERAGE(Table1[[#This Row],[rating]]+Table1[[#This Row],[rating_count]]/1000)</f>
        <v>24.641999999999999</v>
      </c>
      <c r="Q746" s="2">
        <v>4.3</v>
      </c>
      <c r="R746" s="7">
        <v>20342</v>
      </c>
      <c r="S746" s="8">
        <f t="shared" si="22"/>
        <v>59215562</v>
      </c>
      <c r="T746" s="2" t="s">
        <v>6595</v>
      </c>
      <c r="U746" s="2" t="s">
        <v>6596</v>
      </c>
      <c r="V746" s="2" t="s">
        <v>6597</v>
      </c>
      <c r="W746" s="2" t="s">
        <v>6598</v>
      </c>
      <c r="X746" s="2" t="s">
        <v>6599</v>
      </c>
      <c r="Y746" s="3" t="s">
        <v>6600</v>
      </c>
      <c r="Z746" s="3" t="s">
        <v>6601</v>
      </c>
      <c r="AA746" s="3" t="s">
        <v>6602</v>
      </c>
    </row>
    <row r="747" spans="1:27">
      <c r="A747" s="2" t="s">
        <v>6603</v>
      </c>
      <c r="B747" s="2" t="s">
        <v>6604</v>
      </c>
      <c r="C747" s="2" t="s">
        <v>13056</v>
      </c>
      <c r="D747" s="2" t="s">
        <v>13053</v>
      </c>
      <c r="E747" s="2" t="s">
        <v>12726</v>
      </c>
      <c r="F747" s="2" t="s">
        <v>12727</v>
      </c>
      <c r="G747" s="2" t="s">
        <v>12728</v>
      </c>
      <c r="H747" s="2" t="s">
        <v>12760</v>
      </c>
      <c r="I747" s="6">
        <v>1499</v>
      </c>
      <c r="J747" s="6" t="str">
        <f t="shared" si="23"/>
        <v>&gt;₹500</v>
      </c>
      <c r="K747" s="6">
        <v>175</v>
      </c>
      <c r="L747" s="6">
        <f>(Table1[[#This Row],[Actual Price]]-Table1[[#This Row],[discounted_price]])*100</f>
        <v>-132400</v>
      </c>
      <c r="M747" s="9">
        <v>0.49</v>
      </c>
      <c r="N7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47" s="9" t="str">
        <f>IF(M747&gt;=50%,"YES","NO")</f>
        <v>NO</v>
      </c>
      <c r="P747" s="44">
        <f>AVERAGE(Table1[[#This Row],[rating]]+Table1[[#This Row],[rating_count]]/1000)</f>
        <v>11.829000000000001</v>
      </c>
      <c r="Q747" s="2">
        <v>4.4000000000000004</v>
      </c>
      <c r="R747" s="7">
        <v>7429</v>
      </c>
      <c r="S747" s="8">
        <f t="shared" si="22"/>
        <v>1300075</v>
      </c>
      <c r="T747" s="2" t="s">
        <v>6605</v>
      </c>
      <c r="U747" s="2" t="s">
        <v>6606</v>
      </c>
      <c r="V747" s="2" t="s">
        <v>6607</v>
      </c>
      <c r="W747" s="2" t="s">
        <v>6608</v>
      </c>
      <c r="X747" s="2" t="s">
        <v>6609</v>
      </c>
      <c r="Y747" s="3" t="s">
        <v>6610</v>
      </c>
      <c r="Z747" s="3" t="s">
        <v>6611</v>
      </c>
      <c r="AA747" s="3" t="s">
        <v>6612</v>
      </c>
    </row>
    <row r="748" spans="1:27">
      <c r="A748" s="2" t="s">
        <v>6613</v>
      </c>
      <c r="B748" s="2" t="s">
        <v>6614</v>
      </c>
      <c r="C748" s="2" t="s">
        <v>13003</v>
      </c>
      <c r="D748" s="2" t="s">
        <v>12995</v>
      </c>
      <c r="E748" s="2" t="s">
        <v>12642</v>
      </c>
      <c r="F748" s="2" t="s">
        <v>12710</v>
      </c>
      <c r="G748" s="2" t="s">
        <v>12719</v>
      </c>
      <c r="H748" s="2"/>
      <c r="I748" s="6">
        <v>399</v>
      </c>
      <c r="J748" s="6" t="str">
        <f t="shared" si="23"/>
        <v>₹200 - ₹500</v>
      </c>
      <c r="K748" s="6">
        <v>599</v>
      </c>
      <c r="L748" s="6">
        <f>(Table1[[#This Row],[Actual Price]]-Table1[[#This Row],[discounted_price]])*100</f>
        <v>20000</v>
      </c>
      <c r="M748" s="9">
        <v>0</v>
      </c>
      <c r="N7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48" s="9" t="str">
        <f>IF(M748&gt;=50%,"YES","""NO")</f>
        <v>"NO</v>
      </c>
      <c r="P748" s="44">
        <f>AVERAGE(Table1[[#This Row],[rating]]+Table1[[#This Row],[rating_count]]/1000)</f>
        <v>30.422999999999998</v>
      </c>
      <c r="Q748" s="2">
        <v>4</v>
      </c>
      <c r="R748" s="7">
        <v>26423</v>
      </c>
      <c r="S748" s="8">
        <f t="shared" si="22"/>
        <v>15827377</v>
      </c>
      <c r="T748" s="2" t="s">
        <v>6615</v>
      </c>
      <c r="U748" s="2" t="s">
        <v>6616</v>
      </c>
      <c r="V748" s="2" t="s">
        <v>6617</v>
      </c>
      <c r="W748" s="2" t="s">
        <v>6618</v>
      </c>
      <c r="X748" s="2" t="s">
        <v>6619</v>
      </c>
      <c r="Y748" s="3" t="s">
        <v>6620</v>
      </c>
      <c r="Z748" s="3" t="s">
        <v>6621</v>
      </c>
      <c r="AA748" s="3" t="s">
        <v>6622</v>
      </c>
    </row>
    <row r="749" spans="1:27">
      <c r="A749" s="2" t="s">
        <v>6623</v>
      </c>
      <c r="B749" s="2" t="s">
        <v>6624</v>
      </c>
      <c r="C749" s="2" t="s">
        <v>2924</v>
      </c>
      <c r="D749" s="2" t="s">
        <v>12649</v>
      </c>
      <c r="E749" s="2" t="s">
        <v>12676</v>
      </c>
      <c r="F749" s="2" t="s">
        <v>12677</v>
      </c>
      <c r="G749" s="2"/>
      <c r="H749" s="4"/>
      <c r="I749" s="6">
        <v>599</v>
      </c>
      <c r="J749" s="6" t="str">
        <f t="shared" si="23"/>
        <v>&gt;₹500</v>
      </c>
      <c r="K749" s="6">
        <v>7999</v>
      </c>
      <c r="L749" s="6">
        <f>(Table1[[#This Row],[Actual Price]]-Table1[[#This Row],[discounted_price]])*100</f>
        <v>740000</v>
      </c>
      <c r="M749" s="9">
        <v>0.75</v>
      </c>
      <c r="N7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49" s="9" t="str">
        <f>IF(M749&gt;=50%,"YES","NO")</f>
        <v>YES</v>
      </c>
      <c r="P749" s="44">
        <f>AVERAGE(Table1[[#This Row],[rating]]+Table1[[#This Row],[rating_count]]/1000)</f>
        <v>35.505000000000003</v>
      </c>
      <c r="Q749" s="2">
        <v>4.2</v>
      </c>
      <c r="R749" s="7">
        <v>31305</v>
      </c>
      <c r="S749" s="8">
        <f t="shared" si="22"/>
        <v>250408695</v>
      </c>
      <c r="T749" s="2" t="s">
        <v>6625</v>
      </c>
      <c r="U749" s="2" t="s">
        <v>6626</v>
      </c>
      <c r="V749" s="2" t="s">
        <v>6627</v>
      </c>
      <c r="W749" s="2" t="s">
        <v>6628</v>
      </c>
      <c r="X749" s="2" t="s">
        <v>6629</v>
      </c>
      <c r="Y749" s="3" t="s">
        <v>6630</v>
      </c>
      <c r="Z749" s="3" t="s">
        <v>6631</v>
      </c>
      <c r="AA749" s="3" t="s">
        <v>6632</v>
      </c>
    </row>
    <row r="750" spans="1:27">
      <c r="A750" s="2" t="s">
        <v>6633</v>
      </c>
      <c r="B750" s="2" t="s">
        <v>6634</v>
      </c>
      <c r="C750" s="2" t="s">
        <v>13034</v>
      </c>
      <c r="D750" s="2" t="s">
        <v>12995</v>
      </c>
      <c r="E750" s="2" t="s">
        <v>12646</v>
      </c>
      <c r="F750" s="2" t="s">
        <v>12799</v>
      </c>
      <c r="G750" s="2"/>
      <c r="H750" s="4"/>
      <c r="I750" s="6">
        <v>949</v>
      </c>
      <c r="J750" s="6" t="str">
        <f t="shared" si="23"/>
        <v>&gt;₹500</v>
      </c>
      <c r="K750" s="6">
        <v>3250</v>
      </c>
      <c r="L750" s="6">
        <f>(Table1[[#This Row],[Actual Price]]-Table1[[#This Row],[discounted_price]])*100</f>
        <v>230100</v>
      </c>
      <c r="M750" s="9">
        <v>0.35</v>
      </c>
      <c r="N7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50" s="9" t="str">
        <f>IF(M750&gt;=50%,"YES","""NO")</f>
        <v>"NO</v>
      </c>
      <c r="P750" s="44">
        <f>AVERAGE(Table1[[#This Row],[rating]]+Table1[[#This Row],[rating_count]]/1000)</f>
        <v>15.012999999999998</v>
      </c>
      <c r="Q750" s="2">
        <v>3.8</v>
      </c>
      <c r="R750" s="7">
        <v>11213</v>
      </c>
      <c r="S750" s="8">
        <f t="shared" si="22"/>
        <v>36442250</v>
      </c>
      <c r="T750" s="2" t="s">
        <v>6635</v>
      </c>
      <c r="U750" s="2" t="s">
        <v>6636</v>
      </c>
      <c r="V750" s="2" t="s">
        <v>6637</v>
      </c>
      <c r="W750" s="2" t="s">
        <v>6638</v>
      </c>
      <c r="X750" s="2" t="s">
        <v>6639</v>
      </c>
      <c r="Y750" s="3" t="s">
        <v>6640</v>
      </c>
      <c r="Z750" s="3" t="s">
        <v>6641</v>
      </c>
      <c r="AA750" s="3" t="s">
        <v>6642</v>
      </c>
    </row>
    <row r="751" spans="1:27">
      <c r="A751" s="2" t="s">
        <v>6643</v>
      </c>
      <c r="B751" s="2" t="s">
        <v>6644</v>
      </c>
      <c r="C751" s="2" t="s">
        <v>13035</v>
      </c>
      <c r="D751" s="2" t="s">
        <v>12995</v>
      </c>
      <c r="E751" s="2" t="s">
        <v>12642</v>
      </c>
      <c r="F751" s="2" t="s">
        <v>12710</v>
      </c>
      <c r="G751" s="2" t="s">
        <v>12800</v>
      </c>
      <c r="H751" s="2"/>
      <c r="I751" s="6">
        <v>2499</v>
      </c>
      <c r="J751" s="6" t="str">
        <f t="shared" si="23"/>
        <v>&gt;₹500</v>
      </c>
      <c r="K751" s="6">
        <v>499</v>
      </c>
      <c r="L751" s="6">
        <f>(Table1[[#This Row],[Actual Price]]-Table1[[#This Row],[discounted_price]])*100</f>
        <v>-200000</v>
      </c>
      <c r="M751" s="9">
        <v>0.64</v>
      </c>
      <c r="N7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51" s="9" t="str">
        <f>IF(M751&gt;=50%,"YES","NO")</f>
        <v>YES</v>
      </c>
      <c r="P751" s="44">
        <f>AVERAGE(Table1[[#This Row],[rating]]+Table1[[#This Row],[rating_count]]/1000)</f>
        <v>14.273999999999999</v>
      </c>
      <c r="Q751" s="2">
        <v>4.0999999999999996</v>
      </c>
      <c r="R751" s="7">
        <v>10174</v>
      </c>
      <c r="S751" s="8">
        <f t="shared" si="22"/>
        <v>5076826</v>
      </c>
      <c r="T751" s="2" t="s">
        <v>6645</v>
      </c>
      <c r="U751" s="2" t="s">
        <v>6646</v>
      </c>
      <c r="V751" s="2" t="s">
        <v>6647</v>
      </c>
      <c r="W751" s="2" t="s">
        <v>6648</v>
      </c>
      <c r="X751" s="2" t="s">
        <v>6649</v>
      </c>
      <c r="Y751" s="3" t="s">
        <v>6650</v>
      </c>
      <c r="Z751" s="3" t="s">
        <v>6651</v>
      </c>
      <c r="AA751" s="3" t="s">
        <v>6652</v>
      </c>
    </row>
    <row r="752" spans="1:27">
      <c r="A752" s="2" t="s">
        <v>6653</v>
      </c>
      <c r="B752" s="2" t="s">
        <v>6654</v>
      </c>
      <c r="C752" s="2" t="s">
        <v>13006</v>
      </c>
      <c r="D752" s="2" t="s">
        <v>12995</v>
      </c>
      <c r="E752" s="2" t="s">
        <v>12642</v>
      </c>
      <c r="F752" s="2" t="s">
        <v>12716</v>
      </c>
      <c r="G752" s="2" t="s">
        <v>12733</v>
      </c>
      <c r="H752" s="4"/>
      <c r="I752" s="6">
        <v>159</v>
      </c>
      <c r="J752" s="6" t="str">
        <f t="shared" si="23"/>
        <v>&lt;₹200</v>
      </c>
      <c r="K752" s="6">
        <v>2295</v>
      </c>
      <c r="L752" s="6">
        <f>(Table1[[#This Row],[Actual Price]]-Table1[[#This Row],[discounted_price]])*100</f>
        <v>213600</v>
      </c>
      <c r="M752" s="9">
        <v>0.41</v>
      </c>
      <c r="N7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52" s="9" t="str">
        <f>IF(M752&gt;=50%,"YES","""NO")</f>
        <v>"NO</v>
      </c>
      <c r="P752" s="44">
        <f>AVERAGE(Table1[[#This Row],[rating]]+Table1[[#This Row],[rating_count]]/1000)</f>
        <v>21.613</v>
      </c>
      <c r="Q752" s="2">
        <v>4.2</v>
      </c>
      <c r="R752" s="7">
        <v>17413</v>
      </c>
      <c r="S752" s="8">
        <f t="shared" si="22"/>
        <v>39962835</v>
      </c>
      <c r="T752" s="2" t="s">
        <v>6655</v>
      </c>
      <c r="U752" s="2" t="s">
        <v>6656</v>
      </c>
      <c r="V752" s="2" t="s">
        <v>6657</v>
      </c>
      <c r="W752" s="2" t="s">
        <v>6658</v>
      </c>
      <c r="X752" s="2" t="s">
        <v>6659</v>
      </c>
      <c r="Y752" s="3" t="s">
        <v>6660</v>
      </c>
      <c r="Z752" s="3" t="s">
        <v>6661</v>
      </c>
      <c r="AA752" s="3" t="s">
        <v>6662</v>
      </c>
    </row>
    <row r="753" spans="1:27">
      <c r="A753" s="2" t="s">
        <v>6663</v>
      </c>
      <c r="B753" s="2" t="s">
        <v>6664</v>
      </c>
      <c r="C753" s="2" t="s">
        <v>5083</v>
      </c>
      <c r="D753" s="2" t="s">
        <v>12649</v>
      </c>
      <c r="E753" s="2" t="s">
        <v>12735</v>
      </c>
      <c r="F753" s="2" t="s">
        <v>12651</v>
      </c>
      <c r="G753" s="2" t="s">
        <v>12737</v>
      </c>
      <c r="H753" s="2" t="s">
        <v>12743</v>
      </c>
      <c r="I753" s="6">
        <v>1329</v>
      </c>
      <c r="J753" s="6" t="str">
        <f t="shared" si="23"/>
        <v>&gt;₹500</v>
      </c>
      <c r="K753" s="6">
        <v>995</v>
      </c>
      <c r="L753" s="6">
        <f>(Table1[[#This Row],[Actual Price]]-Table1[[#This Row],[discounted_price]])*100</f>
        <v>-33400</v>
      </c>
      <c r="M753" s="9">
        <v>0.65</v>
      </c>
      <c r="N7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53" s="9" t="str">
        <f>IF(M753&gt;=50%,"YES","NO")</f>
        <v>YES</v>
      </c>
      <c r="P753" s="44">
        <f>AVERAGE(Table1[[#This Row],[rating]]+Table1[[#This Row],[rating_count]]/1000)</f>
        <v>10.876000000000001</v>
      </c>
      <c r="Q753" s="2">
        <v>4.2</v>
      </c>
      <c r="R753" s="7">
        <v>6676</v>
      </c>
      <c r="S753" s="8">
        <f t="shared" si="22"/>
        <v>6642620</v>
      </c>
      <c r="T753" s="2" t="s">
        <v>6665</v>
      </c>
      <c r="U753" s="2" t="s">
        <v>6666</v>
      </c>
      <c r="V753" s="2" t="s">
        <v>6667</v>
      </c>
      <c r="W753" s="2" t="s">
        <v>6668</v>
      </c>
      <c r="X753" s="2" t="s">
        <v>6669</v>
      </c>
      <c r="Y753" s="3" t="s">
        <v>6670</v>
      </c>
      <c r="Z753" s="3" t="s">
        <v>6671</v>
      </c>
      <c r="AA753" s="3" t="s">
        <v>6672</v>
      </c>
    </row>
    <row r="754" spans="1:27">
      <c r="A754" s="2" t="s">
        <v>6673</v>
      </c>
      <c r="B754" s="2" t="s">
        <v>6674</v>
      </c>
      <c r="C754" s="2" t="s">
        <v>13026</v>
      </c>
      <c r="D754" s="2" t="s">
        <v>12995</v>
      </c>
      <c r="E754" s="2" t="s">
        <v>12642</v>
      </c>
      <c r="F754" s="2" t="s">
        <v>12643</v>
      </c>
      <c r="G754" s="2" t="s">
        <v>12644</v>
      </c>
      <c r="H754" s="2" t="s">
        <v>12783</v>
      </c>
      <c r="I754" s="6">
        <v>570</v>
      </c>
      <c r="J754" s="6" t="str">
        <f t="shared" si="23"/>
        <v>&gt;₹500</v>
      </c>
      <c r="K754" s="6">
        <v>499</v>
      </c>
      <c r="L754" s="6">
        <f>(Table1[[#This Row],[Actual Price]]-Table1[[#This Row],[discounted_price]])*100</f>
        <v>-7100</v>
      </c>
      <c r="M754" s="9">
        <v>0.42</v>
      </c>
      <c r="N7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54" s="9" t="str">
        <f>IF(M754&gt;=50%,"YES","""NO")</f>
        <v>"NO</v>
      </c>
      <c r="P754" s="44">
        <f>AVERAGE(Table1[[#This Row],[rating]]+Table1[[#This Row],[rating_count]]/1000)</f>
        <v>12.476000000000001</v>
      </c>
      <c r="Q754" s="2">
        <v>4.4000000000000004</v>
      </c>
      <c r="R754" s="7">
        <v>8076</v>
      </c>
      <c r="S754" s="8">
        <f t="shared" si="22"/>
        <v>4029924</v>
      </c>
      <c r="T754" s="2" t="s">
        <v>6675</v>
      </c>
      <c r="U754" s="2" t="s">
        <v>6676</v>
      </c>
      <c r="V754" s="2" t="s">
        <v>6677</v>
      </c>
      <c r="W754" s="2" t="s">
        <v>6678</v>
      </c>
      <c r="X754" s="2" t="s">
        <v>6679</v>
      </c>
      <c r="Y754" s="3" t="s">
        <v>6680</v>
      </c>
      <c r="Z754" s="3" t="s">
        <v>6681</v>
      </c>
      <c r="AA754" s="3" t="s">
        <v>6682</v>
      </c>
    </row>
    <row r="755" spans="1:27">
      <c r="A755" s="2" t="s">
        <v>6683</v>
      </c>
      <c r="B755" s="2" t="s">
        <v>6684</v>
      </c>
      <c r="C755" s="2" t="s">
        <v>13000</v>
      </c>
      <c r="D755" s="2" t="s">
        <v>12995</v>
      </c>
      <c r="E755" s="2" t="s">
        <v>12714</v>
      </c>
      <c r="F755" s="2" t="s">
        <v>12715</v>
      </c>
      <c r="G755" s="2"/>
      <c r="H755" s="2"/>
      <c r="I755" s="6">
        <v>899</v>
      </c>
      <c r="J755" s="6" t="str">
        <f t="shared" si="23"/>
        <v>&gt;₹500</v>
      </c>
      <c r="K755" s="6">
        <v>450</v>
      </c>
      <c r="L755" s="6">
        <f>(Table1[[#This Row],[Actual Price]]-Table1[[#This Row],[discounted_price]])*100</f>
        <v>-44900</v>
      </c>
      <c r="M755" s="9">
        <v>0.22</v>
      </c>
      <c r="N7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55" s="9" t="str">
        <f>IF(M755&gt;=50%,"YES","NO")</f>
        <v>NO</v>
      </c>
      <c r="P755" s="44">
        <f>AVERAGE(Table1[[#This Row],[rating]]+Table1[[#This Row],[rating_count]]/1000)</f>
        <v>22.756</v>
      </c>
      <c r="Q755" s="2">
        <v>4.0999999999999996</v>
      </c>
      <c r="R755" s="7">
        <v>18656</v>
      </c>
      <c r="S755" s="8">
        <f t="shared" si="22"/>
        <v>8395200</v>
      </c>
      <c r="T755" s="2" t="s">
        <v>6685</v>
      </c>
      <c r="U755" s="2" t="s">
        <v>6686</v>
      </c>
      <c r="V755" s="2" t="s">
        <v>6687</v>
      </c>
      <c r="W755" s="2" t="s">
        <v>6688</v>
      </c>
      <c r="X755" s="2" t="s">
        <v>6689</v>
      </c>
      <c r="Y755" s="3" t="s">
        <v>6690</v>
      </c>
      <c r="Z755" s="3" t="s">
        <v>6691</v>
      </c>
      <c r="AA755" s="3" t="s">
        <v>6692</v>
      </c>
    </row>
    <row r="756" spans="1:27">
      <c r="A756" s="2" t="s">
        <v>6693</v>
      </c>
      <c r="B756" s="2" t="s">
        <v>6694</v>
      </c>
      <c r="C756" s="2" t="s">
        <v>4911</v>
      </c>
      <c r="D756" s="2" t="s">
        <v>12649</v>
      </c>
      <c r="E756" s="2" t="s">
        <v>12724</v>
      </c>
      <c r="F756" s="2" t="s">
        <v>12725</v>
      </c>
      <c r="G756" s="2"/>
      <c r="H756" s="2"/>
      <c r="I756" s="6">
        <v>449</v>
      </c>
      <c r="J756" s="6" t="str">
        <f t="shared" si="23"/>
        <v>₹200 - ₹500</v>
      </c>
      <c r="K756" s="6">
        <v>1109</v>
      </c>
      <c r="L756" s="6">
        <f>(Table1[[#This Row],[Actual Price]]-Table1[[#This Row],[discounted_price]])*100</f>
        <v>66000</v>
      </c>
      <c r="M756" s="9">
        <v>0.21</v>
      </c>
      <c r="N7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56" s="9" t="str">
        <f>IF(M756&gt;=50%,"YES","""NO")</f>
        <v>"NO</v>
      </c>
      <c r="P756" s="44">
        <f>AVERAGE(Table1[[#This Row],[rating]]+Table1[[#This Row],[rating_count]]/1000)</f>
        <v>35.999000000000002</v>
      </c>
      <c r="Q756" s="2">
        <v>4.4000000000000004</v>
      </c>
      <c r="R756" s="7">
        <v>31599</v>
      </c>
      <c r="S756" s="8">
        <f t="shared" si="22"/>
        <v>35043291</v>
      </c>
      <c r="T756" s="2" t="s">
        <v>6695</v>
      </c>
      <c r="U756" s="2" t="s">
        <v>6696</v>
      </c>
      <c r="V756" s="2" t="s">
        <v>6697</v>
      </c>
      <c r="W756" s="2" t="s">
        <v>6698</v>
      </c>
      <c r="X756" s="2" t="s">
        <v>6699</v>
      </c>
      <c r="Y756" s="3" t="s">
        <v>6700</v>
      </c>
      <c r="Z756" s="3" t="s">
        <v>6701</v>
      </c>
      <c r="AA756" s="3" t="s">
        <v>6702</v>
      </c>
    </row>
    <row r="757" spans="1:27">
      <c r="A757" s="2" t="s">
        <v>6703</v>
      </c>
      <c r="B757" s="2" t="s">
        <v>6704</v>
      </c>
      <c r="C757" s="2" t="s">
        <v>5452</v>
      </c>
      <c r="D757" s="2" t="s">
        <v>12649</v>
      </c>
      <c r="E757" s="2" t="s">
        <v>12724</v>
      </c>
      <c r="F757" s="2" t="s">
        <v>12761</v>
      </c>
      <c r="G757" s="2"/>
      <c r="H757" s="2"/>
      <c r="I757" s="6">
        <v>549</v>
      </c>
      <c r="J757" s="6" t="str">
        <f t="shared" si="23"/>
        <v>&gt;₹500</v>
      </c>
      <c r="K757" s="6">
        <v>250</v>
      </c>
      <c r="L757" s="6">
        <f>(Table1[[#This Row],[Actual Price]]-Table1[[#This Row],[discounted_price]])*100</f>
        <v>-29900</v>
      </c>
      <c r="M757" s="9">
        <v>0</v>
      </c>
      <c r="N7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57" s="9" t="str">
        <f>IF(M757&gt;=50%,"YES","NO")</f>
        <v>NO</v>
      </c>
      <c r="P757" s="44">
        <f>AVERAGE(Table1[[#This Row],[rating]]+Table1[[#This Row],[rating_count]]/1000)</f>
        <v>17.870999999999999</v>
      </c>
      <c r="Q757" s="2">
        <v>3.9</v>
      </c>
      <c r="R757" s="7">
        <v>13971</v>
      </c>
      <c r="S757" s="8">
        <f t="shared" si="22"/>
        <v>3492750</v>
      </c>
      <c r="T757" s="2" t="s">
        <v>6705</v>
      </c>
      <c r="U757" s="2" t="s">
        <v>6706</v>
      </c>
      <c r="V757" s="2" t="s">
        <v>6707</v>
      </c>
      <c r="W757" s="2" t="s">
        <v>6708</v>
      </c>
      <c r="X757" s="2" t="s">
        <v>6709</v>
      </c>
      <c r="Y757" s="3" t="s">
        <v>12623</v>
      </c>
      <c r="Z757" s="3" t="s">
        <v>6710</v>
      </c>
      <c r="AA757" s="3" t="s">
        <v>6711</v>
      </c>
    </row>
    <row r="758" spans="1:27">
      <c r="A758" s="2" t="s">
        <v>6712</v>
      </c>
      <c r="B758" s="2" t="s">
        <v>6713</v>
      </c>
      <c r="C758" s="2" t="s">
        <v>3042</v>
      </c>
      <c r="D758" s="2" t="s">
        <v>12649</v>
      </c>
      <c r="E758" s="2" t="s">
        <v>12687</v>
      </c>
      <c r="F758" s="2" t="s">
        <v>12688</v>
      </c>
      <c r="G758" s="2" t="s">
        <v>12689</v>
      </c>
      <c r="H758" s="2"/>
      <c r="I758" s="6">
        <v>1529</v>
      </c>
      <c r="J758" s="6" t="str">
        <f t="shared" si="23"/>
        <v>&gt;₹500</v>
      </c>
      <c r="K758" s="6">
        <v>499</v>
      </c>
      <c r="L758" s="6">
        <f>(Table1[[#This Row],[Actual Price]]-Table1[[#This Row],[discounted_price]])*100</f>
        <v>-103000</v>
      </c>
      <c r="M758" s="9">
        <v>0.6</v>
      </c>
      <c r="N7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58" s="9" t="str">
        <f>IF(M758&gt;=50%,"YES","""NO")</f>
        <v>YES</v>
      </c>
      <c r="P758" s="44">
        <f>AVERAGE(Table1[[#This Row],[rating]]+Table1[[#This Row],[rating_count]]/1000)</f>
        <v>6.0920000000000005</v>
      </c>
      <c r="Q758" s="2">
        <v>3.6</v>
      </c>
      <c r="R758" s="7">
        <v>2492</v>
      </c>
      <c r="S758" s="8">
        <f t="shared" si="22"/>
        <v>1243508</v>
      </c>
      <c r="T758" s="2" t="s">
        <v>6714</v>
      </c>
      <c r="U758" s="2" t="s">
        <v>6715</v>
      </c>
      <c r="V758" s="2" t="s">
        <v>6716</v>
      </c>
      <c r="W758" s="2" t="s">
        <v>6717</v>
      </c>
      <c r="X758" s="2" t="s">
        <v>6718</v>
      </c>
      <c r="Y758" s="3" t="s">
        <v>6719</v>
      </c>
      <c r="Z758" s="3" t="s">
        <v>6720</v>
      </c>
      <c r="AA758" s="3" t="s">
        <v>6721</v>
      </c>
    </row>
    <row r="759" spans="1:27">
      <c r="A759" s="2" t="s">
        <v>6722</v>
      </c>
      <c r="B759" s="2" t="s">
        <v>6723</v>
      </c>
      <c r="C759" s="2" t="s">
        <v>13035</v>
      </c>
      <c r="D759" s="2" t="s">
        <v>12995</v>
      </c>
      <c r="E759" s="2" t="s">
        <v>12642</v>
      </c>
      <c r="F759" s="2" t="s">
        <v>12710</v>
      </c>
      <c r="G759" s="2" t="s">
        <v>12800</v>
      </c>
      <c r="H759" s="2"/>
      <c r="I759" s="6">
        <v>100</v>
      </c>
      <c r="J759" s="6" t="str">
        <f t="shared" si="23"/>
        <v>&lt;₹200</v>
      </c>
      <c r="K759" s="6">
        <v>999</v>
      </c>
      <c r="L759" s="6">
        <f>(Table1[[#This Row],[Actual Price]]-Table1[[#This Row],[discounted_price]])*100</f>
        <v>89900</v>
      </c>
      <c r="M759" s="9">
        <v>0.85</v>
      </c>
      <c r="N7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59" s="9" t="str">
        <f>IF(M759&gt;=50%,"YES","NO")</f>
        <v>YES</v>
      </c>
      <c r="P759" s="44">
        <f>AVERAGE(Table1[[#This Row],[rating]]+Table1[[#This Row],[rating_count]]/1000)</f>
        <v>6.0229999999999997</v>
      </c>
      <c r="Q759" s="2">
        <v>3.5</v>
      </c>
      <c r="R759" s="7">
        <v>2523</v>
      </c>
      <c r="S759" s="8">
        <f t="shared" si="22"/>
        <v>2520477</v>
      </c>
      <c r="T759" s="2" t="s">
        <v>6724</v>
      </c>
      <c r="U759" s="2" t="s">
        <v>6725</v>
      </c>
      <c r="V759" s="2" t="s">
        <v>6726</v>
      </c>
      <c r="W759" s="2" t="s">
        <v>6727</v>
      </c>
      <c r="X759" s="2" t="s">
        <v>6728</v>
      </c>
      <c r="Y759" s="3" t="s">
        <v>6729</v>
      </c>
      <c r="Z759" s="3" t="s">
        <v>6730</v>
      </c>
      <c r="AA759" s="3" t="s">
        <v>6731</v>
      </c>
    </row>
    <row r="760" spans="1:27">
      <c r="A760" s="2" t="s">
        <v>6732</v>
      </c>
      <c r="B760" s="2" t="s">
        <v>6733</v>
      </c>
      <c r="C760" s="2" t="s">
        <v>13002</v>
      </c>
      <c r="D760" s="2" t="s">
        <v>12995</v>
      </c>
      <c r="E760" s="2" t="s">
        <v>12642</v>
      </c>
      <c r="F760" s="2" t="s">
        <v>12716</v>
      </c>
      <c r="G760" s="2" t="s">
        <v>12718</v>
      </c>
      <c r="H760" s="2"/>
      <c r="I760" s="6">
        <v>299</v>
      </c>
      <c r="J760" s="6" t="str">
        <f t="shared" si="23"/>
        <v>₹200 - ₹500</v>
      </c>
      <c r="K760" s="6">
        <v>1499</v>
      </c>
      <c r="L760" s="6">
        <f>(Table1[[#This Row],[Actual Price]]-Table1[[#This Row],[discounted_price]])*100</f>
        <v>120000</v>
      </c>
      <c r="M760" s="9">
        <v>0.69</v>
      </c>
      <c r="N7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60" s="9" t="str">
        <f>IF(M760&gt;=50%,"YES","""NO")</f>
        <v>YES</v>
      </c>
      <c r="P760" s="44">
        <f>AVERAGE(Table1[[#This Row],[rating]]+Table1[[#This Row],[rating_count]]/1000)</f>
        <v>4.452</v>
      </c>
      <c r="Q760" s="2">
        <v>4.0999999999999996</v>
      </c>
      <c r="R760" s="7">
        <v>352</v>
      </c>
      <c r="S760" s="8">
        <f t="shared" si="22"/>
        <v>527648</v>
      </c>
      <c r="T760" s="2" t="s">
        <v>6734</v>
      </c>
      <c r="U760" s="2" t="s">
        <v>6735</v>
      </c>
      <c r="V760" s="2" t="s">
        <v>6736</v>
      </c>
      <c r="W760" s="2" t="s">
        <v>6737</v>
      </c>
      <c r="X760" s="2" t="s">
        <v>6738</v>
      </c>
      <c r="Y760" s="3" t="s">
        <v>6739</v>
      </c>
      <c r="Z760" s="3" t="s">
        <v>6740</v>
      </c>
      <c r="AA760" s="3" t="s">
        <v>6741</v>
      </c>
    </row>
    <row r="761" spans="1:27">
      <c r="A761" s="2" t="s">
        <v>6742</v>
      </c>
      <c r="B761" s="2" t="s">
        <v>6743</v>
      </c>
      <c r="C761" s="2" t="s">
        <v>13022</v>
      </c>
      <c r="D761" s="2" t="s">
        <v>12995</v>
      </c>
      <c r="E761" s="2" t="s">
        <v>12642</v>
      </c>
      <c r="F761" s="2" t="s">
        <v>12776</v>
      </c>
      <c r="G761" s="2"/>
      <c r="H761" s="4"/>
      <c r="I761" s="6">
        <v>1295</v>
      </c>
      <c r="J761" s="6" t="str">
        <f t="shared" si="23"/>
        <v>&gt;₹500</v>
      </c>
      <c r="K761" s="6">
        <v>1929</v>
      </c>
      <c r="L761" s="6">
        <f>(Table1[[#This Row],[Actual Price]]-Table1[[#This Row],[discounted_price]])*100</f>
        <v>63400</v>
      </c>
      <c r="M761" s="9">
        <v>0.38</v>
      </c>
      <c r="N7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61" s="9" t="str">
        <f>IF(M761&gt;=50%,"YES","NO")</f>
        <v>NO</v>
      </c>
      <c r="P761" s="44">
        <f>AVERAGE(Table1[[#This Row],[rating]]+Table1[[#This Row],[rating_count]]/1000)</f>
        <v>5.7619999999999996</v>
      </c>
      <c r="Q761" s="2">
        <v>4.0999999999999996</v>
      </c>
      <c r="R761" s="7">
        <v>1662</v>
      </c>
      <c r="S761" s="8">
        <f t="shared" si="22"/>
        <v>3205998</v>
      </c>
      <c r="T761" s="2" t="s">
        <v>6744</v>
      </c>
      <c r="U761" s="2" t="s">
        <v>6745</v>
      </c>
      <c r="V761" s="2" t="s">
        <v>6746</v>
      </c>
      <c r="W761" s="2" t="s">
        <v>6747</v>
      </c>
      <c r="X761" s="2" t="s">
        <v>6748</v>
      </c>
      <c r="Y761" s="3" t="s">
        <v>6749</v>
      </c>
      <c r="Z761" s="3" t="s">
        <v>6750</v>
      </c>
      <c r="AA761" s="3" t="s">
        <v>6751</v>
      </c>
    </row>
    <row r="762" spans="1:27">
      <c r="A762" s="2" t="s">
        <v>6752</v>
      </c>
      <c r="B762" s="2" t="s">
        <v>6753</v>
      </c>
      <c r="C762" s="2" t="s">
        <v>13036</v>
      </c>
      <c r="D762" s="2" t="s">
        <v>12995</v>
      </c>
      <c r="E762" s="2" t="s">
        <v>12642</v>
      </c>
      <c r="F762" s="2" t="s">
        <v>12777</v>
      </c>
      <c r="G762" s="2" t="s">
        <v>12801</v>
      </c>
      <c r="H762" s="2"/>
      <c r="I762" s="6">
        <v>699</v>
      </c>
      <c r="J762" s="6" t="str">
        <f t="shared" si="23"/>
        <v>&gt;₹500</v>
      </c>
      <c r="K762" s="6">
        <v>1499</v>
      </c>
      <c r="L762" s="6">
        <f>(Table1[[#This Row],[Actual Price]]-Table1[[#This Row],[discounted_price]])*100</f>
        <v>80000</v>
      </c>
      <c r="M762" s="9">
        <v>0.43</v>
      </c>
      <c r="N7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62" s="9" t="str">
        <f>IF(M762&gt;=50%,"YES","""NO")</f>
        <v>"NO</v>
      </c>
      <c r="P762" s="44">
        <f>AVERAGE(Table1[[#This Row],[rating]]+Table1[[#This Row],[rating_count]]/1000)</f>
        <v>11.352</v>
      </c>
      <c r="Q762" s="2">
        <v>4</v>
      </c>
      <c r="R762" s="7">
        <v>7352</v>
      </c>
      <c r="S762" s="8">
        <f t="shared" si="22"/>
        <v>11020648</v>
      </c>
      <c r="T762" s="2" t="s">
        <v>6754</v>
      </c>
      <c r="U762" s="2" t="s">
        <v>6755</v>
      </c>
      <c r="V762" s="2" t="s">
        <v>6756</v>
      </c>
      <c r="W762" s="2" t="s">
        <v>6757</v>
      </c>
      <c r="X762" s="2" t="s">
        <v>6758</v>
      </c>
      <c r="Y762" s="3" t="s">
        <v>6759</v>
      </c>
      <c r="Z762" s="3" t="s">
        <v>6760</v>
      </c>
      <c r="AA762" s="3" t="s">
        <v>6761</v>
      </c>
    </row>
    <row r="763" spans="1:27">
      <c r="A763" s="2" t="s">
        <v>6762</v>
      </c>
      <c r="B763" s="2" t="s">
        <v>6763</v>
      </c>
      <c r="C763" s="2" t="s">
        <v>13001</v>
      </c>
      <c r="D763" s="2" t="s">
        <v>12995</v>
      </c>
      <c r="E763" s="2" t="s">
        <v>12642</v>
      </c>
      <c r="F763" s="2" t="s">
        <v>12716</v>
      </c>
      <c r="G763" s="2" t="s">
        <v>12717</v>
      </c>
      <c r="H763" s="2"/>
      <c r="I763" s="6">
        <v>252</v>
      </c>
      <c r="J763" s="6" t="str">
        <f t="shared" si="23"/>
        <v>₹200 - ₹500</v>
      </c>
      <c r="K763" s="6">
        <v>399</v>
      </c>
      <c r="L763" s="6">
        <f>(Table1[[#This Row],[Actual Price]]-Table1[[#This Row],[discounted_price]])*100</f>
        <v>14700</v>
      </c>
      <c r="M763" s="9">
        <v>0.18</v>
      </c>
      <c r="N7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763" s="9" t="str">
        <f>IF(M763&gt;=50%,"YES","NO")</f>
        <v>NO</v>
      </c>
      <c r="P763" s="44">
        <f>AVERAGE(Table1[[#This Row],[rating]]+Table1[[#This Row],[rating_count]]/1000)</f>
        <v>7.5409999999999995</v>
      </c>
      <c r="Q763" s="2">
        <v>4.0999999999999996</v>
      </c>
      <c r="R763" s="7">
        <v>3441</v>
      </c>
      <c r="S763" s="8">
        <f t="shared" si="22"/>
        <v>1372959</v>
      </c>
      <c r="T763" s="2" t="s">
        <v>6764</v>
      </c>
      <c r="U763" s="2" t="s">
        <v>6765</v>
      </c>
      <c r="V763" s="2" t="s">
        <v>6766</v>
      </c>
      <c r="W763" s="2" t="s">
        <v>6767</v>
      </c>
      <c r="X763" s="2" t="s">
        <v>6768</v>
      </c>
      <c r="Y763" s="3" t="s">
        <v>6769</v>
      </c>
      <c r="Z763" s="3" t="s">
        <v>6770</v>
      </c>
      <c r="AA763" s="3" t="s">
        <v>6771</v>
      </c>
    </row>
    <row r="764" spans="1:27">
      <c r="A764" s="2" t="s">
        <v>6772</v>
      </c>
      <c r="B764" s="2" t="s">
        <v>6773</v>
      </c>
      <c r="C764" s="2" t="s">
        <v>13003</v>
      </c>
      <c r="D764" s="2" t="s">
        <v>12995</v>
      </c>
      <c r="E764" s="2" t="s">
        <v>12642</v>
      </c>
      <c r="F764" s="2" t="s">
        <v>12710</v>
      </c>
      <c r="G764" s="2" t="s">
        <v>12719</v>
      </c>
      <c r="H764" s="2"/>
      <c r="I764" s="6">
        <v>190</v>
      </c>
      <c r="J764" s="6" t="str">
        <f t="shared" si="23"/>
        <v>&lt;₹200</v>
      </c>
      <c r="K764" s="6">
        <v>699</v>
      </c>
      <c r="L764" s="6">
        <f>(Table1[[#This Row],[Actual Price]]-Table1[[#This Row],[discounted_price]])*100</f>
        <v>50900</v>
      </c>
      <c r="M764" s="9">
        <v>0.62</v>
      </c>
      <c r="N7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64" s="9" t="str">
        <f>IF(M764&gt;=50%,"YES","""NO")</f>
        <v>YES</v>
      </c>
      <c r="P764" s="44">
        <f>AVERAGE(Table1[[#This Row],[rating]]+Table1[[#This Row],[rating_count]]/1000)</f>
        <v>4.093</v>
      </c>
      <c r="Q764" s="2">
        <v>4</v>
      </c>
      <c r="R764" s="7">
        <v>93</v>
      </c>
      <c r="S764" s="8">
        <f t="shared" si="22"/>
        <v>65007</v>
      </c>
      <c r="T764" s="2" t="s">
        <v>6774</v>
      </c>
      <c r="U764" s="2" t="s">
        <v>6775</v>
      </c>
      <c r="V764" s="2" t="s">
        <v>6776</v>
      </c>
      <c r="W764" s="2" t="s">
        <v>6777</v>
      </c>
      <c r="X764" s="2" t="s">
        <v>6778</v>
      </c>
      <c r="Y764" s="3" t="s">
        <v>6779</v>
      </c>
      <c r="Z764" s="3" t="s">
        <v>6780</v>
      </c>
      <c r="AA764" s="3" t="s">
        <v>6781</v>
      </c>
    </row>
    <row r="765" spans="1:27">
      <c r="A765" s="2" t="s">
        <v>6782</v>
      </c>
      <c r="B765" s="2" t="s">
        <v>6783</v>
      </c>
      <c r="C765" s="2" t="s">
        <v>6784</v>
      </c>
      <c r="D765" s="2" t="s">
        <v>12649</v>
      </c>
      <c r="E765" s="2" t="s">
        <v>12735</v>
      </c>
      <c r="F765" s="2" t="s">
        <v>12651</v>
      </c>
      <c r="G765" s="2" t="s">
        <v>12802</v>
      </c>
      <c r="H765" s="2" t="s">
        <v>12803</v>
      </c>
      <c r="I765" s="6">
        <v>1299</v>
      </c>
      <c r="J765" s="6" t="str">
        <f t="shared" si="23"/>
        <v>&gt;₹500</v>
      </c>
      <c r="K765" s="6">
        <v>400</v>
      </c>
      <c r="L765" s="6">
        <f>(Table1[[#This Row],[Actual Price]]-Table1[[#This Row],[discounted_price]])*100</f>
        <v>-89900</v>
      </c>
      <c r="M765" s="9">
        <v>0.25</v>
      </c>
      <c r="N7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65" s="9" t="str">
        <f>IF(M765&gt;=50%,"YES","NO")</f>
        <v>NO</v>
      </c>
      <c r="P765" s="44">
        <f>AVERAGE(Table1[[#This Row],[rating]]+Table1[[#This Row],[rating_count]]/1000)</f>
        <v>44.695</v>
      </c>
      <c r="Q765" s="2">
        <v>3.8</v>
      </c>
      <c r="R765" s="7">
        <v>40895</v>
      </c>
      <c r="S765" s="8">
        <f t="shared" si="22"/>
        <v>16358000</v>
      </c>
      <c r="T765" s="2" t="s">
        <v>6785</v>
      </c>
      <c r="U765" s="2" t="s">
        <v>6786</v>
      </c>
      <c r="V765" s="2" t="s">
        <v>6787</v>
      </c>
      <c r="W765" s="2" t="s">
        <v>6788</v>
      </c>
      <c r="X765" s="2" t="s">
        <v>6789</v>
      </c>
      <c r="Y765" s="3" t="s">
        <v>6790</v>
      </c>
      <c r="Z765" s="3" t="s">
        <v>6791</v>
      </c>
      <c r="AA765" s="3" t="s">
        <v>6792</v>
      </c>
    </row>
    <row r="766" spans="1:27">
      <c r="A766" s="2" t="s">
        <v>6793</v>
      </c>
      <c r="B766" s="2" t="s">
        <v>6794</v>
      </c>
      <c r="C766" s="2" t="s">
        <v>13037</v>
      </c>
      <c r="D766" s="2" t="s">
        <v>12995</v>
      </c>
      <c r="E766" s="2" t="s">
        <v>12642</v>
      </c>
      <c r="F766" s="2" t="s">
        <v>12773</v>
      </c>
      <c r="G766" s="2" t="s">
        <v>12804</v>
      </c>
      <c r="H766" s="2" t="s">
        <v>12787</v>
      </c>
      <c r="I766" s="6">
        <v>729</v>
      </c>
      <c r="J766" s="6" t="str">
        <f t="shared" si="23"/>
        <v>&gt;₹500</v>
      </c>
      <c r="K766" s="6">
        <v>1499</v>
      </c>
      <c r="L766" s="6">
        <f>(Table1[[#This Row],[Actual Price]]-Table1[[#This Row],[discounted_price]])*100</f>
        <v>77000</v>
      </c>
      <c r="M766" s="9">
        <v>0.63</v>
      </c>
      <c r="N7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66" s="9" t="str">
        <f>IF(M766&gt;=50%,"YES","""NO")</f>
        <v>YES</v>
      </c>
      <c r="P766" s="44">
        <f>AVERAGE(Table1[[#This Row],[rating]]+Table1[[#This Row],[rating_count]]/1000)</f>
        <v>15.306000000000001</v>
      </c>
      <c r="Q766" s="2">
        <v>4.3</v>
      </c>
      <c r="R766" s="7">
        <v>11006</v>
      </c>
      <c r="S766" s="8">
        <f t="shared" si="22"/>
        <v>16497994</v>
      </c>
      <c r="T766" s="2" t="s">
        <v>6795</v>
      </c>
      <c r="U766" s="2" t="s">
        <v>6796</v>
      </c>
      <c r="V766" s="2" t="s">
        <v>6797</v>
      </c>
      <c r="W766" s="2" t="s">
        <v>6798</v>
      </c>
      <c r="X766" s="2" t="s">
        <v>6799</v>
      </c>
      <c r="Y766" s="3" t="s">
        <v>6800</v>
      </c>
      <c r="Z766" s="3" t="s">
        <v>6801</v>
      </c>
      <c r="AA766" s="3" t="s">
        <v>6802</v>
      </c>
    </row>
    <row r="767" spans="1:27">
      <c r="A767" s="2" t="s">
        <v>6803</v>
      </c>
      <c r="B767" s="2" t="s">
        <v>6804</v>
      </c>
      <c r="C767" s="2" t="s">
        <v>13055</v>
      </c>
      <c r="D767" s="2" t="s">
        <v>13053</v>
      </c>
      <c r="E767" s="2" t="s">
        <v>12726</v>
      </c>
      <c r="F767" s="2" t="s">
        <v>12727</v>
      </c>
      <c r="G767" s="2" t="s">
        <v>12728</v>
      </c>
      <c r="H767" s="2" t="s">
        <v>12760</v>
      </c>
      <c r="I767" s="6">
        <v>480</v>
      </c>
      <c r="J767" s="6" t="str">
        <f t="shared" si="23"/>
        <v>₹200 - ₹500</v>
      </c>
      <c r="K767" s="6">
        <v>120</v>
      </c>
      <c r="L767" s="6">
        <f>(Table1[[#This Row],[Actual Price]]-Table1[[#This Row],[discounted_price]])*100</f>
        <v>-36000</v>
      </c>
      <c r="M767" s="9">
        <v>0.05</v>
      </c>
      <c r="N7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67" s="9" t="str">
        <f>IF(M767&gt;=50%,"YES","NO")</f>
        <v>NO</v>
      </c>
      <c r="P767" s="44">
        <f>AVERAGE(Table1[[#This Row],[rating]]+Table1[[#This Row],[rating_count]]/1000)</f>
        <v>13.138000000000002</v>
      </c>
      <c r="Q767" s="2">
        <v>4.2</v>
      </c>
      <c r="R767" s="7">
        <v>8938</v>
      </c>
      <c r="S767" s="8">
        <f t="shared" si="22"/>
        <v>1072560</v>
      </c>
      <c r="T767" s="2" t="s">
        <v>6805</v>
      </c>
      <c r="U767" s="2" t="s">
        <v>6806</v>
      </c>
      <c r="V767" s="2" t="s">
        <v>6807</v>
      </c>
      <c r="W767" s="2" t="s">
        <v>6808</v>
      </c>
      <c r="X767" s="2" t="s">
        <v>6809</v>
      </c>
      <c r="Y767" s="3" t="s">
        <v>6810</v>
      </c>
      <c r="Z767" s="3" t="s">
        <v>6811</v>
      </c>
      <c r="AA767" s="3" t="s">
        <v>6812</v>
      </c>
    </row>
    <row r="768" spans="1:27">
      <c r="A768" s="2" t="s">
        <v>6813</v>
      </c>
      <c r="B768" s="2" t="s">
        <v>6814</v>
      </c>
      <c r="C768" s="2" t="s">
        <v>13062</v>
      </c>
      <c r="D768" s="2" t="s">
        <v>13053</v>
      </c>
      <c r="E768" s="2" t="s">
        <v>12726</v>
      </c>
      <c r="F768" s="2" t="s">
        <v>12727</v>
      </c>
      <c r="G768" s="2" t="s">
        <v>12728</v>
      </c>
      <c r="H768" s="2" t="s">
        <v>12729</v>
      </c>
      <c r="I768" s="6">
        <v>1799</v>
      </c>
      <c r="J768" s="6" t="str">
        <f t="shared" si="23"/>
        <v>&gt;₹500</v>
      </c>
      <c r="K768" s="6">
        <v>120</v>
      </c>
      <c r="L768" s="6">
        <f>(Table1[[#This Row],[Actual Price]]-Table1[[#This Row],[discounted_price]])*100</f>
        <v>-167900</v>
      </c>
      <c r="M768" s="9">
        <v>0</v>
      </c>
      <c r="N7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68" s="9" t="str">
        <f>IF(M768&gt;=50%,"YES","""NO")</f>
        <v>"NO</v>
      </c>
      <c r="P768" s="44">
        <f>AVERAGE(Table1[[#This Row],[rating]]+Table1[[#This Row],[rating_count]]/1000)</f>
        <v>8.4079999999999995</v>
      </c>
      <c r="Q768" s="2">
        <v>4.0999999999999996</v>
      </c>
      <c r="R768" s="7">
        <v>4308</v>
      </c>
      <c r="S768" s="8">
        <f t="shared" si="22"/>
        <v>516960</v>
      </c>
      <c r="T768" s="2" t="s">
        <v>6815</v>
      </c>
      <c r="U768" s="2" t="s">
        <v>6816</v>
      </c>
      <c r="V768" s="2" t="s">
        <v>6817</v>
      </c>
      <c r="W768" s="2" t="s">
        <v>6818</v>
      </c>
      <c r="X768" s="2" t="s">
        <v>6819</v>
      </c>
      <c r="Y768" s="3" t="s">
        <v>6820</v>
      </c>
      <c r="Z768" s="3" t="s">
        <v>6821</v>
      </c>
      <c r="AA768" s="3" t="s">
        <v>6822</v>
      </c>
    </row>
    <row r="769" spans="1:27">
      <c r="A769" s="2" t="s">
        <v>6823</v>
      </c>
      <c r="B769" s="2" t="s">
        <v>6824</v>
      </c>
      <c r="C769" s="2" t="s">
        <v>13001</v>
      </c>
      <c r="D769" s="2" t="s">
        <v>12995</v>
      </c>
      <c r="E769" s="2" t="s">
        <v>12642</v>
      </c>
      <c r="F769" s="2" t="s">
        <v>12716</v>
      </c>
      <c r="G769" s="2" t="s">
        <v>12717</v>
      </c>
      <c r="H769" s="4"/>
      <c r="I769" s="6">
        <v>999</v>
      </c>
      <c r="J769" s="6" t="str">
        <f t="shared" si="23"/>
        <v>&gt;₹500</v>
      </c>
      <c r="K769" s="6">
        <v>2295</v>
      </c>
      <c r="L769" s="6">
        <f>(Table1[[#This Row],[Actual Price]]-Table1[[#This Row],[discounted_price]])*100</f>
        <v>129600</v>
      </c>
      <c r="M769" s="9">
        <v>0.35</v>
      </c>
      <c r="N7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69" s="9" t="str">
        <f>IF(M769&gt;=50%,"YES","NO")</f>
        <v>NO</v>
      </c>
      <c r="P769" s="44">
        <f>AVERAGE(Table1[[#This Row],[rating]]+Table1[[#This Row],[rating_count]]/1000)</f>
        <v>15.251999999999999</v>
      </c>
      <c r="Q769" s="2">
        <v>4.5999999999999996</v>
      </c>
      <c r="R769" s="7">
        <v>10652</v>
      </c>
      <c r="S769" s="8">
        <f t="shared" si="22"/>
        <v>24446340</v>
      </c>
      <c r="T769" s="2" t="s">
        <v>6825</v>
      </c>
      <c r="U769" s="2" t="s">
        <v>6826</v>
      </c>
      <c r="V769" s="2" t="s">
        <v>6827</v>
      </c>
      <c r="W769" s="2" t="s">
        <v>6828</v>
      </c>
      <c r="X769" s="2" t="s">
        <v>6829</v>
      </c>
      <c r="Y769" s="3" t="s">
        <v>6830</v>
      </c>
      <c r="Z769" s="3" t="s">
        <v>6831</v>
      </c>
      <c r="AA769" s="3" t="s">
        <v>6832</v>
      </c>
    </row>
    <row r="770" spans="1:27">
      <c r="A770" s="2" t="s">
        <v>6833</v>
      </c>
      <c r="B770" s="2" t="s">
        <v>6834</v>
      </c>
      <c r="C770" s="2" t="s">
        <v>13070</v>
      </c>
      <c r="D770" s="2" t="s">
        <v>13068</v>
      </c>
      <c r="E770" s="2" t="s">
        <v>12730</v>
      </c>
      <c r="F770" s="2" t="s">
        <v>12805</v>
      </c>
      <c r="G770" s="2" t="s">
        <v>12806</v>
      </c>
      <c r="H770" s="2" t="s">
        <v>12807</v>
      </c>
      <c r="I770" s="6">
        <v>299</v>
      </c>
      <c r="J770" s="6" t="str">
        <f t="shared" si="23"/>
        <v>₹200 - ₹500</v>
      </c>
      <c r="K770" s="6">
        <v>99</v>
      </c>
      <c r="L770" s="6">
        <f>(Table1[[#This Row],[Actual Price]]-Table1[[#This Row],[discounted_price]])*100</f>
        <v>-20000</v>
      </c>
      <c r="M770" s="9">
        <v>0</v>
      </c>
      <c r="N7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70" s="9" t="str">
        <f>IF(M770&gt;=50%,"YES","""NO")</f>
        <v>"NO</v>
      </c>
      <c r="P770" s="44">
        <f>AVERAGE(Table1[[#This Row],[rating]]+Table1[[#This Row],[rating_count]]/1000)</f>
        <v>9.3359999999999985</v>
      </c>
      <c r="Q770" s="2">
        <v>4.3</v>
      </c>
      <c r="R770" s="7">
        <v>5036</v>
      </c>
      <c r="S770" s="8">
        <f t="shared" ref="S770:S833" si="24">K770*R770</f>
        <v>498564</v>
      </c>
      <c r="T770" s="2" t="s">
        <v>6835</v>
      </c>
      <c r="U770" s="2" t="s">
        <v>6836</v>
      </c>
      <c r="V770" s="2" t="s">
        <v>6837</v>
      </c>
      <c r="W770" s="2" t="s">
        <v>6838</v>
      </c>
      <c r="X770" s="2" t="s">
        <v>6839</v>
      </c>
      <c r="Y770" s="3" t="s">
        <v>6840</v>
      </c>
      <c r="Z770" s="3" t="s">
        <v>6841</v>
      </c>
      <c r="AA770" s="3" t="s">
        <v>6842</v>
      </c>
    </row>
    <row r="771" spans="1:27">
      <c r="A771" s="2" t="s">
        <v>6843</v>
      </c>
      <c r="B771" s="2" t="s">
        <v>6844</v>
      </c>
      <c r="C771" s="2" t="s">
        <v>13001</v>
      </c>
      <c r="D771" s="2" t="s">
        <v>12995</v>
      </c>
      <c r="E771" s="2" t="s">
        <v>12642</v>
      </c>
      <c r="F771" s="2" t="s">
        <v>12716</v>
      </c>
      <c r="G771" s="2" t="s">
        <v>12717</v>
      </c>
      <c r="H771" s="2"/>
      <c r="I771" s="6">
        <v>238</v>
      </c>
      <c r="J771" s="6" t="str">
        <f t="shared" ref="J771:J834" si="25">IF(I771&lt;200,"&lt;₹200",IF(OR(I771=200,I771&lt;=500),"₹200 - ₹500","&gt;₹500"))</f>
        <v>₹200 - ₹500</v>
      </c>
      <c r="K771" s="6">
        <v>249</v>
      </c>
      <c r="L771" s="6">
        <f>(Table1[[#This Row],[Actual Price]]-Table1[[#This Row],[discounted_price]])*100</f>
        <v>1100</v>
      </c>
      <c r="M771" s="9">
        <v>0.4</v>
      </c>
      <c r="N7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71" s="9" t="str">
        <f>IF(M771&gt;=50%,"YES","NO")</f>
        <v>NO</v>
      </c>
      <c r="P771" s="44">
        <f>AVERAGE(Table1[[#This Row],[rating]]+Table1[[#This Row],[rating_count]]/1000)</f>
        <v>9.0570000000000004</v>
      </c>
      <c r="Q771" s="2">
        <v>4</v>
      </c>
      <c r="R771" s="7">
        <v>5057</v>
      </c>
      <c r="S771" s="8">
        <f t="shared" si="24"/>
        <v>1259193</v>
      </c>
      <c r="T771" s="2" t="s">
        <v>6845</v>
      </c>
      <c r="U771" s="2" t="s">
        <v>6846</v>
      </c>
      <c r="V771" s="2" t="s">
        <v>6847</v>
      </c>
      <c r="W771" s="2" t="s">
        <v>6848</v>
      </c>
      <c r="X771" s="2" t="s">
        <v>6849</v>
      </c>
      <c r="Y771" s="3" t="s">
        <v>6850</v>
      </c>
      <c r="Z771" s="3" t="s">
        <v>6851</v>
      </c>
      <c r="AA771" s="3" t="s">
        <v>6852</v>
      </c>
    </row>
    <row r="772" spans="1:27">
      <c r="A772" s="2" t="s">
        <v>6853</v>
      </c>
      <c r="B772" s="2" t="s">
        <v>6854</v>
      </c>
      <c r="C772" s="2" t="s">
        <v>13011</v>
      </c>
      <c r="D772" s="2" t="s">
        <v>12995</v>
      </c>
      <c r="E772" s="2" t="s">
        <v>12642</v>
      </c>
      <c r="F772" s="2" t="s">
        <v>12749</v>
      </c>
      <c r="G772" s="2" t="s">
        <v>12750</v>
      </c>
      <c r="H772" s="2"/>
      <c r="I772" s="6">
        <v>1349</v>
      </c>
      <c r="J772" s="6" t="str">
        <f t="shared" si="25"/>
        <v>&gt;₹500</v>
      </c>
      <c r="K772" s="6">
        <v>2799</v>
      </c>
      <c r="L772" s="6">
        <f>(Table1[[#This Row],[Actual Price]]-Table1[[#This Row],[discounted_price]])*100</f>
        <v>145000</v>
      </c>
      <c r="M772" s="9">
        <v>0.79</v>
      </c>
      <c r="N7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72" s="9" t="str">
        <f>IF(M772&gt;=50%,"YES","""NO")</f>
        <v>YES</v>
      </c>
      <c r="P772" s="44">
        <f>AVERAGE(Table1[[#This Row],[rating]]+Table1[[#This Row],[rating_count]]/1000)</f>
        <v>12.737000000000002</v>
      </c>
      <c r="Q772" s="2">
        <v>4.2</v>
      </c>
      <c r="R772" s="7">
        <v>8537</v>
      </c>
      <c r="S772" s="8">
        <f t="shared" si="24"/>
        <v>23895063</v>
      </c>
      <c r="T772" s="2" t="s">
        <v>6855</v>
      </c>
      <c r="U772" s="2" t="s">
        <v>6856</v>
      </c>
      <c r="V772" s="2" t="s">
        <v>6857</v>
      </c>
      <c r="W772" s="2" t="s">
        <v>6858</v>
      </c>
      <c r="X772" s="2" t="s">
        <v>6859</v>
      </c>
      <c r="Y772" s="3" t="s">
        <v>12624</v>
      </c>
      <c r="Z772" s="3" t="s">
        <v>6860</v>
      </c>
      <c r="AA772" s="3" t="s">
        <v>6861</v>
      </c>
    </row>
    <row r="773" spans="1:27">
      <c r="A773" s="2" t="s">
        <v>6862</v>
      </c>
      <c r="B773" s="2" t="s">
        <v>6863</v>
      </c>
      <c r="C773" s="2" t="s">
        <v>13060</v>
      </c>
      <c r="D773" s="2" t="s">
        <v>13053</v>
      </c>
      <c r="E773" s="2" t="s">
        <v>12726</v>
      </c>
      <c r="F773" s="2" t="s">
        <v>12727</v>
      </c>
      <c r="G773" s="2" t="s">
        <v>12728</v>
      </c>
      <c r="H773" s="2" t="s">
        <v>12729</v>
      </c>
      <c r="I773" s="6">
        <v>299</v>
      </c>
      <c r="J773" s="6" t="str">
        <f t="shared" si="25"/>
        <v>₹200 - ₹500</v>
      </c>
      <c r="K773" s="6">
        <v>210</v>
      </c>
      <c r="L773" s="6">
        <f>(Table1[[#This Row],[Actual Price]]-Table1[[#This Row],[discounted_price]])*100</f>
        <v>-8900</v>
      </c>
      <c r="M773" s="9">
        <v>0.15</v>
      </c>
      <c r="N7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773" s="9" t="str">
        <f>IF(M773&gt;=50%,"YES","NO")</f>
        <v>NO</v>
      </c>
      <c r="P773" s="44">
        <f>AVERAGE(Table1[[#This Row],[rating]]+Table1[[#This Row],[rating_count]]/1000)</f>
        <v>6.75</v>
      </c>
      <c r="Q773" s="2">
        <v>4.3</v>
      </c>
      <c r="R773" s="7">
        <v>2450</v>
      </c>
      <c r="S773" s="8">
        <f t="shared" si="24"/>
        <v>514500</v>
      </c>
      <c r="T773" s="2" t="s">
        <v>6864</v>
      </c>
      <c r="U773" s="2" t="s">
        <v>6865</v>
      </c>
      <c r="V773" s="2" t="s">
        <v>6866</v>
      </c>
      <c r="W773" s="2" t="s">
        <v>6867</v>
      </c>
      <c r="X773" s="2" t="s">
        <v>6868</v>
      </c>
      <c r="Y773" s="3" t="s">
        <v>6869</v>
      </c>
      <c r="Z773" s="3" t="s">
        <v>6870</v>
      </c>
      <c r="AA773" s="3" t="s">
        <v>6871</v>
      </c>
    </row>
    <row r="774" spans="1:27">
      <c r="A774" s="2" t="s">
        <v>6872</v>
      </c>
      <c r="B774" s="2" t="s">
        <v>6873</v>
      </c>
      <c r="C774" s="2" t="s">
        <v>3042</v>
      </c>
      <c r="D774" s="2" t="s">
        <v>12649</v>
      </c>
      <c r="E774" s="2" t="s">
        <v>12687</v>
      </c>
      <c r="F774" s="2" t="s">
        <v>12688</v>
      </c>
      <c r="G774" s="2" t="s">
        <v>12689</v>
      </c>
      <c r="H774" s="4"/>
      <c r="I774" s="6">
        <v>199</v>
      </c>
      <c r="J774" s="6" t="str">
        <f t="shared" si="25"/>
        <v>&lt;₹200</v>
      </c>
      <c r="K774" s="6">
        <v>3490</v>
      </c>
      <c r="L774" s="6">
        <f>(Table1[[#This Row],[Actual Price]]-Table1[[#This Row],[discounted_price]])*100</f>
        <v>329100</v>
      </c>
      <c r="M774" s="9">
        <v>0.54</v>
      </c>
      <c r="N7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74" s="9" t="str">
        <f>IF(M774&gt;=50%,"YES","""NO")</f>
        <v>YES</v>
      </c>
      <c r="P774" s="44">
        <f>AVERAGE(Table1[[#This Row],[rating]]+Table1[[#This Row],[rating_count]]/1000)</f>
        <v>4.3760000000000003</v>
      </c>
      <c r="Q774" s="2">
        <v>3.7</v>
      </c>
      <c r="R774" s="7">
        <v>676</v>
      </c>
      <c r="S774" s="8">
        <f t="shared" si="24"/>
        <v>2359240</v>
      </c>
      <c r="T774" s="2" t="s">
        <v>6874</v>
      </c>
      <c r="U774" s="2" t="s">
        <v>6875</v>
      </c>
      <c r="V774" s="2" t="s">
        <v>6876</v>
      </c>
      <c r="W774" s="2" t="s">
        <v>6877</v>
      </c>
      <c r="X774" s="2" t="s">
        <v>6878</v>
      </c>
      <c r="Y774" s="3" t="s">
        <v>6879</v>
      </c>
      <c r="Z774" s="3" t="s">
        <v>6880</v>
      </c>
      <c r="AA774" s="3" t="s">
        <v>6881</v>
      </c>
    </row>
    <row r="775" spans="1:27">
      <c r="A775" s="2" t="s">
        <v>6882</v>
      </c>
      <c r="B775" s="2" t="s">
        <v>6883</v>
      </c>
      <c r="C775" s="2" t="s">
        <v>3042</v>
      </c>
      <c r="D775" s="2" t="s">
        <v>12649</v>
      </c>
      <c r="E775" s="2" t="s">
        <v>12687</v>
      </c>
      <c r="F775" s="2" t="s">
        <v>12688</v>
      </c>
      <c r="G775" s="2" t="s">
        <v>12689</v>
      </c>
      <c r="H775" s="2"/>
      <c r="I775" s="6">
        <v>1999</v>
      </c>
      <c r="J775" s="6" t="str">
        <f t="shared" si="25"/>
        <v>&gt;₹500</v>
      </c>
      <c r="K775" s="6">
        <v>1299</v>
      </c>
      <c r="L775" s="6">
        <f>(Table1[[#This Row],[Actual Price]]-Table1[[#This Row],[discounted_price]])*100</f>
        <v>-70000</v>
      </c>
      <c r="M775" s="9">
        <v>0.62</v>
      </c>
      <c r="N7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75" s="9" t="str">
        <f>IF(M775&gt;=50%,"YES","NO")</f>
        <v>YES</v>
      </c>
      <c r="P775" s="44">
        <f>AVERAGE(Table1[[#This Row],[rating]]+Table1[[#This Row],[rating_count]]/1000)</f>
        <v>5.0730000000000004</v>
      </c>
      <c r="Q775" s="2">
        <v>3.9</v>
      </c>
      <c r="R775" s="7">
        <v>1173</v>
      </c>
      <c r="S775" s="8">
        <f t="shared" si="24"/>
        <v>1523727</v>
      </c>
      <c r="T775" s="2" t="s">
        <v>6884</v>
      </c>
      <c r="U775" s="2" t="s">
        <v>6885</v>
      </c>
      <c r="V775" s="2" t="s">
        <v>6886</v>
      </c>
      <c r="W775" s="2" t="s">
        <v>6887</v>
      </c>
      <c r="X775" s="2" t="s">
        <v>6888</v>
      </c>
      <c r="Y775" s="3" t="s">
        <v>6889</v>
      </c>
      <c r="Z775" s="3" t="s">
        <v>6890</v>
      </c>
      <c r="AA775" s="3" t="s">
        <v>6891</v>
      </c>
    </row>
    <row r="776" spans="1:27">
      <c r="A776" s="2" t="s">
        <v>6892</v>
      </c>
      <c r="B776" s="2" t="s">
        <v>6893</v>
      </c>
      <c r="C776" s="2" t="s">
        <v>13012</v>
      </c>
      <c r="D776" s="2" t="s">
        <v>12995</v>
      </c>
      <c r="E776" s="2" t="s">
        <v>12642</v>
      </c>
      <c r="F776" s="2" t="s">
        <v>12716</v>
      </c>
      <c r="G776" s="2" t="s">
        <v>12747</v>
      </c>
      <c r="H776" s="2" t="s">
        <v>12753</v>
      </c>
      <c r="I776" s="6">
        <v>99</v>
      </c>
      <c r="J776" s="6" t="str">
        <f t="shared" si="25"/>
        <v>&lt;₹200</v>
      </c>
      <c r="K776" s="6">
        <v>499</v>
      </c>
      <c r="L776" s="6">
        <f>(Table1[[#This Row],[Actual Price]]-Table1[[#This Row],[discounted_price]])*100</f>
        <v>40000</v>
      </c>
      <c r="M776" s="9">
        <v>0.6</v>
      </c>
      <c r="N7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76" s="9" t="str">
        <f>IF(M776&gt;=50%,"YES","""NO")</f>
        <v>YES</v>
      </c>
      <c r="P776" s="44">
        <f>AVERAGE(Table1[[#This Row],[rating]]+Table1[[#This Row],[rating_count]]/1000)</f>
        <v>14.297999999999998</v>
      </c>
      <c r="Q776" s="2">
        <v>4.3</v>
      </c>
      <c r="R776" s="7">
        <v>9998</v>
      </c>
      <c r="S776" s="8">
        <f t="shared" si="24"/>
        <v>4989002</v>
      </c>
      <c r="T776" s="2" t="s">
        <v>6894</v>
      </c>
      <c r="U776" s="2" t="s">
        <v>6895</v>
      </c>
      <c r="V776" s="2" t="s">
        <v>6896</v>
      </c>
      <c r="W776" s="2" t="s">
        <v>6897</v>
      </c>
      <c r="X776" s="2" t="s">
        <v>6898</v>
      </c>
      <c r="Y776" s="3" t="s">
        <v>6899</v>
      </c>
      <c r="Z776" s="3" t="s">
        <v>6900</v>
      </c>
      <c r="AA776" s="3" t="s">
        <v>6901</v>
      </c>
    </row>
    <row r="777" spans="1:27">
      <c r="A777" s="2" t="s">
        <v>6902</v>
      </c>
      <c r="B777" s="2" t="s">
        <v>6903</v>
      </c>
      <c r="C777" s="2" t="s">
        <v>2924</v>
      </c>
      <c r="D777" s="2" t="s">
        <v>12649</v>
      </c>
      <c r="E777" s="2" t="s">
        <v>12676</v>
      </c>
      <c r="F777" s="2" t="s">
        <v>12677</v>
      </c>
      <c r="G777" s="2"/>
      <c r="H777" s="4"/>
      <c r="I777" s="6">
        <v>499</v>
      </c>
      <c r="J777" s="6" t="str">
        <f t="shared" si="25"/>
        <v>₹200 - ₹500</v>
      </c>
      <c r="K777" s="6">
        <v>5999</v>
      </c>
      <c r="L777" s="6">
        <f>(Table1[[#This Row],[Actual Price]]-Table1[[#This Row],[discounted_price]])*100</f>
        <v>550000</v>
      </c>
      <c r="M777" s="9">
        <v>0.57999999999999996</v>
      </c>
      <c r="N7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77" s="9" t="str">
        <f>IF(M777&gt;=50%,"YES","NO")</f>
        <v>YES</v>
      </c>
      <c r="P777" s="44">
        <f>AVERAGE(Table1[[#This Row],[rating]]+Table1[[#This Row],[rating_count]]/1000)</f>
        <v>9.952</v>
      </c>
      <c r="Q777" s="2">
        <v>4.0999999999999996</v>
      </c>
      <c r="R777" s="7">
        <v>5852</v>
      </c>
      <c r="S777" s="8">
        <f t="shared" si="24"/>
        <v>35106148</v>
      </c>
      <c r="T777" s="2" t="s">
        <v>6904</v>
      </c>
      <c r="U777" s="2" t="s">
        <v>6905</v>
      </c>
      <c r="V777" s="2" t="s">
        <v>6906</v>
      </c>
      <c r="W777" s="2" t="s">
        <v>6907</v>
      </c>
      <c r="X777" s="2" t="s">
        <v>6908</v>
      </c>
      <c r="Y777" s="3" t="s">
        <v>6909</v>
      </c>
      <c r="Z777" s="3" t="s">
        <v>6910</v>
      </c>
      <c r="AA777" s="3" t="s">
        <v>6911</v>
      </c>
    </row>
    <row r="778" spans="1:27">
      <c r="A778" s="2" t="s">
        <v>6912</v>
      </c>
      <c r="B778" s="2" t="s">
        <v>6913</v>
      </c>
      <c r="C778" s="2" t="s">
        <v>13038</v>
      </c>
      <c r="D778" s="2" t="s">
        <v>12995</v>
      </c>
      <c r="E778" s="2" t="s">
        <v>12784</v>
      </c>
      <c r="F778" s="2" t="s">
        <v>12808</v>
      </c>
      <c r="G778" s="2"/>
      <c r="H778" s="2"/>
      <c r="I778" s="6">
        <v>1792</v>
      </c>
      <c r="J778" s="6" t="str">
        <f t="shared" si="25"/>
        <v>&gt;₹500</v>
      </c>
      <c r="K778" s="6">
        <v>999</v>
      </c>
      <c r="L778" s="6">
        <f>(Table1[[#This Row],[Actual Price]]-Table1[[#This Row],[discounted_price]])*100</f>
        <v>-79300</v>
      </c>
      <c r="M778" s="9">
        <v>0.8</v>
      </c>
      <c r="N7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78" s="9" t="str">
        <f>IF(M778&gt;=50%,"YES","""NO")</f>
        <v>YES</v>
      </c>
      <c r="P778" s="44">
        <f>AVERAGE(Table1[[#This Row],[rating]]+Table1[[#This Row],[rating_count]]/1000)</f>
        <v>4.5620000000000003</v>
      </c>
      <c r="Q778" s="2">
        <v>4.2</v>
      </c>
      <c r="R778" s="7">
        <v>362</v>
      </c>
      <c r="S778" s="8">
        <f t="shared" si="24"/>
        <v>361638</v>
      </c>
      <c r="T778" s="2" t="s">
        <v>6914</v>
      </c>
      <c r="U778" s="2" t="s">
        <v>6915</v>
      </c>
      <c r="V778" s="2" t="s">
        <v>6916</v>
      </c>
      <c r="W778" s="2" t="s">
        <v>6917</v>
      </c>
      <c r="X778" s="2" t="s">
        <v>6918</v>
      </c>
      <c r="Y778" s="3" t="s">
        <v>6919</v>
      </c>
      <c r="Z778" s="3" t="s">
        <v>6920</v>
      </c>
      <c r="AA778" s="3" t="s">
        <v>6921</v>
      </c>
    </row>
    <row r="779" spans="1:27">
      <c r="A779" s="2" t="s">
        <v>6922</v>
      </c>
      <c r="B779" s="2" t="s">
        <v>6923</v>
      </c>
      <c r="C779" s="2" t="s">
        <v>3000</v>
      </c>
      <c r="D779" s="2" t="s">
        <v>12649</v>
      </c>
      <c r="E779" s="2" t="s">
        <v>12651</v>
      </c>
      <c r="F779" s="2" t="s">
        <v>12684</v>
      </c>
      <c r="G779" s="2" t="s">
        <v>12685</v>
      </c>
      <c r="H779" s="2"/>
      <c r="I779" s="6">
        <v>3299</v>
      </c>
      <c r="J779" s="6" t="str">
        <f t="shared" si="25"/>
        <v>&gt;₹500</v>
      </c>
      <c r="K779" s="6">
        <v>1800</v>
      </c>
      <c r="L779" s="6">
        <f>(Table1[[#This Row],[Actual Price]]-Table1[[#This Row],[discounted_price]])*100</f>
        <v>-149900</v>
      </c>
      <c r="M779" s="9">
        <v>0.48</v>
      </c>
      <c r="N7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79" s="9" t="str">
        <f>IF(M779&gt;=50%,"YES","NO")</f>
        <v>NO</v>
      </c>
      <c r="P779" s="44">
        <f>AVERAGE(Table1[[#This Row],[rating]]+Table1[[#This Row],[rating_count]]/1000)</f>
        <v>209.55199999999999</v>
      </c>
      <c r="Q779" s="2">
        <v>4.5</v>
      </c>
      <c r="R779" s="7">
        <v>205052</v>
      </c>
      <c r="S779" s="8">
        <f t="shared" si="24"/>
        <v>369093600</v>
      </c>
      <c r="T779" s="2" t="s">
        <v>6924</v>
      </c>
      <c r="U779" s="2" t="s">
        <v>6925</v>
      </c>
      <c r="V779" s="2" t="s">
        <v>6926</v>
      </c>
      <c r="W779" s="2" t="s">
        <v>6927</v>
      </c>
      <c r="X779" s="2" t="s">
        <v>6928</v>
      </c>
      <c r="Y779" s="3" t="s">
        <v>6929</v>
      </c>
      <c r="Z779" s="3" t="s">
        <v>6930</v>
      </c>
      <c r="AA779" s="3" t="s">
        <v>6931</v>
      </c>
    </row>
    <row r="780" spans="1:27">
      <c r="A780" s="2" t="s">
        <v>6932</v>
      </c>
      <c r="B780" s="2" t="s">
        <v>6933</v>
      </c>
      <c r="C780" s="2" t="s">
        <v>2924</v>
      </c>
      <c r="D780" s="2" t="s">
        <v>12649</v>
      </c>
      <c r="E780" s="2" t="s">
        <v>12676</v>
      </c>
      <c r="F780" s="2" t="s">
        <v>12677</v>
      </c>
      <c r="G780" s="2"/>
      <c r="H780" s="4"/>
      <c r="I780" s="6">
        <v>125</v>
      </c>
      <c r="J780" s="6" t="str">
        <f t="shared" si="25"/>
        <v>&lt;₹200</v>
      </c>
      <c r="K780" s="6">
        <v>9999</v>
      </c>
      <c r="L780" s="6">
        <f>(Table1[[#This Row],[Actual Price]]-Table1[[#This Row],[discounted_price]])*100</f>
        <v>987400</v>
      </c>
      <c r="M780" s="9">
        <v>0.75</v>
      </c>
      <c r="N7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80" s="9" t="str">
        <f>IF(M780&gt;=50%,"YES","""NO")</f>
        <v>YES</v>
      </c>
      <c r="P780" s="44">
        <f>AVERAGE(Table1[[#This Row],[rating]]+Table1[[#This Row],[rating_count]]/1000)</f>
        <v>13.09</v>
      </c>
      <c r="Q780" s="2">
        <v>4</v>
      </c>
      <c r="R780" s="7">
        <v>9090</v>
      </c>
      <c r="S780" s="8">
        <f t="shared" si="24"/>
        <v>90890910</v>
      </c>
      <c r="T780" s="2" t="s">
        <v>6934</v>
      </c>
      <c r="U780" s="2" t="s">
        <v>6935</v>
      </c>
      <c r="V780" s="2" t="s">
        <v>6936</v>
      </c>
      <c r="W780" s="2" t="s">
        <v>6937</v>
      </c>
      <c r="X780" s="2" t="s">
        <v>6938</v>
      </c>
      <c r="Y780" s="3" t="s">
        <v>6939</v>
      </c>
      <c r="Z780" s="3" t="s">
        <v>6940</v>
      </c>
      <c r="AA780" s="3" t="s">
        <v>6941</v>
      </c>
    </row>
    <row r="781" spans="1:27">
      <c r="A781" s="2" t="s">
        <v>6942</v>
      </c>
      <c r="B781" s="2" t="s">
        <v>6943</v>
      </c>
      <c r="C781" s="2" t="s">
        <v>13001</v>
      </c>
      <c r="D781" s="2" t="s">
        <v>12995</v>
      </c>
      <c r="E781" s="2" t="s">
        <v>12642</v>
      </c>
      <c r="F781" s="2" t="s">
        <v>12716</v>
      </c>
      <c r="G781" s="2" t="s">
        <v>12717</v>
      </c>
      <c r="H781" s="4"/>
      <c r="I781" s="6">
        <v>399</v>
      </c>
      <c r="J781" s="6" t="str">
        <f t="shared" si="25"/>
        <v>₹200 - ₹500</v>
      </c>
      <c r="K781" s="6">
        <v>2890</v>
      </c>
      <c r="L781" s="6">
        <f>(Table1[[#This Row],[Actual Price]]-Table1[[#This Row],[discounted_price]])*100</f>
        <v>249100</v>
      </c>
      <c r="M781" s="9">
        <v>0.5</v>
      </c>
      <c r="N7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81" s="9" t="str">
        <f>IF(M781&gt;=50%,"YES","NO")</f>
        <v>YES</v>
      </c>
      <c r="P781" s="44">
        <f>AVERAGE(Table1[[#This Row],[rating]]+Table1[[#This Row],[rating_count]]/1000)</f>
        <v>8.5990000000000002</v>
      </c>
      <c r="Q781" s="2">
        <v>4.5</v>
      </c>
      <c r="R781" s="7">
        <v>4099</v>
      </c>
      <c r="S781" s="8">
        <f t="shared" si="24"/>
        <v>11846110</v>
      </c>
      <c r="T781" s="2" t="s">
        <v>6944</v>
      </c>
      <c r="U781" s="2" t="s">
        <v>6945</v>
      </c>
      <c r="V781" s="2" t="s">
        <v>6946</v>
      </c>
      <c r="W781" s="2" t="s">
        <v>6947</v>
      </c>
      <c r="X781" s="2" t="s">
        <v>6948</v>
      </c>
      <c r="Y781" s="3" t="s">
        <v>6949</v>
      </c>
      <c r="Z781" s="3" t="s">
        <v>6950</v>
      </c>
      <c r="AA781" s="3" t="s">
        <v>6951</v>
      </c>
    </row>
    <row r="782" spans="1:27">
      <c r="A782" s="2" t="s">
        <v>6952</v>
      </c>
      <c r="B782" s="2" t="s">
        <v>6953</v>
      </c>
      <c r="C782" s="2" t="s">
        <v>3042</v>
      </c>
      <c r="D782" s="2" t="s">
        <v>12649</v>
      </c>
      <c r="E782" s="2" t="s">
        <v>12687</v>
      </c>
      <c r="F782" s="2" t="s">
        <v>12688</v>
      </c>
      <c r="G782" s="2" t="s">
        <v>12689</v>
      </c>
      <c r="H782" s="4"/>
      <c r="I782" s="6">
        <v>1199</v>
      </c>
      <c r="J782" s="6" t="str">
        <f t="shared" si="25"/>
        <v>&gt;₹500</v>
      </c>
      <c r="K782" s="6">
        <v>5999</v>
      </c>
      <c r="L782" s="6">
        <f>(Table1[[#This Row],[Actual Price]]-Table1[[#This Row],[discounted_price]])*100</f>
        <v>480000</v>
      </c>
      <c r="M782" s="9">
        <v>0.82</v>
      </c>
      <c r="N7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82" s="9" t="str">
        <f>IF(M782&gt;=50%,"YES","""NO")</f>
        <v>YES</v>
      </c>
      <c r="P782" s="44">
        <f>AVERAGE(Table1[[#This Row],[rating]]+Table1[[#This Row],[rating_count]]/1000)</f>
        <v>16.466000000000001</v>
      </c>
      <c r="Q782" s="2">
        <v>3.5</v>
      </c>
      <c r="R782" s="7">
        <v>12966</v>
      </c>
      <c r="S782" s="8">
        <f t="shared" si="24"/>
        <v>77783034</v>
      </c>
      <c r="T782" s="2" t="s">
        <v>5123</v>
      </c>
      <c r="U782" s="2" t="s">
        <v>6954</v>
      </c>
      <c r="V782" s="2" t="s">
        <v>6955</v>
      </c>
      <c r="W782" s="2" t="s">
        <v>6956</v>
      </c>
      <c r="X782" s="2" t="s">
        <v>6957</v>
      </c>
      <c r="Y782" s="3" t="s">
        <v>6958</v>
      </c>
      <c r="Z782" s="3" t="s">
        <v>6959</v>
      </c>
      <c r="AA782" s="3" t="s">
        <v>6960</v>
      </c>
    </row>
    <row r="783" spans="1:27">
      <c r="A783" s="2" t="s">
        <v>6961</v>
      </c>
      <c r="B783" s="2" t="s">
        <v>6962</v>
      </c>
      <c r="C783" s="2" t="s">
        <v>13055</v>
      </c>
      <c r="D783" s="2" t="s">
        <v>13053</v>
      </c>
      <c r="E783" s="2" t="s">
        <v>12726</v>
      </c>
      <c r="F783" s="2" t="s">
        <v>12727</v>
      </c>
      <c r="G783" s="2" t="s">
        <v>12728</v>
      </c>
      <c r="H783" s="2" t="s">
        <v>12760</v>
      </c>
      <c r="I783" s="6">
        <v>235</v>
      </c>
      <c r="J783" s="6" t="str">
        <f t="shared" si="25"/>
        <v>₹200 - ₹500</v>
      </c>
      <c r="K783" s="6">
        <v>160</v>
      </c>
      <c r="L783" s="6">
        <f>(Table1[[#This Row],[Actual Price]]-Table1[[#This Row],[discounted_price]])*100</f>
        <v>-7500</v>
      </c>
      <c r="M783" s="9">
        <v>0.02</v>
      </c>
      <c r="N7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83" s="9" t="str">
        <f>IF(M783&gt;=50%,"YES","NO")</f>
        <v>NO</v>
      </c>
      <c r="P783" s="44">
        <f>AVERAGE(Table1[[#This Row],[rating]]+Table1[[#This Row],[rating_count]]/1000)</f>
        <v>8.9280000000000008</v>
      </c>
      <c r="Q783" s="2">
        <v>4.5</v>
      </c>
      <c r="R783" s="7">
        <v>4428</v>
      </c>
      <c r="S783" s="8">
        <f t="shared" si="24"/>
        <v>708480</v>
      </c>
      <c r="T783" s="2" t="s">
        <v>6963</v>
      </c>
      <c r="U783" s="2" t="s">
        <v>6964</v>
      </c>
      <c r="V783" s="2" t="s">
        <v>6965</v>
      </c>
      <c r="W783" s="2" t="s">
        <v>6966</v>
      </c>
      <c r="X783" s="2" t="s">
        <v>6967</v>
      </c>
      <c r="Y783" s="3" t="s">
        <v>6968</v>
      </c>
      <c r="Z783" s="3" t="s">
        <v>6969</v>
      </c>
      <c r="AA783" s="3" t="s">
        <v>6970</v>
      </c>
    </row>
    <row r="784" spans="1:27">
      <c r="A784" s="2" t="s">
        <v>6971</v>
      </c>
      <c r="B784" s="2" t="s">
        <v>6972</v>
      </c>
      <c r="C784" s="2" t="s">
        <v>13010</v>
      </c>
      <c r="D784" s="2" t="s">
        <v>12995</v>
      </c>
      <c r="E784" s="2" t="s">
        <v>12642</v>
      </c>
      <c r="F784" s="2" t="s">
        <v>12716</v>
      </c>
      <c r="G784" s="2" t="s">
        <v>12747</v>
      </c>
      <c r="H784" s="2" t="s">
        <v>12748</v>
      </c>
      <c r="I784" s="6">
        <v>549</v>
      </c>
      <c r="J784" s="6" t="str">
        <f t="shared" si="25"/>
        <v>&gt;₹500</v>
      </c>
      <c r="K784" s="6">
        <v>999</v>
      </c>
      <c r="L784" s="6">
        <f>(Table1[[#This Row],[Actual Price]]-Table1[[#This Row],[discounted_price]])*100</f>
        <v>45000</v>
      </c>
      <c r="M784" s="9">
        <v>0.88</v>
      </c>
      <c r="N7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84" s="9" t="str">
        <f>IF(M784&gt;=50%,"YES","""NO")</f>
        <v>YES</v>
      </c>
      <c r="P784" s="44">
        <f>AVERAGE(Table1[[#This Row],[rating]]+Table1[[#This Row],[rating_count]]/1000)</f>
        <v>8.9920000000000009</v>
      </c>
      <c r="Q784" s="2">
        <v>3.3</v>
      </c>
      <c r="R784" s="7">
        <v>5692</v>
      </c>
      <c r="S784" s="8">
        <f t="shared" si="24"/>
        <v>5686308</v>
      </c>
      <c r="T784" s="2" t="s">
        <v>6973</v>
      </c>
      <c r="U784" s="2" t="s">
        <v>6974</v>
      </c>
      <c r="V784" s="2" t="s">
        <v>6975</v>
      </c>
      <c r="W784" s="2" t="s">
        <v>6976</v>
      </c>
      <c r="X784" s="2" t="s">
        <v>6977</v>
      </c>
      <c r="Y784" s="3" t="s">
        <v>6978</v>
      </c>
      <c r="Z784" s="3" t="s">
        <v>6979</v>
      </c>
      <c r="AA784" s="3" t="s">
        <v>6980</v>
      </c>
    </row>
    <row r="785" spans="1:27">
      <c r="A785" s="2" t="s">
        <v>6981</v>
      </c>
      <c r="B785" s="2" t="s">
        <v>6982</v>
      </c>
      <c r="C785" s="2" t="s">
        <v>13002</v>
      </c>
      <c r="D785" s="2" t="s">
        <v>12995</v>
      </c>
      <c r="E785" s="2" t="s">
        <v>12642</v>
      </c>
      <c r="F785" s="2" t="s">
        <v>12716</v>
      </c>
      <c r="G785" s="2" t="s">
        <v>12718</v>
      </c>
      <c r="H785" s="2"/>
      <c r="I785" s="6">
        <v>89</v>
      </c>
      <c r="J785" s="6" t="str">
        <f t="shared" si="25"/>
        <v>&lt;₹200</v>
      </c>
      <c r="K785" s="6">
        <v>499</v>
      </c>
      <c r="L785" s="6">
        <f>(Table1[[#This Row],[Actual Price]]-Table1[[#This Row],[discounted_price]])*100</f>
        <v>41000</v>
      </c>
      <c r="M785" s="9">
        <v>0.65</v>
      </c>
      <c r="N7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85" s="9" t="str">
        <f>IF(M785&gt;=50%,"YES","NO")</f>
        <v>YES</v>
      </c>
      <c r="P785" s="44">
        <f>AVERAGE(Table1[[#This Row],[rating]]+Table1[[#This Row],[rating_count]]/1000)</f>
        <v>4.1209999999999996</v>
      </c>
      <c r="Q785" s="2">
        <v>4.0999999999999996</v>
      </c>
      <c r="R785" s="7">
        <v>21</v>
      </c>
      <c r="S785" s="8">
        <f t="shared" si="24"/>
        <v>10479</v>
      </c>
      <c r="T785" s="2" t="s">
        <v>6983</v>
      </c>
      <c r="U785" s="2" t="s">
        <v>6984</v>
      </c>
      <c r="V785" s="2" t="s">
        <v>6985</v>
      </c>
      <c r="W785" s="2" t="s">
        <v>6986</v>
      </c>
      <c r="X785" s="2" t="s">
        <v>6987</v>
      </c>
      <c r="Y785" s="3" t="s">
        <v>6988</v>
      </c>
      <c r="Z785" s="3" t="s">
        <v>6989</v>
      </c>
      <c r="AA785" s="3" t="s">
        <v>6990</v>
      </c>
    </row>
    <row r="786" spans="1:27">
      <c r="A786" s="2" t="s">
        <v>6991</v>
      </c>
      <c r="B786" s="2" t="s">
        <v>6992</v>
      </c>
      <c r="C786" s="2" t="s">
        <v>5685</v>
      </c>
      <c r="D786" s="2" t="s">
        <v>12649</v>
      </c>
      <c r="E786" s="2" t="s">
        <v>12735</v>
      </c>
      <c r="F786" s="2" t="s">
        <v>12771</v>
      </c>
      <c r="G786" s="2" t="s">
        <v>12772</v>
      </c>
      <c r="H786" s="4"/>
      <c r="I786" s="6">
        <v>970</v>
      </c>
      <c r="J786" s="6" t="str">
        <f t="shared" si="25"/>
        <v>&gt;₹500</v>
      </c>
      <c r="K786" s="6">
        <v>4700</v>
      </c>
      <c r="L786" s="6">
        <f>(Table1[[#This Row],[Actual Price]]-Table1[[#This Row],[discounted_price]])*100</f>
        <v>373000</v>
      </c>
      <c r="M786" s="9">
        <v>0.56999999999999995</v>
      </c>
      <c r="N7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86" s="9" t="str">
        <f>IF(M786&gt;=50%,"YES","""NO")</f>
        <v>YES</v>
      </c>
      <c r="P786" s="44">
        <f>AVERAGE(Table1[[#This Row],[rating]]+Table1[[#This Row],[rating_count]]/1000)</f>
        <v>5.68</v>
      </c>
      <c r="Q786" s="2">
        <v>3.8</v>
      </c>
      <c r="R786" s="7">
        <v>1880</v>
      </c>
      <c r="S786" s="8">
        <f t="shared" si="24"/>
        <v>8836000</v>
      </c>
      <c r="T786" s="2" t="s">
        <v>6993</v>
      </c>
      <c r="U786" s="2" t="s">
        <v>6994</v>
      </c>
      <c r="V786" s="2" t="s">
        <v>6995</v>
      </c>
      <c r="W786" s="2" t="s">
        <v>6996</v>
      </c>
      <c r="X786" s="2" t="s">
        <v>6997</v>
      </c>
      <c r="Y786" s="3" t="s">
        <v>6998</v>
      </c>
      <c r="Z786" s="3" t="s">
        <v>6999</v>
      </c>
      <c r="AA786" s="3" t="s">
        <v>7000</v>
      </c>
    </row>
    <row r="787" spans="1:27">
      <c r="A787" s="2" t="s">
        <v>7001</v>
      </c>
      <c r="B787" s="2" t="s">
        <v>7002</v>
      </c>
      <c r="C787" s="2" t="s">
        <v>13039</v>
      </c>
      <c r="D787" s="2" t="s">
        <v>12995</v>
      </c>
      <c r="E787" s="2" t="s">
        <v>12744</v>
      </c>
      <c r="F787" s="2" t="s">
        <v>12809</v>
      </c>
      <c r="G787" s="2"/>
      <c r="H787" s="4"/>
      <c r="I787" s="6">
        <v>1299</v>
      </c>
      <c r="J787" s="6" t="str">
        <f t="shared" si="25"/>
        <v>&gt;₹500</v>
      </c>
      <c r="K787" s="6">
        <v>4332.96</v>
      </c>
      <c r="L787" s="6">
        <f>(Table1[[#This Row],[Actual Price]]-Table1[[#This Row],[discounted_price]])*100</f>
        <v>303396</v>
      </c>
      <c r="M787" s="9">
        <v>0.08</v>
      </c>
      <c r="N7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87" s="9" t="str">
        <f>IF(M787&gt;=50%,"YES","NO")</f>
        <v>NO</v>
      </c>
      <c r="P787" s="44">
        <f>AVERAGE(Table1[[#This Row],[rating]]+Table1[[#This Row],[rating_count]]/1000)</f>
        <v>25.262</v>
      </c>
      <c r="Q787" s="2">
        <v>3.5</v>
      </c>
      <c r="R787" s="7">
        <v>21762</v>
      </c>
      <c r="S787" s="8">
        <f t="shared" si="24"/>
        <v>94293875.519999996</v>
      </c>
      <c r="T787" s="2" t="s">
        <v>7003</v>
      </c>
      <c r="U787" s="2" t="s">
        <v>7004</v>
      </c>
      <c r="V787" s="2" t="s">
        <v>7005</v>
      </c>
      <c r="W787" s="2" t="s">
        <v>7006</v>
      </c>
      <c r="X787" s="2" t="s">
        <v>7007</v>
      </c>
      <c r="Y787" s="3" t="s">
        <v>7008</v>
      </c>
      <c r="Z787" s="3" t="s">
        <v>7009</v>
      </c>
      <c r="AA787" s="3" t="s">
        <v>7010</v>
      </c>
    </row>
    <row r="788" spans="1:27">
      <c r="A788" s="2" t="s">
        <v>7011</v>
      </c>
      <c r="B788" s="2" t="s">
        <v>7012</v>
      </c>
      <c r="C788" s="2" t="s">
        <v>13015</v>
      </c>
      <c r="D788" s="2" t="s">
        <v>12995</v>
      </c>
      <c r="E788" s="2" t="s">
        <v>12646</v>
      </c>
      <c r="F788" s="2" t="s">
        <v>12757</v>
      </c>
      <c r="G788" s="2"/>
      <c r="H788" s="2"/>
      <c r="I788" s="6">
        <v>230</v>
      </c>
      <c r="J788" s="6" t="str">
        <f t="shared" si="25"/>
        <v>₹200 - ₹500</v>
      </c>
      <c r="K788" s="6">
        <v>1800</v>
      </c>
      <c r="L788" s="6">
        <f>(Table1[[#This Row],[Actual Price]]-Table1[[#This Row],[discounted_price]])*100</f>
        <v>157000</v>
      </c>
      <c r="M788" s="9">
        <v>0.5</v>
      </c>
      <c r="N7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88" s="9" t="str">
        <f>IF(M788&gt;=50%,"YES","""NO")</f>
        <v>YES</v>
      </c>
      <c r="P788" s="44">
        <f>AVERAGE(Table1[[#This Row],[rating]]+Table1[[#This Row],[rating_count]]/1000)</f>
        <v>26.475000000000001</v>
      </c>
      <c r="Q788" s="2">
        <v>4.0999999999999996</v>
      </c>
      <c r="R788" s="7">
        <v>22375</v>
      </c>
      <c r="S788" s="8">
        <f t="shared" si="24"/>
        <v>40275000</v>
      </c>
      <c r="T788" s="2" t="s">
        <v>7013</v>
      </c>
      <c r="U788" s="2" t="s">
        <v>7014</v>
      </c>
      <c r="V788" s="2" t="s">
        <v>7015</v>
      </c>
      <c r="W788" s="2" t="s">
        <v>7016</v>
      </c>
      <c r="X788" s="2" t="s">
        <v>7017</v>
      </c>
      <c r="Y788" s="3" t="s">
        <v>7018</v>
      </c>
      <c r="Z788" s="3" t="s">
        <v>7019</v>
      </c>
      <c r="AA788" s="3" t="s">
        <v>7020</v>
      </c>
    </row>
    <row r="789" spans="1:27">
      <c r="A789" s="2" t="s">
        <v>7021</v>
      </c>
      <c r="B789" s="2" t="s">
        <v>7022</v>
      </c>
      <c r="C789" s="2" t="s">
        <v>13012</v>
      </c>
      <c r="D789" s="2" t="s">
        <v>12995</v>
      </c>
      <c r="E789" s="2" t="s">
        <v>12642</v>
      </c>
      <c r="F789" s="2" t="s">
        <v>12716</v>
      </c>
      <c r="G789" s="2" t="s">
        <v>12747</v>
      </c>
      <c r="H789" s="2" t="s">
        <v>12753</v>
      </c>
      <c r="I789" s="6">
        <v>119</v>
      </c>
      <c r="J789" s="6" t="str">
        <f t="shared" si="25"/>
        <v>&lt;₹200</v>
      </c>
      <c r="K789" s="6">
        <v>990</v>
      </c>
      <c r="L789" s="6">
        <f>(Table1[[#This Row],[Actual Price]]-Table1[[#This Row],[discounted_price]])*100</f>
        <v>87100</v>
      </c>
      <c r="M789" s="9">
        <v>0.7</v>
      </c>
      <c r="N7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89" s="9" t="str">
        <f>IF(M789&gt;=50%,"YES","NO")</f>
        <v>YES</v>
      </c>
      <c r="P789" s="44">
        <f>AVERAGE(Table1[[#This Row],[rating]]+Table1[[#This Row],[rating_count]]/1000)</f>
        <v>6.9529999999999994</v>
      </c>
      <c r="Q789" s="2">
        <v>4.5</v>
      </c>
      <c r="R789" s="7">
        <v>2453</v>
      </c>
      <c r="S789" s="8">
        <f t="shared" si="24"/>
        <v>2428470</v>
      </c>
      <c r="T789" s="2" t="s">
        <v>7023</v>
      </c>
      <c r="U789" s="2" t="s">
        <v>7024</v>
      </c>
      <c r="V789" s="2" t="s">
        <v>7025</v>
      </c>
      <c r="W789" s="2" t="s">
        <v>7026</v>
      </c>
      <c r="X789" s="2" t="s">
        <v>7027</v>
      </c>
      <c r="Y789" s="3" t="s">
        <v>7028</v>
      </c>
      <c r="Z789" s="3" t="s">
        <v>7029</v>
      </c>
      <c r="AA789" s="3" t="s">
        <v>7030</v>
      </c>
    </row>
    <row r="790" spans="1:27">
      <c r="A790" s="2" t="s">
        <v>7031</v>
      </c>
      <c r="B790" s="2" t="s">
        <v>7032</v>
      </c>
      <c r="C790" s="2" t="s">
        <v>13002</v>
      </c>
      <c r="D790" s="2" t="s">
        <v>12995</v>
      </c>
      <c r="E790" s="2" t="s">
        <v>12642</v>
      </c>
      <c r="F790" s="2" t="s">
        <v>12716</v>
      </c>
      <c r="G790" s="2" t="s">
        <v>12718</v>
      </c>
      <c r="H790" s="4"/>
      <c r="I790" s="6">
        <v>449</v>
      </c>
      <c r="J790" s="6" t="str">
        <f t="shared" si="25"/>
        <v>₹200 - ₹500</v>
      </c>
      <c r="K790" s="6">
        <v>4699</v>
      </c>
      <c r="L790" s="6">
        <f>(Table1[[#This Row],[Actual Price]]-Table1[[#This Row],[discounted_price]])*100</f>
        <v>425000</v>
      </c>
      <c r="M790" s="9">
        <v>0.3</v>
      </c>
      <c r="N7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90" s="9" t="str">
        <f>IF(M790&gt;=50%,"YES","""NO")</f>
        <v>"NO</v>
      </c>
      <c r="P790" s="44">
        <f>AVERAGE(Table1[[#This Row],[rating]]+Table1[[#This Row],[rating_count]]/1000)</f>
        <v>17.944000000000003</v>
      </c>
      <c r="Q790" s="2">
        <v>4.4000000000000004</v>
      </c>
      <c r="R790" s="7">
        <v>13544</v>
      </c>
      <c r="S790" s="8">
        <f t="shared" si="24"/>
        <v>63643256</v>
      </c>
      <c r="T790" s="2" t="s">
        <v>7033</v>
      </c>
      <c r="U790" s="2" t="s">
        <v>7034</v>
      </c>
      <c r="V790" s="2" t="s">
        <v>7035</v>
      </c>
      <c r="W790" s="2" t="s">
        <v>7036</v>
      </c>
      <c r="X790" s="2" t="s">
        <v>7037</v>
      </c>
      <c r="Y790" s="3" t="s">
        <v>7038</v>
      </c>
      <c r="Z790" s="3" t="s">
        <v>7039</v>
      </c>
      <c r="AA790" s="3" t="s">
        <v>7040</v>
      </c>
    </row>
    <row r="791" spans="1:27">
      <c r="A791" s="2" t="s">
        <v>7041</v>
      </c>
      <c r="B791" s="2" t="s">
        <v>7042</v>
      </c>
      <c r="C791" s="2" t="s">
        <v>13029</v>
      </c>
      <c r="D791" s="2" t="s">
        <v>12995</v>
      </c>
      <c r="E791" s="2" t="s">
        <v>12642</v>
      </c>
      <c r="F791" s="2" t="s">
        <v>12777</v>
      </c>
      <c r="G791" s="2" t="s">
        <v>12790</v>
      </c>
      <c r="H791" s="4" t="s">
        <v>12791</v>
      </c>
      <c r="I791" s="6">
        <v>1699</v>
      </c>
      <c r="J791" s="6" t="str">
        <f t="shared" si="25"/>
        <v>&gt;₹500</v>
      </c>
      <c r="K791" s="6">
        <v>5490</v>
      </c>
      <c r="L791" s="6">
        <f>(Table1[[#This Row],[Actual Price]]-Table1[[#This Row],[discounted_price]])*100</f>
        <v>379100</v>
      </c>
      <c r="M791" s="9">
        <v>0.66</v>
      </c>
      <c r="N7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91" s="9" t="str">
        <f>IF(M791&gt;=50%,"YES","NO")</f>
        <v>YES</v>
      </c>
      <c r="P791" s="44">
        <f>AVERAGE(Table1[[#This Row],[rating]]+Table1[[#This Row],[rating_count]]/1000)</f>
        <v>15.076000000000001</v>
      </c>
      <c r="Q791" s="2">
        <v>4.0999999999999996</v>
      </c>
      <c r="R791" s="7">
        <v>10976</v>
      </c>
      <c r="S791" s="8">
        <f t="shared" si="24"/>
        <v>60258240</v>
      </c>
      <c r="T791" s="2" t="s">
        <v>7043</v>
      </c>
      <c r="U791" s="2" t="s">
        <v>7044</v>
      </c>
      <c r="V791" s="2" t="s">
        <v>7045</v>
      </c>
      <c r="W791" s="2" t="s">
        <v>7046</v>
      </c>
      <c r="X791" s="2" t="s">
        <v>7047</v>
      </c>
      <c r="Y791" s="3" t="s">
        <v>7048</v>
      </c>
      <c r="Z791" s="3" t="s">
        <v>7049</v>
      </c>
      <c r="AA791" s="3" t="s">
        <v>7050</v>
      </c>
    </row>
    <row r="792" spans="1:27">
      <c r="A792" s="2" t="s">
        <v>7051</v>
      </c>
      <c r="B792" s="2" t="s">
        <v>7052</v>
      </c>
      <c r="C792" s="2" t="s">
        <v>13058</v>
      </c>
      <c r="D792" s="2" t="s">
        <v>13053</v>
      </c>
      <c r="E792" s="2" t="s">
        <v>12726</v>
      </c>
      <c r="F792" s="2" t="s">
        <v>12727</v>
      </c>
      <c r="G792" s="2" t="s">
        <v>12728</v>
      </c>
      <c r="H792" s="2" t="s">
        <v>12729</v>
      </c>
      <c r="I792" s="6">
        <v>561</v>
      </c>
      <c r="J792" s="6" t="str">
        <f t="shared" si="25"/>
        <v>&gt;₹500</v>
      </c>
      <c r="K792" s="6">
        <v>100</v>
      </c>
      <c r="L792" s="6">
        <f>(Table1[[#This Row],[Actual Price]]-Table1[[#This Row],[discounted_price]])*100</f>
        <v>-46100</v>
      </c>
      <c r="M792" s="9">
        <v>0.1</v>
      </c>
      <c r="N7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92" s="9" t="str">
        <f>IF(M792&gt;=50%,"YES","""NO")</f>
        <v>"NO</v>
      </c>
      <c r="P792" s="44">
        <f>AVERAGE(Table1[[#This Row],[rating]]+Table1[[#This Row],[rating_count]]/1000)</f>
        <v>7.3609999999999998</v>
      </c>
      <c r="Q792" s="2">
        <v>4.3</v>
      </c>
      <c r="R792" s="7">
        <v>3061</v>
      </c>
      <c r="S792" s="8">
        <f t="shared" si="24"/>
        <v>306100</v>
      </c>
      <c r="T792" s="2" t="s">
        <v>7053</v>
      </c>
      <c r="U792" s="2" t="s">
        <v>7054</v>
      </c>
      <c r="V792" s="2" t="s">
        <v>7055</v>
      </c>
      <c r="W792" s="2" t="s">
        <v>7056</v>
      </c>
      <c r="X792" s="2" t="s">
        <v>7057</v>
      </c>
      <c r="Y792" s="3" t="s">
        <v>7058</v>
      </c>
      <c r="Z792" s="3" t="s">
        <v>7059</v>
      </c>
      <c r="AA792" s="3" t="s">
        <v>7060</v>
      </c>
    </row>
    <row r="793" spans="1:27">
      <c r="A793" s="2" t="s">
        <v>7061</v>
      </c>
      <c r="B793" s="2" t="s">
        <v>7062</v>
      </c>
      <c r="C793" s="2" t="s">
        <v>3042</v>
      </c>
      <c r="D793" s="2" t="s">
        <v>12649</v>
      </c>
      <c r="E793" s="2" t="s">
        <v>12687</v>
      </c>
      <c r="F793" s="2" t="s">
        <v>12688</v>
      </c>
      <c r="G793" s="2" t="s">
        <v>12689</v>
      </c>
      <c r="H793" s="4"/>
      <c r="I793" s="6">
        <v>289</v>
      </c>
      <c r="J793" s="6" t="str">
        <f t="shared" si="25"/>
        <v>₹200 - ₹500</v>
      </c>
      <c r="K793" s="6">
        <v>2790</v>
      </c>
      <c r="L793" s="6">
        <f>(Table1[[#This Row],[Actual Price]]-Table1[[#This Row],[discounted_price]])*100</f>
        <v>250100</v>
      </c>
      <c r="M793" s="9">
        <v>0.43</v>
      </c>
      <c r="N7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93" s="9" t="str">
        <f>IF(M793&gt;=50%,"YES","NO")</f>
        <v>NO</v>
      </c>
      <c r="P793" s="44">
        <f>AVERAGE(Table1[[#This Row],[rating]]+Table1[[#This Row],[rating_count]]/1000)</f>
        <v>5.8719999999999999</v>
      </c>
      <c r="Q793" s="2">
        <v>3.6</v>
      </c>
      <c r="R793" s="7">
        <v>2272</v>
      </c>
      <c r="S793" s="8">
        <f t="shared" si="24"/>
        <v>6338880</v>
      </c>
      <c r="T793" s="2" t="s">
        <v>7063</v>
      </c>
      <c r="U793" s="2" t="s">
        <v>7064</v>
      </c>
      <c r="V793" s="2" t="s">
        <v>7065</v>
      </c>
      <c r="W793" s="2" t="s">
        <v>7066</v>
      </c>
      <c r="X793" s="2" t="s">
        <v>7067</v>
      </c>
      <c r="Y793" s="3" t="s">
        <v>7068</v>
      </c>
      <c r="Z793" s="3" t="s">
        <v>7069</v>
      </c>
      <c r="AA793" s="3" t="s">
        <v>7070</v>
      </c>
    </row>
    <row r="794" spans="1:27">
      <c r="A794" s="2" t="s">
        <v>7071</v>
      </c>
      <c r="B794" s="2" t="s">
        <v>7072</v>
      </c>
      <c r="C794" s="2" t="s">
        <v>13030</v>
      </c>
      <c r="D794" s="2" t="s">
        <v>12995</v>
      </c>
      <c r="E794" s="2" t="s">
        <v>12642</v>
      </c>
      <c r="F794" s="2" t="s">
        <v>12710</v>
      </c>
      <c r="G794" s="2" t="s">
        <v>12792</v>
      </c>
      <c r="H794" s="2"/>
      <c r="I794" s="6">
        <v>599</v>
      </c>
      <c r="J794" s="6" t="str">
        <f t="shared" si="25"/>
        <v>&gt;₹500</v>
      </c>
      <c r="K794" s="6">
        <v>999</v>
      </c>
      <c r="L794" s="6">
        <f>(Table1[[#This Row],[Actual Price]]-Table1[[#This Row],[discounted_price]])*100</f>
        <v>40000</v>
      </c>
      <c r="M794" s="9">
        <v>0.4</v>
      </c>
      <c r="N7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94" s="9" t="str">
        <f>IF(M794&gt;=50%,"YES","""NO")</f>
        <v>"NO</v>
      </c>
      <c r="P794" s="44">
        <f>AVERAGE(Table1[[#This Row],[rating]]+Table1[[#This Row],[rating_count]]/1000)</f>
        <v>11.600999999999999</v>
      </c>
      <c r="Q794" s="2">
        <v>4</v>
      </c>
      <c r="R794" s="7">
        <v>7601</v>
      </c>
      <c r="S794" s="8">
        <f t="shared" si="24"/>
        <v>7593399</v>
      </c>
      <c r="T794" s="2" t="s">
        <v>7073</v>
      </c>
      <c r="U794" s="2" t="s">
        <v>7074</v>
      </c>
      <c r="V794" s="2" t="s">
        <v>7075</v>
      </c>
      <c r="W794" s="2" t="s">
        <v>7076</v>
      </c>
      <c r="X794" s="2" t="s">
        <v>7077</v>
      </c>
      <c r="Y794" s="3" t="s">
        <v>7078</v>
      </c>
      <c r="Z794" s="3" t="s">
        <v>7079</v>
      </c>
      <c r="AA794" s="3" t="s">
        <v>7080</v>
      </c>
    </row>
    <row r="795" spans="1:27">
      <c r="A795" s="2" t="s">
        <v>7081</v>
      </c>
      <c r="B795" s="2" t="s">
        <v>7082</v>
      </c>
      <c r="C795" s="2" t="s">
        <v>13012</v>
      </c>
      <c r="D795" s="2" t="s">
        <v>12995</v>
      </c>
      <c r="E795" s="2" t="s">
        <v>12642</v>
      </c>
      <c r="F795" s="2" t="s">
        <v>12716</v>
      </c>
      <c r="G795" s="2" t="s">
        <v>12747</v>
      </c>
      <c r="H795" s="2" t="s">
        <v>12753</v>
      </c>
      <c r="I795" s="6">
        <v>5599</v>
      </c>
      <c r="J795" s="6" t="str">
        <f t="shared" si="25"/>
        <v>&gt;₹500</v>
      </c>
      <c r="K795" s="6">
        <v>899</v>
      </c>
      <c r="L795" s="6">
        <f>(Table1[[#This Row],[Actual Price]]-Table1[[#This Row],[discounted_price]])*100</f>
        <v>-470000</v>
      </c>
      <c r="M795" s="9">
        <v>0.53</v>
      </c>
      <c r="N7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95" s="9" t="str">
        <f>IF(M795&gt;=50%,"YES","NO")</f>
        <v>YES</v>
      </c>
      <c r="P795" s="44">
        <f>AVERAGE(Table1[[#This Row],[rating]]+Table1[[#This Row],[rating_count]]/1000)</f>
        <v>8.7190000000000012</v>
      </c>
      <c r="Q795" s="2">
        <v>4.5</v>
      </c>
      <c r="R795" s="7">
        <v>4219</v>
      </c>
      <c r="S795" s="8">
        <f t="shared" si="24"/>
        <v>3792881</v>
      </c>
      <c r="T795" s="2" t="s">
        <v>7083</v>
      </c>
      <c r="U795" s="2" t="s">
        <v>7084</v>
      </c>
      <c r="V795" s="2" t="s">
        <v>7085</v>
      </c>
      <c r="W795" s="2" t="s">
        <v>7086</v>
      </c>
      <c r="X795" s="2" t="s">
        <v>7087</v>
      </c>
      <c r="Y795" s="3" t="s">
        <v>7088</v>
      </c>
      <c r="Z795" s="3" t="s">
        <v>7089</v>
      </c>
      <c r="AA795" s="3" t="s">
        <v>7090</v>
      </c>
    </row>
    <row r="796" spans="1:27">
      <c r="A796" s="2" t="s">
        <v>7091</v>
      </c>
      <c r="B796" s="2" t="s">
        <v>7092</v>
      </c>
      <c r="C796" s="2" t="s">
        <v>4339</v>
      </c>
      <c r="D796" s="2" t="s">
        <v>12649</v>
      </c>
      <c r="E796" s="2" t="s">
        <v>12687</v>
      </c>
      <c r="F796" s="2" t="s">
        <v>12688</v>
      </c>
      <c r="G796" s="2" t="s">
        <v>12709</v>
      </c>
      <c r="H796" s="4"/>
      <c r="I796" s="6">
        <v>1990</v>
      </c>
      <c r="J796" s="6" t="str">
        <f t="shared" si="25"/>
        <v>&gt;₹500</v>
      </c>
      <c r="K796" s="6">
        <v>3999</v>
      </c>
      <c r="L796" s="6">
        <f>(Table1[[#This Row],[Actual Price]]-Table1[[#This Row],[discounted_price]])*100</f>
        <v>200900</v>
      </c>
      <c r="M796" s="9">
        <v>0.63</v>
      </c>
      <c r="N7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96" s="9" t="str">
        <f>IF(M796&gt;=50%,"YES","""NO")</f>
        <v>YES</v>
      </c>
      <c r="P796" s="44">
        <f>AVERAGE(Table1[[#This Row],[rating]]+Table1[[#This Row],[rating_count]]/1000)</f>
        <v>46.975000000000001</v>
      </c>
      <c r="Q796" s="2">
        <v>4.2</v>
      </c>
      <c r="R796" s="7">
        <v>42775</v>
      </c>
      <c r="S796" s="8">
        <f t="shared" si="24"/>
        <v>171057225</v>
      </c>
      <c r="T796" s="2" t="s">
        <v>7093</v>
      </c>
      <c r="U796" s="2" t="s">
        <v>7094</v>
      </c>
      <c r="V796" s="2" t="s">
        <v>7095</v>
      </c>
      <c r="W796" s="2" t="s">
        <v>7096</v>
      </c>
      <c r="X796" s="2" t="s">
        <v>7097</v>
      </c>
      <c r="Y796" s="3" t="s">
        <v>12625</v>
      </c>
      <c r="Z796" s="3" t="s">
        <v>7098</v>
      </c>
      <c r="AA796" s="3" t="s">
        <v>7099</v>
      </c>
    </row>
    <row r="797" spans="1:27">
      <c r="A797" s="2" t="s">
        <v>7100</v>
      </c>
      <c r="B797" s="2" t="s">
        <v>7101</v>
      </c>
      <c r="C797" s="2" t="s">
        <v>13037</v>
      </c>
      <c r="D797" s="2" t="s">
        <v>12995</v>
      </c>
      <c r="E797" s="2" t="s">
        <v>12642</v>
      </c>
      <c r="F797" s="2" t="s">
        <v>12773</v>
      </c>
      <c r="G797" s="2" t="s">
        <v>12804</v>
      </c>
      <c r="H797" s="2" t="s">
        <v>12787</v>
      </c>
      <c r="I797" s="6">
        <v>499</v>
      </c>
      <c r="J797" s="6" t="str">
        <f t="shared" si="25"/>
        <v>₹200 - ₹500</v>
      </c>
      <c r="K797" s="6">
        <v>2499</v>
      </c>
      <c r="L797" s="6">
        <f>(Table1[[#This Row],[Actual Price]]-Table1[[#This Row],[discounted_price]])*100</f>
        <v>200000</v>
      </c>
      <c r="M797" s="9">
        <v>0.78</v>
      </c>
      <c r="N7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97" s="9" t="str">
        <f>IF(M797&gt;=50%,"YES","NO")</f>
        <v>YES</v>
      </c>
      <c r="P797" s="44">
        <f>AVERAGE(Table1[[#This Row],[rating]]+Table1[[#This Row],[rating_count]]/1000)</f>
        <v>9.8559999999999999</v>
      </c>
      <c r="Q797" s="2">
        <v>4.3</v>
      </c>
      <c r="R797" s="7">
        <v>5556</v>
      </c>
      <c r="S797" s="8">
        <f t="shared" si="24"/>
        <v>13884444</v>
      </c>
      <c r="T797" s="2" t="s">
        <v>7102</v>
      </c>
      <c r="U797" s="2" t="s">
        <v>7103</v>
      </c>
      <c r="V797" s="2" t="s">
        <v>7104</v>
      </c>
      <c r="W797" s="2" t="s">
        <v>7105</v>
      </c>
      <c r="X797" s="2" t="s">
        <v>7106</v>
      </c>
      <c r="Y797" s="3" t="s">
        <v>7107</v>
      </c>
      <c r="Z797" s="3" t="s">
        <v>7108</v>
      </c>
      <c r="AA797" s="3" t="s">
        <v>7109</v>
      </c>
    </row>
    <row r="798" spans="1:27">
      <c r="A798" s="2" t="s">
        <v>7110</v>
      </c>
      <c r="B798" s="2" t="s">
        <v>7111</v>
      </c>
      <c r="C798" s="2" t="s">
        <v>13001</v>
      </c>
      <c r="D798" s="2" t="s">
        <v>12995</v>
      </c>
      <c r="E798" s="2" t="s">
        <v>12642</v>
      </c>
      <c r="F798" s="2" t="s">
        <v>12716</v>
      </c>
      <c r="G798" s="2" t="s">
        <v>12717</v>
      </c>
      <c r="H798" s="4"/>
      <c r="I798" s="6">
        <v>449</v>
      </c>
      <c r="J798" s="6" t="str">
        <f t="shared" si="25"/>
        <v>₹200 - ₹500</v>
      </c>
      <c r="K798" s="6">
        <v>1645</v>
      </c>
      <c r="L798" s="6">
        <f>(Table1[[#This Row],[Actual Price]]-Table1[[#This Row],[discounted_price]])*100</f>
        <v>119600</v>
      </c>
      <c r="M798" s="9">
        <v>0.21</v>
      </c>
      <c r="N7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98" s="9" t="str">
        <f>IF(M798&gt;=50%,"YES","""NO")</f>
        <v>"NO</v>
      </c>
      <c r="P798" s="44">
        <f>AVERAGE(Table1[[#This Row],[rating]]+Table1[[#This Row],[rating_count]]/1000)</f>
        <v>16.975000000000001</v>
      </c>
      <c r="Q798" s="2">
        <v>4.5999999999999996</v>
      </c>
      <c r="R798" s="7">
        <v>12375</v>
      </c>
      <c r="S798" s="8">
        <f t="shared" si="24"/>
        <v>20356875</v>
      </c>
      <c r="T798" s="2" t="s">
        <v>7112</v>
      </c>
      <c r="U798" s="2" t="s">
        <v>7113</v>
      </c>
      <c r="V798" s="2" t="s">
        <v>7114</v>
      </c>
      <c r="W798" s="2" t="s">
        <v>7115</v>
      </c>
      <c r="X798" s="2" t="s">
        <v>7116</v>
      </c>
      <c r="Y798" s="3" t="s">
        <v>7117</v>
      </c>
      <c r="Z798" s="3" t="s">
        <v>7118</v>
      </c>
      <c r="AA798" s="3" t="s">
        <v>7119</v>
      </c>
    </row>
    <row r="799" spans="1:27">
      <c r="A799" s="2" t="s">
        <v>7120</v>
      </c>
      <c r="B799" s="2" t="s">
        <v>7121</v>
      </c>
      <c r="C799" s="2" t="s">
        <v>13069</v>
      </c>
      <c r="D799" s="2" t="s">
        <v>13068</v>
      </c>
      <c r="E799" s="2" t="s">
        <v>12730</v>
      </c>
      <c r="F799" s="2" t="s">
        <v>12751</v>
      </c>
      <c r="G799" s="2" t="s">
        <v>12752</v>
      </c>
      <c r="H799" s="2"/>
      <c r="I799" s="6">
        <v>999</v>
      </c>
      <c r="J799" s="6" t="str">
        <f t="shared" si="25"/>
        <v>&gt;₹500</v>
      </c>
      <c r="K799" s="6">
        <v>310</v>
      </c>
      <c r="L799" s="6">
        <f>(Table1[[#This Row],[Actual Price]]-Table1[[#This Row],[discounted_price]])*100</f>
        <v>-68900</v>
      </c>
      <c r="M799" s="9">
        <v>0</v>
      </c>
      <c r="N7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99" s="9" t="str">
        <f>IF(M799&gt;=50%,"YES","NO")</f>
        <v>NO</v>
      </c>
      <c r="P799" s="44">
        <f>AVERAGE(Table1[[#This Row],[rating]]+Table1[[#This Row],[rating_count]]/1000)</f>
        <v>10.382</v>
      </c>
      <c r="Q799" s="2">
        <v>4.5</v>
      </c>
      <c r="R799" s="7">
        <v>5882</v>
      </c>
      <c r="S799" s="8">
        <f t="shared" si="24"/>
        <v>1823420</v>
      </c>
      <c r="T799" s="2" t="s">
        <v>7122</v>
      </c>
      <c r="U799" s="2" t="s">
        <v>7123</v>
      </c>
      <c r="V799" s="2" t="s">
        <v>7124</v>
      </c>
      <c r="W799" s="2" t="s">
        <v>7125</v>
      </c>
      <c r="X799" s="2" t="s">
        <v>7126</v>
      </c>
      <c r="Y799" s="3" t="s">
        <v>7127</v>
      </c>
      <c r="Z799" s="3" t="s">
        <v>7128</v>
      </c>
      <c r="AA799" s="3" t="s">
        <v>7129</v>
      </c>
    </row>
    <row r="800" spans="1:27">
      <c r="A800" s="2" t="s">
        <v>7130</v>
      </c>
      <c r="B800" s="2" t="s">
        <v>7131</v>
      </c>
      <c r="C800" s="2" t="s">
        <v>13006</v>
      </c>
      <c r="D800" s="2" t="s">
        <v>12995</v>
      </c>
      <c r="E800" s="2" t="s">
        <v>12642</v>
      </c>
      <c r="F800" s="2" t="s">
        <v>12716</v>
      </c>
      <c r="G800" s="2" t="s">
        <v>12733</v>
      </c>
      <c r="H800" s="4"/>
      <c r="I800" s="6">
        <v>69</v>
      </c>
      <c r="J800" s="6" t="str">
        <f t="shared" si="25"/>
        <v>&lt;₹200</v>
      </c>
      <c r="K800" s="6">
        <v>1499</v>
      </c>
      <c r="L800" s="6">
        <f>(Table1[[#This Row],[Actual Price]]-Table1[[#This Row],[discounted_price]])*100</f>
        <v>143000</v>
      </c>
      <c r="M800" s="9">
        <v>0.23</v>
      </c>
      <c r="N8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00" s="9" t="str">
        <f>IF(M800&gt;=50%,"YES","""NO")</f>
        <v>"NO</v>
      </c>
      <c r="P800" s="44">
        <f>AVERAGE(Table1[[#This Row],[rating]]+Table1[[#This Row],[rating_count]]/1000)</f>
        <v>14.542999999999999</v>
      </c>
      <c r="Q800" s="2">
        <v>4.0999999999999996</v>
      </c>
      <c r="R800" s="7">
        <v>10443</v>
      </c>
      <c r="S800" s="8">
        <f t="shared" si="24"/>
        <v>15654057</v>
      </c>
      <c r="T800" s="2" t="s">
        <v>7132</v>
      </c>
      <c r="U800" s="2" t="s">
        <v>7133</v>
      </c>
      <c r="V800" s="2" t="s">
        <v>7134</v>
      </c>
      <c r="W800" s="2" t="s">
        <v>7135</v>
      </c>
      <c r="X800" s="2" t="s">
        <v>7136</v>
      </c>
      <c r="Y800" s="3" t="s">
        <v>7137</v>
      </c>
      <c r="Z800" s="3" t="s">
        <v>7138</v>
      </c>
      <c r="AA800" s="3" t="s">
        <v>7139</v>
      </c>
    </row>
    <row r="801" spans="1:27">
      <c r="A801" s="2" t="s">
        <v>7140</v>
      </c>
      <c r="B801" s="2" t="s">
        <v>7141</v>
      </c>
      <c r="C801" s="2" t="s">
        <v>13003</v>
      </c>
      <c r="D801" s="2" t="s">
        <v>12995</v>
      </c>
      <c r="E801" s="2" t="s">
        <v>12642</v>
      </c>
      <c r="F801" s="2" t="s">
        <v>12710</v>
      </c>
      <c r="G801" s="2" t="s">
        <v>12719</v>
      </c>
      <c r="H801" s="2"/>
      <c r="I801" s="6">
        <v>899</v>
      </c>
      <c r="J801" s="6" t="str">
        <f t="shared" si="25"/>
        <v>&gt;₹500</v>
      </c>
      <c r="K801" s="6">
        <v>1299</v>
      </c>
      <c r="L801" s="6">
        <f>(Table1[[#This Row],[Actual Price]]-Table1[[#This Row],[discounted_price]])*100</f>
        <v>40000</v>
      </c>
      <c r="M801" s="9">
        <v>0.62</v>
      </c>
      <c r="N8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01" s="9" t="str">
        <f>IF(M801&gt;=50%,"YES","NO")</f>
        <v>YES</v>
      </c>
      <c r="P801" s="44">
        <f>AVERAGE(Table1[[#This Row],[rating]]+Table1[[#This Row],[rating_count]]/1000)</f>
        <v>4.9340000000000002</v>
      </c>
      <c r="Q801" s="2">
        <v>4.5</v>
      </c>
      <c r="R801" s="7">
        <v>434</v>
      </c>
      <c r="S801" s="8">
        <f t="shared" si="24"/>
        <v>563766</v>
      </c>
      <c r="T801" s="2" t="s">
        <v>7142</v>
      </c>
      <c r="U801" s="2" t="s">
        <v>7143</v>
      </c>
      <c r="V801" s="2" t="s">
        <v>7144</v>
      </c>
      <c r="W801" s="2" t="s">
        <v>7145</v>
      </c>
      <c r="X801" s="2" t="s">
        <v>7146</v>
      </c>
      <c r="Y801" s="3" t="s">
        <v>7147</v>
      </c>
      <c r="Z801" s="3" t="s">
        <v>7148</v>
      </c>
      <c r="AA801" s="3" t="s">
        <v>7149</v>
      </c>
    </row>
    <row r="802" spans="1:27">
      <c r="A802" s="2" t="s">
        <v>7150</v>
      </c>
      <c r="B802" s="2" t="s">
        <v>7151</v>
      </c>
      <c r="C802" s="2" t="s">
        <v>3042</v>
      </c>
      <c r="D802" s="2" t="s">
        <v>12649</v>
      </c>
      <c r="E802" s="2" t="s">
        <v>12687</v>
      </c>
      <c r="F802" s="2" t="s">
        <v>12688</v>
      </c>
      <c r="G802" s="2" t="s">
        <v>12689</v>
      </c>
      <c r="H802" s="2"/>
      <c r="I802" s="6">
        <v>478</v>
      </c>
      <c r="J802" s="6" t="str">
        <f t="shared" si="25"/>
        <v>₹200 - ₹500</v>
      </c>
      <c r="K802" s="6">
        <v>4199</v>
      </c>
      <c r="L802" s="6">
        <f>(Table1[[#This Row],[Actual Price]]-Table1[[#This Row],[discounted_price]])*100</f>
        <v>372100</v>
      </c>
      <c r="M802" s="9">
        <v>0.76</v>
      </c>
      <c r="N8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02" s="9" t="str">
        <f>IF(M802&gt;=50%,"YES","""NO")</f>
        <v>YES</v>
      </c>
      <c r="P802" s="44">
        <f>AVERAGE(Table1[[#This Row],[rating]]+Table1[[#This Row],[rating_count]]/1000)</f>
        <v>5.4130000000000003</v>
      </c>
      <c r="Q802" s="2">
        <v>3.5</v>
      </c>
      <c r="R802" s="7">
        <v>1913</v>
      </c>
      <c r="S802" s="8">
        <f t="shared" si="24"/>
        <v>8032687</v>
      </c>
      <c r="T802" s="2" t="s">
        <v>7152</v>
      </c>
      <c r="U802" s="2" t="s">
        <v>7153</v>
      </c>
      <c r="V802" s="2" t="s">
        <v>7154</v>
      </c>
      <c r="W802" s="2" t="s">
        <v>7155</v>
      </c>
      <c r="X802" s="2" t="s">
        <v>7156</v>
      </c>
      <c r="Y802" s="3" t="s">
        <v>7157</v>
      </c>
      <c r="Z802" s="3" t="s">
        <v>7158</v>
      </c>
      <c r="AA802" s="3" t="s">
        <v>7159</v>
      </c>
    </row>
    <row r="803" spans="1:27">
      <c r="A803" s="2" t="s">
        <v>7160</v>
      </c>
      <c r="B803" s="2" t="s">
        <v>7161</v>
      </c>
      <c r="C803" s="2" t="s">
        <v>13033</v>
      </c>
      <c r="D803" s="2" t="s">
        <v>12995</v>
      </c>
      <c r="E803" s="2" t="s">
        <v>12784</v>
      </c>
      <c r="F803" s="2" t="s">
        <v>12797</v>
      </c>
      <c r="G803" s="2"/>
      <c r="H803" s="4"/>
      <c r="I803" s="6">
        <v>1399</v>
      </c>
      <c r="J803" s="6" t="str">
        <f t="shared" si="25"/>
        <v>&gt;₹500</v>
      </c>
      <c r="K803" s="6">
        <v>4000</v>
      </c>
      <c r="L803" s="6">
        <f>(Table1[[#This Row],[Actual Price]]-Table1[[#This Row],[discounted_price]])*100</f>
        <v>260100</v>
      </c>
      <c r="M803" s="9">
        <v>0.56999999999999995</v>
      </c>
      <c r="N8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03" s="9" t="str">
        <f>IF(M803&gt;=50%,"YES","NO")</f>
        <v>YES</v>
      </c>
      <c r="P803" s="44">
        <f>AVERAGE(Table1[[#This Row],[rating]]+Table1[[#This Row],[rating_count]]/1000)</f>
        <v>7.4290000000000003</v>
      </c>
      <c r="Q803" s="2">
        <v>4.4000000000000004</v>
      </c>
      <c r="R803" s="7">
        <v>3029</v>
      </c>
      <c r="S803" s="8">
        <f t="shared" si="24"/>
        <v>12116000</v>
      </c>
      <c r="T803" s="2" t="s">
        <v>7162</v>
      </c>
      <c r="U803" s="2" t="s">
        <v>7163</v>
      </c>
      <c r="V803" s="2" t="s">
        <v>7164</v>
      </c>
      <c r="W803" s="2" t="s">
        <v>7165</v>
      </c>
      <c r="X803" s="2" t="s">
        <v>7166</v>
      </c>
      <c r="Y803" s="3" t="s">
        <v>7167</v>
      </c>
      <c r="Z803" s="3" t="s">
        <v>7168</v>
      </c>
      <c r="AA803" s="3" t="s">
        <v>7169</v>
      </c>
    </row>
    <row r="804" spans="1:27">
      <c r="A804" s="2" t="s">
        <v>7170</v>
      </c>
      <c r="B804" s="2" t="s">
        <v>7171</v>
      </c>
      <c r="C804" s="2" t="s">
        <v>13052</v>
      </c>
      <c r="D804" s="2" t="s">
        <v>13053</v>
      </c>
      <c r="E804" s="2" t="s">
        <v>12726</v>
      </c>
      <c r="F804" s="2" t="s">
        <v>12727</v>
      </c>
      <c r="G804" s="2" t="s">
        <v>12728</v>
      </c>
      <c r="H804" s="2" t="s">
        <v>12729</v>
      </c>
      <c r="I804" s="6">
        <v>199</v>
      </c>
      <c r="J804" s="6" t="str">
        <f t="shared" si="25"/>
        <v>&lt;₹200</v>
      </c>
      <c r="K804" s="6">
        <v>250</v>
      </c>
      <c r="L804" s="6">
        <f>(Table1[[#This Row],[Actual Price]]-Table1[[#This Row],[discounted_price]])*100</f>
        <v>5100</v>
      </c>
      <c r="M804" s="9">
        <v>0</v>
      </c>
      <c r="N8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04" s="9" t="str">
        <f>IF(M804&gt;=50%,"YES","""NO")</f>
        <v>"NO</v>
      </c>
      <c r="P804" s="44">
        <f>AVERAGE(Table1[[#This Row],[rating]]+Table1[[#This Row],[rating_count]]/1000)</f>
        <v>6.8280000000000003</v>
      </c>
      <c r="Q804" s="2">
        <v>4.2</v>
      </c>
      <c r="R804" s="7">
        <v>2628</v>
      </c>
      <c r="S804" s="8">
        <f t="shared" si="24"/>
        <v>657000</v>
      </c>
      <c r="T804" s="2" t="s">
        <v>7172</v>
      </c>
      <c r="U804" s="2" t="s">
        <v>7173</v>
      </c>
      <c r="V804" s="2" t="s">
        <v>7174</v>
      </c>
      <c r="W804" s="2" t="s">
        <v>7175</v>
      </c>
      <c r="X804" s="2" t="s">
        <v>7176</v>
      </c>
      <c r="Y804" s="3" t="s">
        <v>7177</v>
      </c>
      <c r="Z804" s="3" t="s">
        <v>7178</v>
      </c>
      <c r="AA804" s="3" t="s">
        <v>7179</v>
      </c>
    </row>
    <row r="805" spans="1:27">
      <c r="A805" s="2" t="s">
        <v>7180</v>
      </c>
      <c r="B805" s="2" t="s">
        <v>7181</v>
      </c>
      <c r="C805" s="2" t="s">
        <v>13071</v>
      </c>
      <c r="D805" s="2" t="s">
        <v>13068</v>
      </c>
      <c r="E805" s="2" t="s">
        <v>12730</v>
      </c>
      <c r="F805" s="2" t="s">
        <v>12805</v>
      </c>
      <c r="G805" s="2" t="s">
        <v>12806</v>
      </c>
      <c r="H805" s="2" t="s">
        <v>12810</v>
      </c>
      <c r="I805" s="6">
        <v>149</v>
      </c>
      <c r="J805" s="6" t="str">
        <f t="shared" si="25"/>
        <v>&lt;₹200</v>
      </c>
      <c r="K805" s="6">
        <v>100</v>
      </c>
      <c r="L805" s="6">
        <f>(Table1[[#This Row],[Actual Price]]-Table1[[#This Row],[discounted_price]])*100</f>
        <v>-4900</v>
      </c>
      <c r="M805" s="9">
        <v>0.1</v>
      </c>
      <c r="N8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05" s="9" t="str">
        <f>IF(M805&gt;=50%,"YES","NO")</f>
        <v>NO</v>
      </c>
      <c r="P805" s="44">
        <f>AVERAGE(Table1[[#This Row],[rating]]+Table1[[#This Row],[rating_count]]/1000)</f>
        <v>15.118</v>
      </c>
      <c r="Q805" s="2">
        <v>4.4000000000000004</v>
      </c>
      <c r="R805" s="7">
        <v>10718</v>
      </c>
      <c r="S805" s="8">
        <f t="shared" si="24"/>
        <v>1071800</v>
      </c>
      <c r="T805" s="2" t="s">
        <v>7182</v>
      </c>
      <c r="U805" s="2" t="s">
        <v>7183</v>
      </c>
      <c r="V805" s="2" t="s">
        <v>7184</v>
      </c>
      <c r="W805" s="2" t="s">
        <v>7185</v>
      </c>
      <c r="X805" s="2" t="s">
        <v>7186</v>
      </c>
      <c r="Y805" s="3" t="s">
        <v>7187</v>
      </c>
      <c r="Z805" s="3" t="s">
        <v>7188</v>
      </c>
      <c r="AA805" s="3" t="s">
        <v>7189</v>
      </c>
    </row>
    <row r="806" spans="1:27">
      <c r="A806" s="2" t="s">
        <v>7190</v>
      </c>
      <c r="B806" s="2" t="s">
        <v>7191</v>
      </c>
      <c r="C806" s="2" t="s">
        <v>3810</v>
      </c>
      <c r="D806" s="2" t="s">
        <v>12649</v>
      </c>
      <c r="E806" s="2" t="s">
        <v>12678</v>
      </c>
      <c r="F806" s="2" t="s">
        <v>12679</v>
      </c>
      <c r="G806" s="2" t="s">
        <v>12704</v>
      </c>
      <c r="H806" s="4"/>
      <c r="I806" s="6">
        <v>1799</v>
      </c>
      <c r="J806" s="6" t="str">
        <f t="shared" si="25"/>
        <v>&gt;₹500</v>
      </c>
      <c r="K806" s="6">
        <v>5999</v>
      </c>
      <c r="L806" s="6">
        <f>(Table1[[#This Row],[Actual Price]]-Table1[[#This Row],[discounted_price]])*100</f>
        <v>420000</v>
      </c>
      <c r="M806" s="9">
        <v>0.66</v>
      </c>
      <c r="N8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06" s="9" t="str">
        <f>IF(M806&gt;=50%,"YES","""NO")</f>
        <v>YES</v>
      </c>
      <c r="P806" s="44">
        <f>AVERAGE(Table1[[#This Row],[rating]]+Table1[[#This Row],[rating_count]]/1000)</f>
        <v>10.433</v>
      </c>
      <c r="Q806" s="2">
        <v>4.2</v>
      </c>
      <c r="R806" s="7">
        <v>6233</v>
      </c>
      <c r="S806" s="8">
        <f t="shared" si="24"/>
        <v>37391767</v>
      </c>
      <c r="T806" s="2" t="s">
        <v>7192</v>
      </c>
      <c r="U806" s="2" t="s">
        <v>7193</v>
      </c>
      <c r="V806" s="2" t="s">
        <v>7194</v>
      </c>
      <c r="W806" s="2" t="s">
        <v>7195</v>
      </c>
      <c r="X806" s="2" t="s">
        <v>7196</v>
      </c>
      <c r="Y806" s="3" t="s">
        <v>7197</v>
      </c>
      <c r="Z806" s="3" t="s">
        <v>7198</v>
      </c>
      <c r="AA806" s="3" t="s">
        <v>7199</v>
      </c>
    </row>
    <row r="807" spans="1:27">
      <c r="A807" s="2" t="s">
        <v>7200</v>
      </c>
      <c r="B807" s="2" t="s">
        <v>7201</v>
      </c>
      <c r="C807" s="2" t="s">
        <v>13011</v>
      </c>
      <c r="D807" s="2" t="s">
        <v>12995</v>
      </c>
      <c r="E807" s="2" t="s">
        <v>12642</v>
      </c>
      <c r="F807" s="2" t="s">
        <v>12749</v>
      </c>
      <c r="G807" s="2" t="s">
        <v>12750</v>
      </c>
      <c r="H807" s="4"/>
      <c r="I807" s="6">
        <v>425</v>
      </c>
      <c r="J807" s="6" t="str">
        <f t="shared" si="25"/>
        <v>₹200 - ₹500</v>
      </c>
      <c r="K807" s="6">
        <v>1995</v>
      </c>
      <c r="L807" s="6">
        <f>(Table1[[#This Row],[Actual Price]]-Table1[[#This Row],[discounted_price]])*100</f>
        <v>157000</v>
      </c>
      <c r="M807" s="9">
        <v>0.25</v>
      </c>
      <c r="N8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07" s="9" t="str">
        <f>IF(M807&gt;=50%,"YES","NO")</f>
        <v>NO</v>
      </c>
      <c r="P807" s="44">
        <f>AVERAGE(Table1[[#This Row],[rating]]+Table1[[#This Row],[rating_count]]/1000)</f>
        <v>15.041</v>
      </c>
      <c r="Q807" s="2">
        <v>4.5</v>
      </c>
      <c r="R807" s="7">
        <v>10541</v>
      </c>
      <c r="S807" s="8">
        <f t="shared" si="24"/>
        <v>21029295</v>
      </c>
      <c r="T807" s="2" t="s">
        <v>7202</v>
      </c>
      <c r="U807" s="2" t="s">
        <v>7203</v>
      </c>
      <c r="V807" s="2" t="s">
        <v>7204</v>
      </c>
      <c r="W807" s="2" t="s">
        <v>7205</v>
      </c>
      <c r="X807" s="2" t="s">
        <v>7206</v>
      </c>
      <c r="Y807" s="3" t="s">
        <v>7207</v>
      </c>
      <c r="Z807" s="3" t="s">
        <v>7208</v>
      </c>
      <c r="AA807" s="3" t="s">
        <v>7209</v>
      </c>
    </row>
    <row r="808" spans="1:27">
      <c r="A808" s="2" t="s">
        <v>7210</v>
      </c>
      <c r="B808" s="2" t="s">
        <v>7211</v>
      </c>
      <c r="C808" s="2" t="s">
        <v>5332</v>
      </c>
      <c r="D808" s="2" t="s">
        <v>12649</v>
      </c>
      <c r="E808" s="2" t="s">
        <v>12660</v>
      </c>
      <c r="F808" s="2" t="s">
        <v>12673</v>
      </c>
      <c r="G808" s="2" t="s">
        <v>12759</v>
      </c>
      <c r="H808" s="2"/>
      <c r="I808" s="6">
        <v>999</v>
      </c>
      <c r="J808" s="6" t="str">
        <f t="shared" si="25"/>
        <v>&gt;₹500</v>
      </c>
      <c r="K808" s="6">
        <v>1199</v>
      </c>
      <c r="L808" s="6">
        <f>(Table1[[#This Row],[Actual Price]]-Table1[[#This Row],[discounted_price]])*100</f>
        <v>20000</v>
      </c>
      <c r="M808" s="9">
        <v>0.25</v>
      </c>
      <c r="N8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08" s="9" t="str">
        <f>IF(M808&gt;=50%,"YES","""NO")</f>
        <v>"NO</v>
      </c>
      <c r="P808" s="44">
        <f>AVERAGE(Table1[[#This Row],[rating]]+Table1[[#This Row],[rating_count]]/1000)</f>
        <v>14.550999999999998</v>
      </c>
      <c r="Q808" s="2">
        <v>3.8</v>
      </c>
      <c r="R808" s="7">
        <v>10751</v>
      </c>
      <c r="S808" s="8">
        <f t="shared" si="24"/>
        <v>12890449</v>
      </c>
      <c r="T808" s="2" t="s">
        <v>7212</v>
      </c>
      <c r="U808" s="2" t="s">
        <v>7213</v>
      </c>
      <c r="V808" s="2" t="s">
        <v>7214</v>
      </c>
      <c r="W808" s="2" t="s">
        <v>7215</v>
      </c>
      <c r="X808" s="2" t="s">
        <v>7216</v>
      </c>
      <c r="Y808" s="3" t="s">
        <v>7217</v>
      </c>
      <c r="Z808" s="3" t="s">
        <v>7218</v>
      </c>
      <c r="AA808" s="3" t="s">
        <v>7219</v>
      </c>
    </row>
    <row r="809" spans="1:27">
      <c r="A809" s="2" t="s">
        <v>7220</v>
      </c>
      <c r="B809" s="2" t="s">
        <v>7221</v>
      </c>
      <c r="C809" s="2" t="s">
        <v>13040</v>
      </c>
      <c r="D809" s="2" t="s">
        <v>12995</v>
      </c>
      <c r="E809" s="2" t="s">
        <v>12642</v>
      </c>
      <c r="F809" s="2" t="s">
        <v>12643</v>
      </c>
      <c r="G809" s="2" t="s">
        <v>12644</v>
      </c>
      <c r="H809" s="2" t="s">
        <v>12811</v>
      </c>
      <c r="I809" s="6">
        <v>378</v>
      </c>
      <c r="J809" s="6" t="str">
        <f t="shared" si="25"/>
        <v>₹200 - ₹500</v>
      </c>
      <c r="K809" s="6">
        <v>999</v>
      </c>
      <c r="L809" s="6">
        <f>(Table1[[#This Row],[Actual Price]]-Table1[[#This Row],[discounted_price]])*100</f>
        <v>62100</v>
      </c>
      <c r="M809" s="9">
        <v>0.65</v>
      </c>
      <c r="N8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09" s="9" t="str">
        <f>IF(M809&gt;=50%,"YES","NO")</f>
        <v>YES</v>
      </c>
      <c r="P809" s="44">
        <f>AVERAGE(Table1[[#This Row],[rating]]+Table1[[#This Row],[rating_count]]/1000)</f>
        <v>4.7169999999999996</v>
      </c>
      <c r="Q809" s="2">
        <v>3.9</v>
      </c>
      <c r="R809" s="7">
        <v>817</v>
      </c>
      <c r="S809" s="8">
        <f t="shared" si="24"/>
        <v>816183</v>
      </c>
      <c r="T809" s="2" t="s">
        <v>7222</v>
      </c>
      <c r="U809" s="2" t="s">
        <v>7223</v>
      </c>
      <c r="V809" s="2" t="s">
        <v>7224</v>
      </c>
      <c r="W809" s="2" t="s">
        <v>7225</v>
      </c>
      <c r="X809" s="2" t="s">
        <v>7226</v>
      </c>
      <c r="Y809" s="3" t="s">
        <v>7227</v>
      </c>
      <c r="Z809" s="3" t="s">
        <v>7228</v>
      </c>
      <c r="AA809" s="3" t="s">
        <v>7229</v>
      </c>
    </row>
    <row r="810" spans="1:27">
      <c r="A810" s="2" t="s">
        <v>7230</v>
      </c>
      <c r="B810" s="2" t="s">
        <v>7231</v>
      </c>
      <c r="C810" s="2" t="s">
        <v>2955</v>
      </c>
      <c r="D810" s="2" t="s">
        <v>12649</v>
      </c>
      <c r="E810" s="2" t="s">
        <v>12678</v>
      </c>
      <c r="F810" s="2" t="s">
        <v>12679</v>
      </c>
      <c r="G810" s="2" t="s">
        <v>12680</v>
      </c>
      <c r="H810" s="2" t="s">
        <v>12681</v>
      </c>
      <c r="I810" s="6">
        <v>99</v>
      </c>
      <c r="J810" s="6" t="str">
        <f t="shared" si="25"/>
        <v>&lt;₹200</v>
      </c>
      <c r="K810" s="6">
        <v>2499</v>
      </c>
      <c r="L810" s="6">
        <f>(Table1[[#This Row],[Actual Price]]-Table1[[#This Row],[discounted_price]])*100</f>
        <v>240000</v>
      </c>
      <c r="M810" s="9">
        <v>0.64</v>
      </c>
      <c r="N8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10" s="9" t="str">
        <f>IF(M810&gt;=50%,"YES","""NO")</f>
        <v>YES</v>
      </c>
      <c r="P810" s="44">
        <f>AVERAGE(Table1[[#This Row],[rating]]+Table1[[#This Row],[rating_count]]/1000)</f>
        <v>40.384</v>
      </c>
      <c r="Q810" s="2">
        <v>4</v>
      </c>
      <c r="R810" s="7">
        <v>36384</v>
      </c>
      <c r="S810" s="8">
        <f t="shared" si="24"/>
        <v>90923616</v>
      </c>
      <c r="T810" s="2" t="s">
        <v>7232</v>
      </c>
      <c r="U810" s="2" t="s">
        <v>4475</v>
      </c>
      <c r="V810" s="2" t="s">
        <v>4476</v>
      </c>
      <c r="W810" s="2" t="s">
        <v>4477</v>
      </c>
      <c r="X810" s="2" t="s">
        <v>4478</v>
      </c>
      <c r="Y810" s="3" t="s">
        <v>4479</v>
      </c>
      <c r="Z810" s="3" t="s">
        <v>7233</v>
      </c>
      <c r="AA810" s="3" t="s">
        <v>7234</v>
      </c>
    </row>
    <row r="811" spans="1:27">
      <c r="A811" s="2" t="s">
        <v>7235</v>
      </c>
      <c r="B811" s="2" t="s">
        <v>7236</v>
      </c>
      <c r="C811" s="2" t="s">
        <v>5685</v>
      </c>
      <c r="D811" s="2" t="s">
        <v>12649</v>
      </c>
      <c r="E811" s="2" t="s">
        <v>12735</v>
      </c>
      <c r="F811" s="2" t="s">
        <v>12771</v>
      </c>
      <c r="G811" s="2" t="s">
        <v>12772</v>
      </c>
      <c r="H811" s="4"/>
      <c r="I811" s="6">
        <v>1499</v>
      </c>
      <c r="J811" s="6" t="str">
        <f t="shared" si="25"/>
        <v>&gt;₹500</v>
      </c>
      <c r="K811" s="6">
        <v>3990</v>
      </c>
      <c r="L811" s="6">
        <f>(Table1[[#This Row],[Actual Price]]-Table1[[#This Row],[discounted_price]])*100</f>
        <v>249100</v>
      </c>
      <c r="M811" s="9">
        <v>0.38</v>
      </c>
      <c r="N8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11" s="9" t="str">
        <f>IF(M811&gt;=50%,"YES","NO")</f>
        <v>NO</v>
      </c>
      <c r="P811" s="44">
        <f>AVERAGE(Table1[[#This Row],[rating]]+Table1[[#This Row],[rating_count]]/1000)</f>
        <v>7.7059999999999995</v>
      </c>
      <c r="Q811" s="2">
        <v>4.0999999999999996</v>
      </c>
      <c r="R811" s="7">
        <v>3606</v>
      </c>
      <c r="S811" s="8">
        <f t="shared" si="24"/>
        <v>14387940</v>
      </c>
      <c r="T811" s="2" t="s">
        <v>7237</v>
      </c>
      <c r="U811" s="2" t="s">
        <v>7238</v>
      </c>
      <c r="V811" s="2" t="s">
        <v>7239</v>
      </c>
      <c r="W811" s="2" t="s">
        <v>7240</v>
      </c>
      <c r="X811" s="2" t="s">
        <v>7241</v>
      </c>
      <c r="Y811" s="3" t="s">
        <v>7242</v>
      </c>
      <c r="Z811" s="3" t="s">
        <v>7243</v>
      </c>
      <c r="AA811" s="3" t="s">
        <v>7244</v>
      </c>
    </row>
    <row r="812" spans="1:27">
      <c r="A812" s="2" t="s">
        <v>7245</v>
      </c>
      <c r="B812" s="2" t="s">
        <v>7246</v>
      </c>
      <c r="C812" s="2" t="s">
        <v>5343</v>
      </c>
      <c r="D812" s="2" t="s">
        <v>12649</v>
      </c>
      <c r="E812" s="2" t="s">
        <v>12724</v>
      </c>
      <c r="F812" s="2"/>
      <c r="G812" s="2"/>
      <c r="H812" s="2"/>
      <c r="I812" s="6">
        <v>1815</v>
      </c>
      <c r="J812" s="6" t="str">
        <f t="shared" si="25"/>
        <v>&gt;₹500</v>
      </c>
      <c r="K812" s="6">
        <v>200</v>
      </c>
      <c r="L812" s="6">
        <f>(Table1[[#This Row],[Actual Price]]-Table1[[#This Row],[discounted_price]])*100</f>
        <v>-161500</v>
      </c>
      <c r="M812" s="9">
        <v>0.42</v>
      </c>
      <c r="N8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12" s="9" t="str">
        <f>IF(M812&gt;=50%,"YES","""NO")</f>
        <v>"NO</v>
      </c>
      <c r="P812" s="44">
        <f>AVERAGE(Table1[[#This Row],[rating]]+Table1[[#This Row],[rating_count]]/1000)</f>
        <v>4.7570000000000006</v>
      </c>
      <c r="Q812" s="2">
        <v>4.4000000000000004</v>
      </c>
      <c r="R812" s="7">
        <v>357</v>
      </c>
      <c r="S812" s="8">
        <f t="shared" si="24"/>
        <v>71400</v>
      </c>
      <c r="T812" s="2" t="s">
        <v>7247</v>
      </c>
      <c r="U812" s="2" t="s">
        <v>7248</v>
      </c>
      <c r="V812" s="2" t="s">
        <v>7249</v>
      </c>
      <c r="W812" s="2" t="s">
        <v>7250</v>
      </c>
      <c r="X812" s="2" t="s">
        <v>7251</v>
      </c>
      <c r="Y812" s="3" t="s">
        <v>7252</v>
      </c>
      <c r="Z812" s="3" t="s">
        <v>7253</v>
      </c>
      <c r="AA812" s="3" t="s">
        <v>7254</v>
      </c>
    </row>
    <row r="813" spans="1:27">
      <c r="A813" s="2" t="s">
        <v>7255</v>
      </c>
      <c r="B813" s="2" t="s">
        <v>7256</v>
      </c>
      <c r="C813" s="2" t="s">
        <v>13069</v>
      </c>
      <c r="D813" s="2" t="s">
        <v>13068</v>
      </c>
      <c r="E813" s="2" t="s">
        <v>12730</v>
      </c>
      <c r="F813" s="2" t="s">
        <v>12751</v>
      </c>
      <c r="G813" s="2" t="s">
        <v>12752</v>
      </c>
      <c r="H813" s="2"/>
      <c r="I813" s="6">
        <v>67</v>
      </c>
      <c r="J813" s="6" t="str">
        <f t="shared" si="25"/>
        <v>&lt;₹200</v>
      </c>
      <c r="K813" s="6">
        <v>230</v>
      </c>
      <c r="L813" s="6">
        <f>(Table1[[#This Row],[Actual Price]]-Table1[[#This Row],[discounted_price]])*100</f>
        <v>16300</v>
      </c>
      <c r="M813" s="9">
        <v>0.13</v>
      </c>
      <c r="N8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13" s="9" t="str">
        <f>IF(M813&gt;=50%,"YES","NO")</f>
        <v>NO</v>
      </c>
      <c r="P813" s="44">
        <f>AVERAGE(Table1[[#This Row],[rating]]+Table1[[#This Row],[rating_count]]/1000)</f>
        <v>14.57</v>
      </c>
      <c r="Q813" s="2">
        <v>4.4000000000000004</v>
      </c>
      <c r="R813" s="7">
        <v>10170</v>
      </c>
      <c r="S813" s="8">
        <f t="shared" si="24"/>
        <v>2339100</v>
      </c>
      <c r="T813" s="2" t="s">
        <v>7257</v>
      </c>
      <c r="U813" s="2" t="s">
        <v>7258</v>
      </c>
      <c r="V813" s="2" t="s">
        <v>7259</v>
      </c>
      <c r="W813" s="2" t="s">
        <v>7260</v>
      </c>
      <c r="X813" s="2" t="s">
        <v>7261</v>
      </c>
      <c r="Y813" s="3" t="s">
        <v>7262</v>
      </c>
      <c r="Z813" s="3" t="s">
        <v>7263</v>
      </c>
      <c r="AA813" s="3" t="s">
        <v>7264</v>
      </c>
    </row>
    <row r="814" spans="1:27">
      <c r="A814" s="2" t="s">
        <v>7265</v>
      </c>
      <c r="B814" s="2" t="s">
        <v>7266</v>
      </c>
      <c r="C814" s="2" t="s">
        <v>13035</v>
      </c>
      <c r="D814" s="2" t="s">
        <v>12995</v>
      </c>
      <c r="E814" s="2" t="s">
        <v>12642</v>
      </c>
      <c r="F814" s="2" t="s">
        <v>12710</v>
      </c>
      <c r="G814" s="2" t="s">
        <v>12800</v>
      </c>
      <c r="H814" s="4"/>
      <c r="I814" s="6">
        <v>1889</v>
      </c>
      <c r="J814" s="6" t="str">
        <f t="shared" si="25"/>
        <v>&gt;₹500</v>
      </c>
      <c r="K814" s="6">
        <v>2796</v>
      </c>
      <c r="L814" s="6">
        <f>(Table1[[#This Row],[Actual Price]]-Table1[[#This Row],[discounted_price]])*100</f>
        <v>90700</v>
      </c>
      <c r="M814" s="9">
        <v>0.55000000000000004</v>
      </c>
      <c r="N8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14" s="9" t="str">
        <f>IF(M814&gt;=50%,"YES","""NO")</f>
        <v>YES</v>
      </c>
      <c r="P814" s="44">
        <f>AVERAGE(Table1[[#This Row],[rating]]+Table1[[#This Row],[rating_count]]/1000)</f>
        <v>8.9980000000000011</v>
      </c>
      <c r="Q814" s="2">
        <v>4.4000000000000004</v>
      </c>
      <c r="R814" s="7">
        <v>4598</v>
      </c>
      <c r="S814" s="8">
        <f t="shared" si="24"/>
        <v>12856008</v>
      </c>
      <c r="T814" s="2" t="s">
        <v>7267</v>
      </c>
      <c r="U814" s="2" t="s">
        <v>7268</v>
      </c>
      <c r="V814" s="2" t="s">
        <v>7269</v>
      </c>
      <c r="W814" s="2" t="s">
        <v>7270</v>
      </c>
      <c r="X814" s="2" t="s">
        <v>7271</v>
      </c>
      <c r="Y814" s="3" t="s">
        <v>7272</v>
      </c>
      <c r="Z814" s="3" t="s">
        <v>7273</v>
      </c>
      <c r="AA814" s="3" t="s">
        <v>7274</v>
      </c>
    </row>
    <row r="815" spans="1:27">
      <c r="A815" s="2" t="s">
        <v>7275</v>
      </c>
      <c r="B815" s="2" t="s">
        <v>7276</v>
      </c>
      <c r="C815" s="2" t="s">
        <v>13041</v>
      </c>
      <c r="D815" s="2" t="s">
        <v>12995</v>
      </c>
      <c r="E815" s="2" t="s">
        <v>12642</v>
      </c>
      <c r="F815" s="2" t="s">
        <v>12777</v>
      </c>
      <c r="G815" s="2" t="s">
        <v>12812</v>
      </c>
      <c r="H815" s="2"/>
      <c r="I815" s="6">
        <v>499</v>
      </c>
      <c r="J815" s="6" t="str">
        <f t="shared" si="25"/>
        <v>₹200 - ₹500</v>
      </c>
      <c r="K815" s="6">
        <v>999</v>
      </c>
      <c r="L815" s="6">
        <f>(Table1[[#This Row],[Actual Price]]-Table1[[#This Row],[discounted_price]])*100</f>
        <v>50000</v>
      </c>
      <c r="M815" s="9">
        <v>0.35</v>
      </c>
      <c r="N8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15" s="9" t="str">
        <f>IF(M815&gt;=50%,"YES","NO")</f>
        <v>NO</v>
      </c>
      <c r="P815" s="44">
        <f>AVERAGE(Table1[[#This Row],[rating]]+Table1[[#This Row],[rating_count]]/1000)</f>
        <v>10.722000000000001</v>
      </c>
      <c r="Q815" s="2">
        <v>3.5</v>
      </c>
      <c r="R815" s="7">
        <v>7222</v>
      </c>
      <c r="S815" s="8">
        <f t="shared" si="24"/>
        <v>7214778</v>
      </c>
      <c r="T815" s="2" t="s">
        <v>7277</v>
      </c>
      <c r="U815" s="2" t="s">
        <v>7278</v>
      </c>
      <c r="V815" s="2" t="s">
        <v>7279</v>
      </c>
      <c r="W815" s="2" t="s">
        <v>7280</v>
      </c>
      <c r="X815" s="2" t="s">
        <v>7281</v>
      </c>
      <c r="Y815" s="3" t="s">
        <v>7282</v>
      </c>
      <c r="Z815" s="3" t="s">
        <v>7283</v>
      </c>
      <c r="AA815" s="3" t="s">
        <v>7284</v>
      </c>
    </row>
    <row r="816" spans="1:27">
      <c r="A816" s="2" t="s">
        <v>7285</v>
      </c>
      <c r="B816" s="2" t="s">
        <v>7286</v>
      </c>
      <c r="C816" s="2" t="s">
        <v>13042</v>
      </c>
      <c r="D816" s="2" t="s">
        <v>12995</v>
      </c>
      <c r="E816" s="2" t="s">
        <v>12642</v>
      </c>
      <c r="F816" s="2" t="s">
        <v>12749</v>
      </c>
      <c r="G816" s="2" t="s">
        <v>12813</v>
      </c>
      <c r="H816" s="4"/>
      <c r="I816" s="6">
        <v>499</v>
      </c>
      <c r="J816" s="6" t="str">
        <f t="shared" si="25"/>
        <v>₹200 - ₹500</v>
      </c>
      <c r="K816" s="6">
        <v>3499</v>
      </c>
      <c r="L816" s="6">
        <f>(Table1[[#This Row],[Actual Price]]-Table1[[#This Row],[discounted_price]])*100</f>
        <v>300000</v>
      </c>
      <c r="M816" s="9">
        <v>0.24</v>
      </c>
      <c r="N8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16" s="9" t="str">
        <f>IF(M816&gt;=50%,"YES","""NO")</f>
        <v>"NO</v>
      </c>
      <c r="P816" s="44">
        <f>AVERAGE(Table1[[#This Row],[rating]]+Table1[[#This Row],[rating_count]]/1000)</f>
        <v>5.7709999999999999</v>
      </c>
      <c r="Q816" s="2">
        <v>4.5</v>
      </c>
      <c r="R816" s="7">
        <v>1271</v>
      </c>
      <c r="S816" s="8">
        <f t="shared" si="24"/>
        <v>4447229</v>
      </c>
      <c r="T816" s="2" t="s">
        <v>7287</v>
      </c>
      <c r="U816" s="2" t="s">
        <v>7288</v>
      </c>
      <c r="V816" s="2" t="s">
        <v>7289</v>
      </c>
      <c r="W816" s="2" t="s">
        <v>7290</v>
      </c>
      <c r="X816" s="2" t="s">
        <v>7291</v>
      </c>
      <c r="Y816" s="3" t="s">
        <v>7292</v>
      </c>
      <c r="Z816" s="3" t="s">
        <v>7293</v>
      </c>
      <c r="AA816" s="3" t="s">
        <v>7294</v>
      </c>
    </row>
    <row r="817" spans="1:27">
      <c r="A817" s="2" t="s">
        <v>7295</v>
      </c>
      <c r="B817" s="2" t="s">
        <v>7296</v>
      </c>
      <c r="C817" s="2" t="s">
        <v>13009</v>
      </c>
      <c r="D817" s="2" t="s">
        <v>12995</v>
      </c>
      <c r="E817" s="2" t="s">
        <v>12744</v>
      </c>
      <c r="F817" s="2" t="s">
        <v>12745</v>
      </c>
      <c r="G817" s="2" t="s">
        <v>12746</v>
      </c>
      <c r="H817" s="2"/>
      <c r="I817" s="6">
        <v>5799</v>
      </c>
      <c r="J817" s="6" t="str">
        <f t="shared" si="25"/>
        <v>&gt;₹500</v>
      </c>
      <c r="K817" s="6">
        <v>723</v>
      </c>
      <c r="L817" s="6">
        <f>(Table1[[#This Row],[Actual Price]]-Table1[[#This Row],[discounted_price]])*100</f>
        <v>-507600</v>
      </c>
      <c r="M817" s="9">
        <v>0.18</v>
      </c>
      <c r="N8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17" s="9" t="str">
        <f>IF(M817&gt;=50%,"YES","NO")</f>
        <v>NO</v>
      </c>
      <c r="P817" s="44">
        <f>AVERAGE(Table1[[#This Row],[rating]]+Table1[[#This Row],[rating_count]]/1000)</f>
        <v>7.6189999999999998</v>
      </c>
      <c r="Q817" s="2">
        <v>4.4000000000000004</v>
      </c>
      <c r="R817" s="7">
        <v>3219</v>
      </c>
      <c r="S817" s="8">
        <f t="shared" si="24"/>
        <v>2327337</v>
      </c>
      <c r="T817" s="2" t="s">
        <v>7297</v>
      </c>
      <c r="U817" s="2" t="s">
        <v>7298</v>
      </c>
      <c r="V817" s="2" t="s">
        <v>7299</v>
      </c>
      <c r="W817" s="2" t="s">
        <v>7300</v>
      </c>
      <c r="X817" s="2" t="s">
        <v>7301</v>
      </c>
      <c r="Y817" s="3" t="s">
        <v>7302</v>
      </c>
      <c r="Z817" s="3" t="s">
        <v>7303</v>
      </c>
      <c r="AA817" s="3" t="s">
        <v>7304</v>
      </c>
    </row>
    <row r="818" spans="1:27">
      <c r="A818" s="2" t="s">
        <v>7305</v>
      </c>
      <c r="B818" s="2" t="s">
        <v>7306</v>
      </c>
      <c r="C818" s="2" t="s">
        <v>2924</v>
      </c>
      <c r="D818" s="2" t="s">
        <v>12649</v>
      </c>
      <c r="E818" s="2" t="s">
        <v>12676</v>
      </c>
      <c r="F818" s="2" t="s">
        <v>12677</v>
      </c>
      <c r="G818" s="2"/>
      <c r="H818" s="4"/>
      <c r="I818" s="6">
        <v>499</v>
      </c>
      <c r="J818" s="6" t="str">
        <f t="shared" si="25"/>
        <v>₹200 - ₹500</v>
      </c>
      <c r="K818" s="6">
        <v>5999</v>
      </c>
      <c r="L818" s="6">
        <f>(Table1[[#This Row],[Actual Price]]-Table1[[#This Row],[discounted_price]])*100</f>
        <v>550000</v>
      </c>
      <c r="M818" s="9">
        <v>0.57999999999999996</v>
      </c>
      <c r="N8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18" s="9" t="str">
        <f>IF(M818&gt;=50%,"YES","""NO")</f>
        <v>YES</v>
      </c>
      <c r="P818" s="44">
        <f>AVERAGE(Table1[[#This Row],[rating]]+Table1[[#This Row],[rating_count]]/1000)</f>
        <v>42.978999999999999</v>
      </c>
      <c r="Q818" s="2">
        <v>4.0999999999999996</v>
      </c>
      <c r="R818" s="7">
        <v>38879</v>
      </c>
      <c r="S818" s="8">
        <f t="shared" si="24"/>
        <v>233235121</v>
      </c>
      <c r="T818" s="2" t="s">
        <v>7307</v>
      </c>
      <c r="U818" s="2" t="s">
        <v>4330</v>
      </c>
      <c r="V818" s="2" t="s">
        <v>4331</v>
      </c>
      <c r="W818" s="2" t="s">
        <v>4332</v>
      </c>
      <c r="X818" s="2" t="s">
        <v>4333</v>
      </c>
      <c r="Y818" s="3" t="s">
        <v>4334</v>
      </c>
      <c r="Z818" s="3" t="s">
        <v>7308</v>
      </c>
      <c r="AA818" s="3" t="s">
        <v>7309</v>
      </c>
    </row>
    <row r="819" spans="1:27">
      <c r="A819" s="2" t="s">
        <v>7310</v>
      </c>
      <c r="B819" s="2" t="s">
        <v>7311</v>
      </c>
      <c r="C819" s="2" t="s">
        <v>7312</v>
      </c>
      <c r="D819" s="2" t="s">
        <v>12649</v>
      </c>
      <c r="E819" s="2" t="s">
        <v>12660</v>
      </c>
      <c r="F819" s="2" t="s">
        <v>12673</v>
      </c>
      <c r="G819" s="2" t="s">
        <v>12814</v>
      </c>
      <c r="H819" s="4"/>
      <c r="I819" s="6">
        <v>249</v>
      </c>
      <c r="J819" s="6" t="str">
        <f t="shared" si="25"/>
        <v>₹200 - ₹500</v>
      </c>
      <c r="K819" s="6">
        <v>12499</v>
      </c>
      <c r="L819" s="6">
        <f>(Table1[[#This Row],[Actual Price]]-Table1[[#This Row],[discounted_price]])*100</f>
        <v>1225000</v>
      </c>
      <c r="M819" s="9">
        <v>0.6</v>
      </c>
      <c r="N8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19" s="9" t="str">
        <f>IF(M819&gt;=50%,"YES","NO")</f>
        <v>YES</v>
      </c>
      <c r="P819" s="44">
        <f>AVERAGE(Table1[[#This Row],[rating]]+Table1[[#This Row],[rating_count]]/1000)</f>
        <v>8.7409999999999997</v>
      </c>
      <c r="Q819" s="2">
        <v>4.2</v>
      </c>
      <c r="R819" s="7">
        <v>4541</v>
      </c>
      <c r="S819" s="8">
        <f t="shared" si="24"/>
        <v>56757959</v>
      </c>
      <c r="T819" s="2" t="s">
        <v>7313</v>
      </c>
      <c r="U819" s="2" t="s">
        <v>7314</v>
      </c>
      <c r="V819" s="2" t="s">
        <v>7315</v>
      </c>
      <c r="W819" s="2" t="s">
        <v>7316</v>
      </c>
      <c r="X819" s="2" t="s">
        <v>7317</v>
      </c>
      <c r="Y819" s="3" t="s">
        <v>7318</v>
      </c>
      <c r="Z819" s="3" t="s">
        <v>7319</v>
      </c>
      <c r="AA819" s="3" t="s">
        <v>7320</v>
      </c>
    </row>
    <row r="820" spans="1:27">
      <c r="A820" s="2" t="s">
        <v>7321</v>
      </c>
      <c r="B820" s="2" t="s">
        <v>7322</v>
      </c>
      <c r="C820" s="2" t="s">
        <v>3042</v>
      </c>
      <c r="D820" s="2" t="s">
        <v>12649</v>
      </c>
      <c r="E820" s="2" t="s">
        <v>12687</v>
      </c>
      <c r="F820" s="2" t="s">
        <v>12688</v>
      </c>
      <c r="G820" s="2" t="s">
        <v>12689</v>
      </c>
      <c r="H820" s="2"/>
      <c r="I820" s="6">
        <v>179</v>
      </c>
      <c r="J820" s="6" t="str">
        <f t="shared" si="25"/>
        <v>&lt;₹200</v>
      </c>
      <c r="K820" s="6">
        <v>1290</v>
      </c>
      <c r="L820" s="6">
        <f>(Table1[[#This Row],[Actual Price]]-Table1[[#This Row],[discounted_price]])*100</f>
        <v>111100</v>
      </c>
      <c r="M820" s="9">
        <v>0.69</v>
      </c>
      <c r="N8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20" s="9" t="str">
        <f>IF(M820&gt;=50%,"YES","""NO")</f>
        <v>YES</v>
      </c>
      <c r="P820" s="44">
        <f>AVERAGE(Table1[[#This Row],[rating]]+Table1[[#This Row],[rating_count]]/1000)</f>
        <v>80.242000000000004</v>
      </c>
      <c r="Q820" s="2">
        <v>4.2</v>
      </c>
      <c r="R820" s="7">
        <v>76042</v>
      </c>
      <c r="S820" s="8">
        <f t="shared" si="24"/>
        <v>98094180</v>
      </c>
      <c r="T820" s="2" t="s">
        <v>7323</v>
      </c>
      <c r="U820" s="2" t="s">
        <v>7324</v>
      </c>
      <c r="V820" s="2" t="s">
        <v>7325</v>
      </c>
      <c r="W820" s="2" t="s">
        <v>7326</v>
      </c>
      <c r="X820" s="2" t="s">
        <v>7327</v>
      </c>
      <c r="Y820" s="3" t="s">
        <v>7328</v>
      </c>
      <c r="Z820" s="3" t="s">
        <v>7329</v>
      </c>
      <c r="AA820" s="3" t="s">
        <v>7330</v>
      </c>
    </row>
    <row r="821" spans="1:27">
      <c r="A821" s="2" t="s">
        <v>7331</v>
      </c>
      <c r="B821" s="2" t="s">
        <v>7332</v>
      </c>
      <c r="C821" s="2" t="s">
        <v>5343</v>
      </c>
      <c r="D821" s="2" t="s">
        <v>12649</v>
      </c>
      <c r="E821" s="2" t="s">
        <v>12724</v>
      </c>
      <c r="F821" s="2"/>
      <c r="G821" s="2"/>
      <c r="H821" s="2"/>
      <c r="I821" s="6">
        <v>4449</v>
      </c>
      <c r="J821" s="6" t="str">
        <f t="shared" si="25"/>
        <v>&gt;₹500</v>
      </c>
      <c r="K821" s="6">
        <v>200</v>
      </c>
      <c r="L821" s="6">
        <f>(Table1[[#This Row],[Actual Price]]-Table1[[#This Row],[discounted_price]])*100</f>
        <v>-424900</v>
      </c>
      <c r="M821" s="9">
        <v>0.42</v>
      </c>
      <c r="N8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21" s="9" t="str">
        <f>IF(M821&gt;=50%,"YES","NO")</f>
        <v>NO</v>
      </c>
      <c r="P821" s="44">
        <f>AVERAGE(Table1[[#This Row],[rating]]+Table1[[#This Row],[rating_count]]/1000)</f>
        <v>4.7850000000000001</v>
      </c>
      <c r="Q821" s="2">
        <v>4.3</v>
      </c>
      <c r="R821" s="7">
        <v>485</v>
      </c>
      <c r="S821" s="8">
        <f t="shared" si="24"/>
        <v>97000</v>
      </c>
      <c r="T821" s="2" t="s">
        <v>7333</v>
      </c>
      <c r="U821" s="2" t="s">
        <v>7334</v>
      </c>
      <c r="V821" s="2" t="s">
        <v>7335</v>
      </c>
      <c r="W821" s="2" t="s">
        <v>7336</v>
      </c>
      <c r="X821" s="2" t="s">
        <v>7337</v>
      </c>
      <c r="Y821" s="3" t="s">
        <v>7338</v>
      </c>
      <c r="Z821" s="3" t="s">
        <v>7339</v>
      </c>
      <c r="AA821" s="3" t="s">
        <v>7340</v>
      </c>
    </row>
    <row r="822" spans="1:27">
      <c r="A822" s="2" t="s">
        <v>7341</v>
      </c>
      <c r="B822" s="2" t="s">
        <v>7342</v>
      </c>
      <c r="C822" s="2" t="s">
        <v>5685</v>
      </c>
      <c r="D822" s="2" t="s">
        <v>12649</v>
      </c>
      <c r="E822" s="2" t="s">
        <v>12735</v>
      </c>
      <c r="F822" s="2" t="s">
        <v>12771</v>
      </c>
      <c r="G822" s="2" t="s">
        <v>12772</v>
      </c>
      <c r="H822" s="4"/>
      <c r="I822" s="6">
        <v>299</v>
      </c>
      <c r="J822" s="6" t="str">
        <f t="shared" si="25"/>
        <v>₹200 - ₹500</v>
      </c>
      <c r="K822" s="6">
        <v>5999</v>
      </c>
      <c r="L822" s="6">
        <f>(Table1[[#This Row],[Actual Price]]-Table1[[#This Row],[discounted_price]])*100</f>
        <v>570000</v>
      </c>
      <c r="M822" s="9">
        <v>0.25</v>
      </c>
      <c r="N8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22" s="9" t="str">
        <f>IF(M822&gt;=50%,"YES","""NO")</f>
        <v>"NO</v>
      </c>
      <c r="P822" s="44">
        <f>AVERAGE(Table1[[#This Row],[rating]]+Table1[[#This Row],[rating_count]]/1000)</f>
        <v>48.995999999999995</v>
      </c>
      <c r="Q822" s="2">
        <v>4.3</v>
      </c>
      <c r="R822" s="7">
        <v>44696</v>
      </c>
      <c r="S822" s="8">
        <f t="shared" si="24"/>
        <v>268131304</v>
      </c>
      <c r="T822" s="2" t="s">
        <v>7343</v>
      </c>
      <c r="U822" s="2" t="s">
        <v>7344</v>
      </c>
      <c r="V822" s="2" t="s">
        <v>7345</v>
      </c>
      <c r="W822" s="2" t="s">
        <v>7346</v>
      </c>
      <c r="X822" s="2" t="s">
        <v>7347</v>
      </c>
      <c r="Y822" s="3" t="s">
        <v>7348</v>
      </c>
      <c r="Z822" s="3" t="s">
        <v>7349</v>
      </c>
      <c r="AA822" s="3" t="s">
        <v>7350</v>
      </c>
    </row>
    <row r="823" spans="1:27">
      <c r="A823" s="2" t="s">
        <v>7351</v>
      </c>
      <c r="B823" s="2" t="s">
        <v>7352</v>
      </c>
      <c r="C823" s="2" t="s">
        <v>13022</v>
      </c>
      <c r="D823" s="2" t="s">
        <v>12995</v>
      </c>
      <c r="E823" s="2" t="s">
        <v>12642</v>
      </c>
      <c r="F823" s="2" t="s">
        <v>12776</v>
      </c>
      <c r="G823" s="2"/>
      <c r="H823" s="2"/>
      <c r="I823" s="6">
        <v>629</v>
      </c>
      <c r="J823" s="6" t="str">
        <f t="shared" si="25"/>
        <v>&gt;₹500</v>
      </c>
      <c r="K823" s="6">
        <v>499</v>
      </c>
      <c r="L823" s="6">
        <f>(Table1[[#This Row],[Actual Price]]-Table1[[#This Row],[discounted_price]])*100</f>
        <v>-13000</v>
      </c>
      <c r="M823" s="9">
        <v>0.34</v>
      </c>
      <c r="N8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23" s="9" t="str">
        <f>IF(M823&gt;=50%,"YES","NO")</f>
        <v>NO</v>
      </c>
      <c r="P823" s="44">
        <f>AVERAGE(Table1[[#This Row],[rating]]+Table1[[#This Row],[rating_count]]/1000)</f>
        <v>12.266000000000002</v>
      </c>
      <c r="Q823" s="2">
        <v>3.7</v>
      </c>
      <c r="R823" s="7">
        <v>8566</v>
      </c>
      <c r="S823" s="8">
        <f t="shared" si="24"/>
        <v>4274434</v>
      </c>
      <c r="T823" s="2" t="s">
        <v>7353</v>
      </c>
      <c r="U823" s="2" t="s">
        <v>7354</v>
      </c>
      <c r="V823" s="2" t="s">
        <v>7355</v>
      </c>
      <c r="W823" s="2" t="s">
        <v>7356</v>
      </c>
      <c r="X823" s="2" t="s">
        <v>7357</v>
      </c>
      <c r="Y823" s="3" t="s">
        <v>7358</v>
      </c>
      <c r="Z823" s="3" t="s">
        <v>7359</v>
      </c>
      <c r="AA823" s="3" t="s">
        <v>7360</v>
      </c>
    </row>
    <row r="824" spans="1:27">
      <c r="A824" s="2" t="s">
        <v>7361</v>
      </c>
      <c r="B824" s="2" t="s">
        <v>7362</v>
      </c>
      <c r="C824" s="2" t="s">
        <v>5272</v>
      </c>
      <c r="D824" s="2" t="s">
        <v>12649</v>
      </c>
      <c r="E824" s="2" t="s">
        <v>12687</v>
      </c>
      <c r="F824" s="2" t="s">
        <v>12688</v>
      </c>
      <c r="G824" s="2" t="s">
        <v>12758</v>
      </c>
      <c r="H824" s="2"/>
      <c r="I824" s="6">
        <v>2595</v>
      </c>
      <c r="J824" s="6" t="str">
        <f t="shared" si="25"/>
        <v>&gt;₹500</v>
      </c>
      <c r="K824" s="6">
        <v>2499</v>
      </c>
      <c r="L824" s="6">
        <f>(Table1[[#This Row],[Actual Price]]-Table1[[#This Row],[discounted_price]])*100</f>
        <v>-9600</v>
      </c>
      <c r="M824" s="9">
        <v>0.74</v>
      </c>
      <c r="N8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24" s="9" t="str">
        <f>IF(M824&gt;=50%,"YES","""NO")</f>
        <v>YES</v>
      </c>
      <c r="P824" s="44">
        <f>AVERAGE(Table1[[#This Row],[rating]]+Table1[[#This Row],[rating_count]]/1000)</f>
        <v>16.948999999999998</v>
      </c>
      <c r="Q824" s="2">
        <v>3.9</v>
      </c>
      <c r="R824" s="7">
        <v>13049</v>
      </c>
      <c r="S824" s="8">
        <f t="shared" si="24"/>
        <v>32609451</v>
      </c>
      <c r="T824" s="2" t="s">
        <v>7363</v>
      </c>
      <c r="U824" s="2" t="s">
        <v>7364</v>
      </c>
      <c r="V824" s="2" t="s">
        <v>7365</v>
      </c>
      <c r="W824" s="2" t="s">
        <v>7366</v>
      </c>
      <c r="X824" s="2" t="s">
        <v>7367</v>
      </c>
      <c r="Y824" s="3" t="s">
        <v>12626</v>
      </c>
      <c r="Z824" s="3" t="s">
        <v>7368</v>
      </c>
      <c r="AA824" s="3" t="s">
        <v>7369</v>
      </c>
    </row>
    <row r="825" spans="1:27">
      <c r="A825" s="2" t="s">
        <v>7370</v>
      </c>
      <c r="B825" s="2" t="s">
        <v>7371</v>
      </c>
      <c r="C825" s="2" t="s">
        <v>13020</v>
      </c>
      <c r="D825" s="2" t="s">
        <v>12995</v>
      </c>
      <c r="E825" s="2" t="s">
        <v>12642</v>
      </c>
      <c r="F825" s="2" t="s">
        <v>12773</v>
      </c>
      <c r="G825" s="2" t="s">
        <v>12703</v>
      </c>
      <c r="H825" s="4"/>
      <c r="I825" s="6">
        <v>389</v>
      </c>
      <c r="J825" s="6" t="str">
        <f t="shared" si="25"/>
        <v>₹200 - ₹500</v>
      </c>
      <c r="K825" s="6">
        <v>1599</v>
      </c>
      <c r="L825" s="6">
        <f>(Table1[[#This Row],[Actual Price]]-Table1[[#This Row],[discounted_price]])*100</f>
        <v>121000</v>
      </c>
      <c r="M825" s="9">
        <v>0.23</v>
      </c>
      <c r="N8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25" s="9" t="str">
        <f>IF(M825&gt;=50%,"YES","NO")</f>
        <v>NO</v>
      </c>
      <c r="P825" s="44">
        <f>AVERAGE(Table1[[#This Row],[rating]]+Table1[[#This Row],[rating_count]]/1000)</f>
        <v>21.18</v>
      </c>
      <c r="Q825" s="2">
        <v>4.5</v>
      </c>
      <c r="R825" s="7">
        <v>16680</v>
      </c>
      <c r="S825" s="8">
        <f t="shared" si="24"/>
        <v>26671320</v>
      </c>
      <c r="T825" s="2" t="s">
        <v>7372</v>
      </c>
      <c r="U825" s="2" t="s">
        <v>7373</v>
      </c>
      <c r="V825" s="2" t="s">
        <v>7374</v>
      </c>
      <c r="W825" s="2" t="s">
        <v>7375</v>
      </c>
      <c r="X825" s="2" t="s">
        <v>7376</v>
      </c>
      <c r="Y825" s="3" t="s">
        <v>7377</v>
      </c>
      <c r="Z825" s="3" t="s">
        <v>7378</v>
      </c>
      <c r="AA825" s="3" t="s">
        <v>7379</v>
      </c>
    </row>
    <row r="826" spans="1:27">
      <c r="A826" s="2" t="s">
        <v>7380</v>
      </c>
      <c r="B826" s="2" t="s">
        <v>7381</v>
      </c>
      <c r="C826" s="2" t="s">
        <v>13062</v>
      </c>
      <c r="D826" s="2" t="s">
        <v>13053</v>
      </c>
      <c r="E826" s="2" t="s">
        <v>12726</v>
      </c>
      <c r="F826" s="2" t="s">
        <v>12727</v>
      </c>
      <c r="G826" s="2" t="s">
        <v>12728</v>
      </c>
      <c r="H826" s="2" t="s">
        <v>12729</v>
      </c>
      <c r="I826" s="6">
        <v>1799</v>
      </c>
      <c r="J826" s="6" t="str">
        <f t="shared" si="25"/>
        <v>&gt;₹500</v>
      </c>
      <c r="K826" s="6">
        <v>320</v>
      </c>
      <c r="L826" s="6">
        <f>(Table1[[#This Row],[Actual Price]]-Table1[[#This Row],[discounted_price]])*100</f>
        <v>-147900</v>
      </c>
      <c r="M826" s="9">
        <v>0.15</v>
      </c>
      <c r="N8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26" s="9" t="str">
        <f>IF(M826&gt;=50%,"YES","""NO")</f>
        <v>"NO</v>
      </c>
      <c r="P826" s="44">
        <f>AVERAGE(Table1[[#This Row],[rating]]+Table1[[#This Row],[rating_count]]/1000)</f>
        <v>7.6859999999999999</v>
      </c>
      <c r="Q826" s="2">
        <v>4</v>
      </c>
      <c r="R826" s="7">
        <v>3686</v>
      </c>
      <c r="S826" s="8">
        <f t="shared" si="24"/>
        <v>1179520</v>
      </c>
      <c r="T826" s="2" t="s">
        <v>7382</v>
      </c>
      <c r="U826" s="2" t="s">
        <v>7383</v>
      </c>
      <c r="V826" s="2" t="s">
        <v>7384</v>
      </c>
      <c r="W826" s="2" t="s">
        <v>7385</v>
      </c>
      <c r="X826" s="2" t="s">
        <v>7386</v>
      </c>
      <c r="Y826" s="3" t="s">
        <v>7387</v>
      </c>
      <c r="Z826" s="3" t="s">
        <v>7388</v>
      </c>
      <c r="AA826" s="3" t="s">
        <v>7389</v>
      </c>
    </row>
    <row r="827" spans="1:27">
      <c r="A827" s="2" t="s">
        <v>7390</v>
      </c>
      <c r="B827" s="2" t="s">
        <v>7391</v>
      </c>
      <c r="C827" s="2" t="s">
        <v>7392</v>
      </c>
      <c r="D827" s="2" t="s">
        <v>12649</v>
      </c>
      <c r="E827" s="2" t="s">
        <v>12687</v>
      </c>
      <c r="F827" s="2" t="s">
        <v>12815</v>
      </c>
      <c r="G827" s="2"/>
      <c r="H827" s="2"/>
      <c r="I827" s="6">
        <v>90</v>
      </c>
      <c r="J827" s="6" t="str">
        <f t="shared" si="25"/>
        <v>&lt;₹200</v>
      </c>
      <c r="K827" s="6">
        <v>999</v>
      </c>
      <c r="L827" s="6">
        <f>(Table1[[#This Row],[Actual Price]]-Table1[[#This Row],[discounted_price]])*100</f>
        <v>90900</v>
      </c>
      <c r="M827" s="9">
        <v>0.9</v>
      </c>
      <c r="N8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827" s="9" t="str">
        <f>IF(M827&gt;=50%,"YES","NO")</f>
        <v>YES</v>
      </c>
      <c r="P827" s="44">
        <f>AVERAGE(Table1[[#This Row],[rating]]+Table1[[#This Row],[rating_count]]/1000)</f>
        <v>4.3940000000000001</v>
      </c>
      <c r="Q827" s="2">
        <v>3.8</v>
      </c>
      <c r="R827" s="7">
        <v>594</v>
      </c>
      <c r="S827" s="8">
        <f t="shared" si="24"/>
        <v>593406</v>
      </c>
      <c r="T827" s="2" t="s">
        <v>7393</v>
      </c>
      <c r="U827" s="2" t="s">
        <v>7394</v>
      </c>
      <c r="V827" s="2" t="s">
        <v>7395</v>
      </c>
      <c r="W827" s="2" t="s">
        <v>7396</v>
      </c>
      <c r="X827" s="2" t="s">
        <v>7397</v>
      </c>
      <c r="Y827" s="3" t="s">
        <v>7398</v>
      </c>
      <c r="Z827" s="3" t="s">
        <v>7399</v>
      </c>
      <c r="AA827" s="3" t="s">
        <v>7400</v>
      </c>
    </row>
    <row r="828" spans="1:27">
      <c r="A828" s="2" t="s">
        <v>7401</v>
      </c>
      <c r="B828" s="2" t="s">
        <v>7402</v>
      </c>
      <c r="C828" s="2" t="s">
        <v>13043</v>
      </c>
      <c r="D828" s="2" t="s">
        <v>12995</v>
      </c>
      <c r="E828" s="2" t="s">
        <v>12744</v>
      </c>
      <c r="F828" s="2" t="s">
        <v>12809</v>
      </c>
      <c r="G828" s="2" t="s">
        <v>12816</v>
      </c>
      <c r="H828" s="4"/>
      <c r="I828" s="6">
        <v>599</v>
      </c>
      <c r="J828" s="6" t="str">
        <f t="shared" si="25"/>
        <v>&gt;₹500</v>
      </c>
      <c r="K828" s="6">
        <v>3875</v>
      </c>
      <c r="L828" s="6">
        <f>(Table1[[#This Row],[Actual Price]]-Table1[[#This Row],[discounted_price]])*100</f>
        <v>327600</v>
      </c>
      <c r="M828" s="9">
        <v>0.1</v>
      </c>
      <c r="N8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28" s="9" t="str">
        <f>IF(M828&gt;=50%,"YES","""NO")</f>
        <v>"NO</v>
      </c>
      <c r="P828" s="44">
        <f>AVERAGE(Table1[[#This Row],[rating]]+Table1[[#This Row],[rating_count]]/1000)</f>
        <v>15.585000000000001</v>
      </c>
      <c r="Q828" s="2">
        <v>3.4</v>
      </c>
      <c r="R828" s="7">
        <v>12185</v>
      </c>
      <c r="S828" s="8">
        <f t="shared" si="24"/>
        <v>47216875</v>
      </c>
      <c r="T828" s="2" t="s">
        <v>7403</v>
      </c>
      <c r="U828" s="2" t="s">
        <v>7404</v>
      </c>
      <c r="V828" s="2" t="s">
        <v>7405</v>
      </c>
      <c r="W828" s="2" t="s">
        <v>7406</v>
      </c>
      <c r="X828" s="2" t="s">
        <v>7407</v>
      </c>
      <c r="Y828" s="3" t="s">
        <v>7408</v>
      </c>
      <c r="Z828" s="3" t="s">
        <v>7409</v>
      </c>
      <c r="AA828" s="3" t="s">
        <v>7410</v>
      </c>
    </row>
    <row r="829" spans="1:27">
      <c r="A829" s="2" t="s">
        <v>7411</v>
      </c>
      <c r="B829" s="2" t="s">
        <v>7412</v>
      </c>
      <c r="C829" s="2" t="s">
        <v>13018</v>
      </c>
      <c r="D829" s="2" t="s">
        <v>12995</v>
      </c>
      <c r="E829" s="2" t="s">
        <v>12766</v>
      </c>
      <c r="F829" s="2"/>
      <c r="G829" s="2"/>
      <c r="H829" s="4"/>
      <c r="I829" s="6">
        <v>1999</v>
      </c>
      <c r="J829" s="6" t="str">
        <f t="shared" si="25"/>
        <v>&gt;₹500</v>
      </c>
      <c r="K829" s="6">
        <v>19110</v>
      </c>
      <c r="L829" s="6">
        <f>(Table1[[#This Row],[Actual Price]]-Table1[[#This Row],[discounted_price]])*100</f>
        <v>1711100</v>
      </c>
      <c r="M829" s="9">
        <v>0.47</v>
      </c>
      <c r="N8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29" s="9" t="str">
        <f>IF(M829&gt;=50%,"YES","NO")</f>
        <v>NO</v>
      </c>
      <c r="P829" s="44">
        <f>AVERAGE(Table1[[#This Row],[rating]]+Table1[[#This Row],[rating_count]]/1000)</f>
        <v>6.923</v>
      </c>
      <c r="Q829" s="2">
        <v>4.3</v>
      </c>
      <c r="R829" s="7">
        <v>2623</v>
      </c>
      <c r="S829" s="8">
        <f t="shared" si="24"/>
        <v>50125530</v>
      </c>
      <c r="T829" s="2" t="s">
        <v>7413</v>
      </c>
      <c r="U829" s="2" t="s">
        <v>7414</v>
      </c>
      <c r="V829" s="2" t="s">
        <v>7415</v>
      </c>
      <c r="W829" s="2" t="s">
        <v>7416</v>
      </c>
      <c r="X829" s="2" t="s">
        <v>7417</v>
      </c>
      <c r="Y829" s="3" t="s">
        <v>7418</v>
      </c>
      <c r="Z829" s="3" t="s">
        <v>7419</v>
      </c>
      <c r="AA829" s="3" t="s">
        <v>7420</v>
      </c>
    </row>
    <row r="830" spans="1:27">
      <c r="A830" s="2" t="s">
        <v>7421</v>
      </c>
      <c r="B830" s="2" t="s">
        <v>7422</v>
      </c>
      <c r="C830" s="2" t="s">
        <v>13024</v>
      </c>
      <c r="D830" s="2" t="s">
        <v>12995</v>
      </c>
      <c r="E830" s="2" t="s">
        <v>12642</v>
      </c>
      <c r="F830" s="2" t="s">
        <v>12710</v>
      </c>
      <c r="G830" s="2" t="s">
        <v>12780</v>
      </c>
      <c r="H830" s="2" t="s">
        <v>12781</v>
      </c>
      <c r="I830" s="6">
        <v>2099</v>
      </c>
      <c r="J830" s="6" t="str">
        <f t="shared" si="25"/>
        <v>&gt;₹500</v>
      </c>
      <c r="K830" s="6">
        <v>999</v>
      </c>
      <c r="L830" s="6">
        <f>(Table1[[#This Row],[Actual Price]]-Table1[[#This Row],[discounted_price]])*100</f>
        <v>-110000</v>
      </c>
      <c r="M830" s="9">
        <v>0.55000000000000004</v>
      </c>
      <c r="N8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30" s="9" t="str">
        <f>IF(M830&gt;=50%,"YES","""NO")</f>
        <v>YES</v>
      </c>
      <c r="P830" s="44">
        <f>AVERAGE(Table1[[#This Row],[rating]]+Table1[[#This Row],[rating_count]]/1000)</f>
        <v>14.001000000000001</v>
      </c>
      <c r="Q830" s="2">
        <v>4.3</v>
      </c>
      <c r="R830" s="7">
        <v>9701</v>
      </c>
      <c r="S830" s="8">
        <f t="shared" si="24"/>
        <v>9691299</v>
      </c>
      <c r="T830" s="2" t="s">
        <v>7423</v>
      </c>
      <c r="U830" s="2" t="s">
        <v>7424</v>
      </c>
      <c r="V830" s="2" t="s">
        <v>7425</v>
      </c>
      <c r="W830" s="2" t="s">
        <v>7426</v>
      </c>
      <c r="X830" s="2" t="s">
        <v>7427</v>
      </c>
      <c r="Y830" s="3" t="s">
        <v>7428</v>
      </c>
      <c r="Z830" s="3" t="s">
        <v>7429</v>
      </c>
      <c r="AA830" s="3" t="s">
        <v>7430</v>
      </c>
    </row>
    <row r="831" spans="1:27">
      <c r="A831" s="2" t="s">
        <v>7431</v>
      </c>
      <c r="B831" s="2" t="s">
        <v>7432</v>
      </c>
      <c r="C831" s="2" t="s">
        <v>13148</v>
      </c>
      <c r="D831" s="2" t="s">
        <v>13149</v>
      </c>
      <c r="E831" s="2" t="s">
        <v>12817</v>
      </c>
      <c r="F831" s="2" t="s">
        <v>12818</v>
      </c>
      <c r="G831" s="2" t="s">
        <v>12819</v>
      </c>
      <c r="H831" s="2"/>
      <c r="I831" s="6">
        <v>179</v>
      </c>
      <c r="J831" s="6" t="str">
        <f t="shared" si="25"/>
        <v>&lt;₹200</v>
      </c>
      <c r="K831" s="6">
        <v>150</v>
      </c>
      <c r="L831" s="6">
        <f>(Table1[[#This Row],[Actual Price]]-Table1[[#This Row],[discounted_price]])*100</f>
        <v>-2900</v>
      </c>
      <c r="M831" s="9">
        <v>0</v>
      </c>
      <c r="N8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31" s="9" t="str">
        <f>IF(M831&gt;=50%,"YES","NO")</f>
        <v>NO</v>
      </c>
      <c r="P831" s="44">
        <f>AVERAGE(Table1[[#This Row],[rating]]+Table1[[#This Row],[rating_count]]/1000)</f>
        <v>20.167000000000002</v>
      </c>
      <c r="Q831" s="2">
        <v>4.3</v>
      </c>
      <c r="R831" s="7">
        <v>15867</v>
      </c>
      <c r="S831" s="8">
        <f t="shared" si="24"/>
        <v>2380050</v>
      </c>
      <c r="T831" s="2" t="s">
        <v>7433</v>
      </c>
      <c r="U831" s="2" t="s">
        <v>7434</v>
      </c>
      <c r="V831" s="2" t="s">
        <v>7435</v>
      </c>
      <c r="W831" s="2" t="s">
        <v>7436</v>
      </c>
      <c r="X831" s="2" t="s">
        <v>7437</v>
      </c>
      <c r="Y831" s="3" t="s">
        <v>7438</v>
      </c>
      <c r="Z831" s="3" t="s">
        <v>7439</v>
      </c>
      <c r="AA831" s="3" t="s">
        <v>7440</v>
      </c>
    </row>
    <row r="832" spans="1:27">
      <c r="A832" s="2" t="s">
        <v>7441</v>
      </c>
      <c r="B832" s="2" t="s">
        <v>7442</v>
      </c>
      <c r="C832" s="2" t="s">
        <v>13015</v>
      </c>
      <c r="D832" s="2" t="s">
        <v>12995</v>
      </c>
      <c r="E832" s="2" t="s">
        <v>12646</v>
      </c>
      <c r="F832" s="2" t="s">
        <v>12757</v>
      </c>
      <c r="G832" s="2"/>
      <c r="H832" s="4"/>
      <c r="I832" s="6">
        <v>1345</v>
      </c>
      <c r="J832" s="6" t="str">
        <f t="shared" si="25"/>
        <v>&gt;₹500</v>
      </c>
      <c r="K832" s="6">
        <v>2999</v>
      </c>
      <c r="L832" s="6">
        <f>(Table1[[#This Row],[Actual Price]]-Table1[[#This Row],[discounted_price]])*100</f>
        <v>165400</v>
      </c>
      <c r="M832" s="9">
        <v>0.6</v>
      </c>
      <c r="N8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32" s="9" t="str">
        <f>IF(M832&gt;=50%,"YES","""NO")</f>
        <v>YES</v>
      </c>
      <c r="P832" s="44">
        <f>AVERAGE(Table1[[#This Row],[rating]]+Table1[[#This Row],[rating_count]]/1000)</f>
        <v>14.824999999999999</v>
      </c>
      <c r="Q832" s="2">
        <v>4.0999999999999996</v>
      </c>
      <c r="R832" s="7">
        <v>10725</v>
      </c>
      <c r="S832" s="8">
        <f t="shared" si="24"/>
        <v>32164275</v>
      </c>
      <c r="T832" s="2" t="s">
        <v>7443</v>
      </c>
      <c r="U832" s="2" t="s">
        <v>7444</v>
      </c>
      <c r="V832" s="2" t="s">
        <v>7445</v>
      </c>
      <c r="W832" s="2" t="s">
        <v>7446</v>
      </c>
      <c r="X832" s="2" t="s">
        <v>7447</v>
      </c>
      <c r="Y832" s="3" t="s">
        <v>12627</v>
      </c>
      <c r="Z832" s="3" t="s">
        <v>7448</v>
      </c>
      <c r="AA832" s="3" t="s">
        <v>7449</v>
      </c>
    </row>
    <row r="833" spans="1:27">
      <c r="A833" s="2" t="s">
        <v>7450</v>
      </c>
      <c r="B833" s="2" t="s">
        <v>7451</v>
      </c>
      <c r="C833" s="2" t="s">
        <v>13013</v>
      </c>
      <c r="D833" s="2" t="s">
        <v>12995</v>
      </c>
      <c r="E833" s="2" t="s">
        <v>12642</v>
      </c>
      <c r="F833" s="2" t="s">
        <v>12754</v>
      </c>
      <c r="G833" s="2"/>
      <c r="H833" s="2"/>
      <c r="I833" s="6">
        <v>349</v>
      </c>
      <c r="J833" s="6" t="str">
        <f t="shared" si="25"/>
        <v>₹200 - ₹500</v>
      </c>
      <c r="K833" s="6">
        <v>899</v>
      </c>
      <c r="L833" s="6">
        <f>(Table1[[#This Row],[Actual Price]]-Table1[[#This Row],[discounted_price]])*100</f>
        <v>55000</v>
      </c>
      <c r="M833" s="9">
        <v>0.56000000000000005</v>
      </c>
      <c r="N8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33" s="9" t="str">
        <f>IF(M833&gt;=50%,"YES","NO")</f>
        <v>YES</v>
      </c>
      <c r="P833" s="44">
        <f>AVERAGE(Table1[[#This Row],[rating]]+Table1[[#This Row],[rating_count]]/1000)</f>
        <v>7.0250000000000004</v>
      </c>
      <c r="Q833" s="2">
        <v>4</v>
      </c>
      <c r="R833" s="7">
        <v>3025</v>
      </c>
      <c r="S833" s="8">
        <f t="shared" si="24"/>
        <v>2719475</v>
      </c>
      <c r="T833" s="2" t="s">
        <v>7452</v>
      </c>
      <c r="U833" s="2" t="s">
        <v>7453</v>
      </c>
      <c r="V833" s="2" t="s">
        <v>7454</v>
      </c>
      <c r="W833" s="2" t="s">
        <v>7455</v>
      </c>
      <c r="X833" s="2" t="s">
        <v>12628</v>
      </c>
      <c r="Y833" s="3" t="s">
        <v>7456</v>
      </c>
      <c r="Z833" s="3" t="s">
        <v>7457</v>
      </c>
      <c r="AA833" s="3" t="s">
        <v>7458</v>
      </c>
    </row>
    <row r="834" spans="1:27">
      <c r="A834" s="2" t="s">
        <v>7459</v>
      </c>
      <c r="B834" s="2" t="s">
        <v>7460</v>
      </c>
      <c r="C834" s="2" t="s">
        <v>13021</v>
      </c>
      <c r="D834" s="2" t="s">
        <v>12995</v>
      </c>
      <c r="E834" s="2" t="s">
        <v>12642</v>
      </c>
      <c r="F834" s="2" t="s">
        <v>12749</v>
      </c>
      <c r="G834" s="2" t="s">
        <v>12774</v>
      </c>
      <c r="H834" s="2"/>
      <c r="I834" s="6">
        <v>287</v>
      </c>
      <c r="J834" s="6" t="str">
        <f t="shared" si="25"/>
        <v>₹200 - ₹500</v>
      </c>
      <c r="K834" s="6">
        <v>1490</v>
      </c>
      <c r="L834" s="6">
        <f>(Table1[[#This Row],[Actual Price]]-Table1[[#This Row],[discounted_price]])*100</f>
        <v>120300</v>
      </c>
      <c r="M834" s="9">
        <v>0.53</v>
      </c>
      <c r="N8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34" s="9" t="str">
        <f>IF(M834&gt;=50%,"YES","""NO")</f>
        <v>YES</v>
      </c>
      <c r="P834" s="44">
        <f>AVERAGE(Table1[[#This Row],[rating]]+Table1[[#This Row],[rating_count]]/1000)</f>
        <v>9.7360000000000007</v>
      </c>
      <c r="Q834" s="2">
        <v>4</v>
      </c>
      <c r="R834" s="7">
        <v>5736</v>
      </c>
      <c r="S834" s="8">
        <f t="shared" ref="S834:S897" si="26">K834*R834</f>
        <v>8546640</v>
      </c>
      <c r="T834" s="2" t="s">
        <v>7461</v>
      </c>
      <c r="U834" s="2" t="s">
        <v>7462</v>
      </c>
      <c r="V834" s="2" t="s">
        <v>7463</v>
      </c>
      <c r="W834" s="2" t="s">
        <v>7464</v>
      </c>
      <c r="X834" s="2" t="s">
        <v>7465</v>
      </c>
      <c r="Y834" s="3" t="s">
        <v>7466</v>
      </c>
      <c r="Z834" s="3" t="s">
        <v>7467</v>
      </c>
      <c r="AA834" s="3" t="s">
        <v>7468</v>
      </c>
    </row>
    <row r="835" spans="1:27">
      <c r="A835" s="2" t="s">
        <v>7469</v>
      </c>
      <c r="B835" s="2" t="s">
        <v>7470</v>
      </c>
      <c r="C835" s="2" t="s">
        <v>3042</v>
      </c>
      <c r="D835" s="2" t="s">
        <v>12649</v>
      </c>
      <c r="E835" s="2" t="s">
        <v>12687</v>
      </c>
      <c r="F835" s="2" t="s">
        <v>12688</v>
      </c>
      <c r="G835" s="2" t="s">
        <v>12689</v>
      </c>
      <c r="H835" s="4"/>
      <c r="I835" s="6">
        <v>599</v>
      </c>
      <c r="J835" s="6" t="str">
        <f t="shared" ref="J835:J898" si="27">IF(I835&lt;200,"&lt;₹200",IF(OR(I835=200,I835&lt;=500),"₹200 - ₹500","&gt;₹500"))</f>
        <v>&gt;₹500</v>
      </c>
      <c r="K835" s="6">
        <v>1999</v>
      </c>
      <c r="L835" s="6">
        <f>(Table1[[#This Row],[Actual Price]]-Table1[[#This Row],[discounted_price]])*100</f>
        <v>140000</v>
      </c>
      <c r="M835" s="9">
        <v>0.16</v>
      </c>
      <c r="N8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35" s="9" t="str">
        <f>IF(M835&gt;=50%,"YES","NO")</f>
        <v>NO</v>
      </c>
      <c r="P835" s="44">
        <f>AVERAGE(Table1[[#This Row],[rating]]+Table1[[#This Row],[rating_count]]/1000)</f>
        <v>76.662999999999997</v>
      </c>
      <c r="Q835" s="2">
        <v>4.0999999999999996</v>
      </c>
      <c r="R835" s="7">
        <v>72563</v>
      </c>
      <c r="S835" s="8">
        <f t="shared" si="26"/>
        <v>145053437</v>
      </c>
      <c r="T835" s="2" t="s">
        <v>7471</v>
      </c>
      <c r="U835" s="2" t="s">
        <v>7472</v>
      </c>
      <c r="V835" s="2" t="s">
        <v>7473</v>
      </c>
      <c r="W835" s="2" t="s">
        <v>7474</v>
      </c>
      <c r="X835" s="2" t="s">
        <v>7475</v>
      </c>
      <c r="Y835" s="3" t="s">
        <v>7476</v>
      </c>
      <c r="Z835" s="3" t="s">
        <v>7477</v>
      </c>
      <c r="AA835" s="3" t="s">
        <v>7478</v>
      </c>
    </row>
    <row r="836" spans="1:27">
      <c r="A836" s="2" t="s">
        <v>7479</v>
      </c>
      <c r="B836" s="2" t="s">
        <v>7480</v>
      </c>
      <c r="C836" s="2" t="s">
        <v>13002</v>
      </c>
      <c r="D836" s="2" t="s">
        <v>12995</v>
      </c>
      <c r="E836" s="2" t="s">
        <v>12642</v>
      </c>
      <c r="F836" s="2" t="s">
        <v>12716</v>
      </c>
      <c r="G836" s="2" t="s">
        <v>12718</v>
      </c>
      <c r="H836" s="2"/>
      <c r="I836" s="6">
        <v>349</v>
      </c>
      <c r="J836" s="6" t="str">
        <f t="shared" si="27"/>
        <v>₹200 - ₹500</v>
      </c>
      <c r="K836" s="6">
        <v>1500</v>
      </c>
      <c r="L836" s="6">
        <f>(Table1[[#This Row],[Actual Price]]-Table1[[#This Row],[discounted_price]])*100</f>
        <v>115100</v>
      </c>
      <c r="M836" s="9">
        <v>0.76</v>
      </c>
      <c r="N8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36" s="9" t="str">
        <f>IF(M836&gt;=50%,"YES","""NO")</f>
        <v>YES</v>
      </c>
      <c r="P836" s="44">
        <f>AVERAGE(Table1[[#This Row],[rating]]+Table1[[#This Row],[rating_count]]/1000)</f>
        <v>5.0259999999999998</v>
      </c>
      <c r="Q836" s="2">
        <v>4</v>
      </c>
      <c r="R836" s="7">
        <v>1026</v>
      </c>
      <c r="S836" s="8">
        <f t="shared" si="26"/>
        <v>1539000</v>
      </c>
      <c r="T836" s="2" t="s">
        <v>7481</v>
      </c>
      <c r="U836" s="2" t="s">
        <v>7482</v>
      </c>
      <c r="V836" s="2" t="s">
        <v>7483</v>
      </c>
      <c r="W836" s="2" t="s">
        <v>7484</v>
      </c>
      <c r="X836" s="2" t="s">
        <v>7485</v>
      </c>
      <c r="Y836" s="3" t="s">
        <v>7486</v>
      </c>
      <c r="Z836" s="3" t="s">
        <v>7487</v>
      </c>
      <c r="AA836" s="3" t="s">
        <v>7488</v>
      </c>
    </row>
    <row r="837" spans="1:27">
      <c r="A837" s="2" t="s">
        <v>7489</v>
      </c>
      <c r="B837" s="2" t="s">
        <v>7490</v>
      </c>
      <c r="C837" s="2" t="s">
        <v>13044</v>
      </c>
      <c r="D837" s="2" t="s">
        <v>12995</v>
      </c>
      <c r="E837" s="2" t="s">
        <v>12642</v>
      </c>
      <c r="F837" s="2" t="s">
        <v>12749</v>
      </c>
      <c r="G837" s="2" t="s">
        <v>12820</v>
      </c>
      <c r="H837" s="4"/>
      <c r="I837" s="6">
        <v>879</v>
      </c>
      <c r="J837" s="6" t="str">
        <f t="shared" si="27"/>
        <v>&gt;₹500</v>
      </c>
      <c r="K837" s="6">
        <v>5499</v>
      </c>
      <c r="L837" s="6">
        <f>(Table1[[#This Row],[Actual Price]]-Table1[[#This Row],[discounted_price]])*100</f>
        <v>462000</v>
      </c>
      <c r="M837" s="9">
        <v>0.78</v>
      </c>
      <c r="N8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37" s="9" t="str">
        <f>IF(M837&gt;=50%,"YES","NO")</f>
        <v>YES</v>
      </c>
      <c r="P837" s="44">
        <f>AVERAGE(Table1[[#This Row],[rating]]+Table1[[#This Row],[rating_count]]/1000)</f>
        <v>5.843</v>
      </c>
      <c r="Q837" s="2">
        <v>3.8</v>
      </c>
      <c r="R837" s="7">
        <v>2043</v>
      </c>
      <c r="S837" s="8">
        <f t="shared" si="26"/>
        <v>11234457</v>
      </c>
      <c r="T837" s="2" t="s">
        <v>7491</v>
      </c>
      <c r="U837" s="2" t="s">
        <v>7492</v>
      </c>
      <c r="V837" s="2" t="s">
        <v>7493</v>
      </c>
      <c r="W837" s="2" t="s">
        <v>7494</v>
      </c>
      <c r="X837" s="2" t="s">
        <v>7495</v>
      </c>
      <c r="Y837" s="3" t="s">
        <v>7496</v>
      </c>
      <c r="Z837" s="3" t="s">
        <v>7497</v>
      </c>
      <c r="AA837" s="3" t="s">
        <v>7498</v>
      </c>
    </row>
    <row r="838" spans="1:27">
      <c r="A838" s="2" t="s">
        <v>7499</v>
      </c>
      <c r="B838" s="2" t="s">
        <v>7500</v>
      </c>
      <c r="C838" s="2" t="s">
        <v>13020</v>
      </c>
      <c r="D838" s="2" t="s">
        <v>12995</v>
      </c>
      <c r="E838" s="2" t="s">
        <v>12642</v>
      </c>
      <c r="F838" s="2" t="s">
        <v>12773</v>
      </c>
      <c r="G838" s="2" t="s">
        <v>12703</v>
      </c>
      <c r="H838" s="2"/>
      <c r="I838" s="6">
        <v>199</v>
      </c>
      <c r="J838" s="6" t="str">
        <f t="shared" si="27"/>
        <v>&lt;₹200</v>
      </c>
      <c r="K838" s="6">
        <v>1499</v>
      </c>
      <c r="L838" s="6">
        <f>(Table1[[#This Row],[Actual Price]]-Table1[[#This Row],[discounted_price]])*100</f>
        <v>130000</v>
      </c>
      <c r="M838" s="9">
        <v>0.75</v>
      </c>
      <c r="N8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38" s="9" t="str">
        <f>IF(M838&gt;=50%,"YES","""NO")</f>
        <v>YES</v>
      </c>
      <c r="P838" s="44">
        <f>AVERAGE(Table1[[#This Row],[rating]]+Table1[[#This Row],[rating_count]]/1000)</f>
        <v>8.3490000000000002</v>
      </c>
      <c r="Q838" s="2">
        <v>4.2</v>
      </c>
      <c r="R838" s="7">
        <v>4149</v>
      </c>
      <c r="S838" s="8">
        <f t="shared" si="26"/>
        <v>6219351</v>
      </c>
      <c r="T838" s="2" t="s">
        <v>7501</v>
      </c>
      <c r="U838" s="2" t="s">
        <v>7502</v>
      </c>
      <c r="V838" s="2" t="s">
        <v>7503</v>
      </c>
      <c r="W838" s="2" t="s">
        <v>7504</v>
      </c>
      <c r="X838" s="2" t="s">
        <v>7505</v>
      </c>
      <c r="Y838" s="3" t="s">
        <v>7506</v>
      </c>
      <c r="Z838" s="3" t="s">
        <v>7507</v>
      </c>
      <c r="AA838" s="3" t="s">
        <v>7508</v>
      </c>
    </row>
    <row r="839" spans="1:27">
      <c r="A839" s="2" t="s">
        <v>7509</v>
      </c>
      <c r="B839" s="2" t="s">
        <v>7510</v>
      </c>
      <c r="C839" s="2" t="s">
        <v>13007</v>
      </c>
      <c r="D839" s="2" t="s">
        <v>12995</v>
      </c>
      <c r="E839" s="2" t="s">
        <v>12714</v>
      </c>
      <c r="F839" s="2" t="s">
        <v>12734</v>
      </c>
      <c r="G839" s="2"/>
      <c r="H839" s="2"/>
      <c r="I839" s="6">
        <v>250</v>
      </c>
      <c r="J839" s="6" t="str">
        <f t="shared" si="27"/>
        <v>₹200 - ₹500</v>
      </c>
      <c r="K839" s="6">
        <v>775</v>
      </c>
      <c r="L839" s="6">
        <f>(Table1[[#This Row],[Actual Price]]-Table1[[#This Row],[discounted_price]])*100</f>
        <v>52500</v>
      </c>
      <c r="M839" s="9">
        <v>0.36</v>
      </c>
      <c r="N8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39" s="9" t="str">
        <f>IF(M839&gt;=50%,"YES","NO")</f>
        <v>NO</v>
      </c>
      <c r="P839" s="44">
        <f>AVERAGE(Table1[[#This Row],[rating]]+Table1[[#This Row],[rating_count]]/1000)</f>
        <v>4.3739999999999997</v>
      </c>
      <c r="Q839" s="2">
        <v>4.3</v>
      </c>
      <c r="R839" s="7">
        <v>74</v>
      </c>
      <c r="S839" s="8">
        <f t="shared" si="26"/>
        <v>57350</v>
      </c>
      <c r="T839" s="2" t="s">
        <v>7511</v>
      </c>
      <c r="U839" s="2" t="s">
        <v>7512</v>
      </c>
      <c r="V839" s="2" t="s">
        <v>7513</v>
      </c>
      <c r="W839" s="2" t="s">
        <v>7514</v>
      </c>
      <c r="X839" s="2" t="s">
        <v>7515</v>
      </c>
      <c r="Y839" s="3" t="s">
        <v>7516</v>
      </c>
      <c r="Z839" s="3" t="s">
        <v>7517</v>
      </c>
      <c r="AA839" s="3" t="s">
        <v>7518</v>
      </c>
    </row>
    <row r="840" spans="1:27">
      <c r="A840" s="2" t="s">
        <v>7519</v>
      </c>
      <c r="B840" s="2" t="s">
        <v>7520</v>
      </c>
      <c r="C840" s="2" t="s">
        <v>13045</v>
      </c>
      <c r="D840" s="2" t="s">
        <v>12995</v>
      </c>
      <c r="E840" s="2" t="s">
        <v>12714</v>
      </c>
      <c r="F840" s="2" t="s">
        <v>12821</v>
      </c>
      <c r="G840" s="2"/>
      <c r="H840" s="4"/>
      <c r="I840" s="6">
        <v>199</v>
      </c>
      <c r="J840" s="6" t="str">
        <f t="shared" si="27"/>
        <v>&lt;₹200</v>
      </c>
      <c r="K840" s="6">
        <v>32000</v>
      </c>
      <c r="L840" s="6">
        <f>(Table1[[#This Row],[Actual Price]]-Table1[[#This Row],[discounted_price]])*100</f>
        <v>3180100</v>
      </c>
      <c r="M840" s="9">
        <v>0.68</v>
      </c>
      <c r="N8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40" s="9" t="str">
        <f>IF(M840&gt;=50%,"YES","""NO")</f>
        <v>YES</v>
      </c>
      <c r="P840" s="44">
        <f>AVERAGE(Table1[[#This Row],[rating]]+Table1[[#This Row],[rating_count]]/1000)</f>
        <v>45.798000000000002</v>
      </c>
      <c r="Q840" s="2">
        <v>4.4000000000000004</v>
      </c>
      <c r="R840" s="7">
        <v>41398</v>
      </c>
      <c r="S840" s="8">
        <f t="shared" si="26"/>
        <v>1324736000</v>
      </c>
      <c r="T840" s="2" t="s">
        <v>7521</v>
      </c>
      <c r="U840" s="2" t="s">
        <v>7522</v>
      </c>
      <c r="V840" s="2" t="s">
        <v>7523</v>
      </c>
      <c r="W840" s="2" t="s">
        <v>7524</v>
      </c>
      <c r="X840" s="2" t="s">
        <v>7525</v>
      </c>
      <c r="Y840" s="3" t="s">
        <v>7526</v>
      </c>
      <c r="Z840" s="3" t="s">
        <v>7527</v>
      </c>
      <c r="AA840" s="3" t="s">
        <v>7528</v>
      </c>
    </row>
    <row r="841" spans="1:27">
      <c r="A841" s="2" t="s">
        <v>7529</v>
      </c>
      <c r="B841" s="2" t="s">
        <v>7530</v>
      </c>
      <c r="C841" s="2" t="s">
        <v>13036</v>
      </c>
      <c r="D841" s="2" t="s">
        <v>12995</v>
      </c>
      <c r="E841" s="2" t="s">
        <v>12642</v>
      </c>
      <c r="F841" s="2" t="s">
        <v>12777</v>
      </c>
      <c r="G841" s="2" t="s">
        <v>12801</v>
      </c>
      <c r="H841" s="2"/>
      <c r="I841" s="6">
        <v>899</v>
      </c>
      <c r="J841" s="6" t="str">
        <f t="shared" si="27"/>
        <v>&gt;₹500</v>
      </c>
      <c r="K841" s="6">
        <v>1300</v>
      </c>
      <c r="L841" s="6">
        <f>(Table1[[#This Row],[Actual Price]]-Table1[[#This Row],[discounted_price]])*100</f>
        <v>40100</v>
      </c>
      <c r="M841" s="9">
        <v>0.5</v>
      </c>
      <c r="N8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41" s="9" t="str">
        <f>IF(M841&gt;=50%,"YES","NO")</f>
        <v>YES</v>
      </c>
      <c r="P841" s="44">
        <f>AVERAGE(Table1[[#This Row],[rating]]+Table1[[#This Row],[rating_count]]/1000)</f>
        <v>9.2949999999999999</v>
      </c>
      <c r="Q841" s="2">
        <v>4.0999999999999996</v>
      </c>
      <c r="R841" s="7">
        <v>5195</v>
      </c>
      <c r="S841" s="8">
        <f t="shared" si="26"/>
        <v>6753500</v>
      </c>
      <c r="T841" s="2" t="s">
        <v>7531</v>
      </c>
      <c r="U841" s="2" t="s">
        <v>7532</v>
      </c>
      <c r="V841" s="2" t="s">
        <v>7533</v>
      </c>
      <c r="W841" s="2" t="s">
        <v>7534</v>
      </c>
      <c r="X841" s="2" t="s">
        <v>7535</v>
      </c>
      <c r="Y841" s="3" t="s">
        <v>7536</v>
      </c>
      <c r="Z841" s="3" t="s">
        <v>7537</v>
      </c>
      <c r="AA841" s="3" t="s">
        <v>7538</v>
      </c>
    </row>
    <row r="842" spans="1:27">
      <c r="A842" s="2" t="s">
        <v>7539</v>
      </c>
      <c r="B842" s="2" t="s">
        <v>7540</v>
      </c>
      <c r="C842" s="2" t="s">
        <v>13046</v>
      </c>
      <c r="D842" s="2" t="s">
        <v>12995</v>
      </c>
      <c r="E842" s="2" t="s">
        <v>12646</v>
      </c>
      <c r="F842" s="2" t="s">
        <v>12647</v>
      </c>
      <c r="G842" s="2" t="s">
        <v>12822</v>
      </c>
      <c r="H842" s="4"/>
      <c r="I842" s="6">
        <v>199</v>
      </c>
      <c r="J842" s="6" t="str">
        <f t="shared" si="27"/>
        <v>&lt;₹200</v>
      </c>
      <c r="K842" s="6">
        <v>1999</v>
      </c>
      <c r="L842" s="6">
        <f>(Table1[[#This Row],[Actual Price]]-Table1[[#This Row],[discounted_price]])*100</f>
        <v>180000</v>
      </c>
      <c r="M842" s="9">
        <v>0.4</v>
      </c>
      <c r="N8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42" s="9" t="str">
        <f>IF(M842&gt;=50%,"YES","""NO")</f>
        <v>"NO</v>
      </c>
      <c r="P842" s="44">
        <f>AVERAGE(Table1[[#This Row],[rating]]+Table1[[#This Row],[rating_count]]/1000)</f>
        <v>26.92</v>
      </c>
      <c r="Q842" s="2">
        <v>4.5</v>
      </c>
      <c r="R842" s="7">
        <v>22420</v>
      </c>
      <c r="S842" s="8">
        <f t="shared" si="26"/>
        <v>44817580</v>
      </c>
      <c r="T842" s="2" t="s">
        <v>7541</v>
      </c>
      <c r="U842" s="2" t="s">
        <v>897</v>
      </c>
      <c r="V842" s="2" t="s">
        <v>898</v>
      </c>
      <c r="W842" s="2" t="s">
        <v>899</v>
      </c>
      <c r="X842" s="2" t="s">
        <v>900</v>
      </c>
      <c r="Y842" s="3" t="s">
        <v>901</v>
      </c>
      <c r="Z842" s="3" t="s">
        <v>7542</v>
      </c>
      <c r="AA842" s="3" t="s">
        <v>7543</v>
      </c>
    </row>
    <row r="843" spans="1:27">
      <c r="A843" s="2" t="s">
        <v>7544</v>
      </c>
      <c r="B843" s="2" t="s">
        <v>7545</v>
      </c>
      <c r="C843" s="2" t="s">
        <v>3042</v>
      </c>
      <c r="D843" s="2" t="s">
        <v>12649</v>
      </c>
      <c r="E843" s="2" t="s">
        <v>12687</v>
      </c>
      <c r="F843" s="2" t="s">
        <v>12688</v>
      </c>
      <c r="G843" s="2" t="s">
        <v>12689</v>
      </c>
      <c r="H843" s="2"/>
      <c r="I843" s="6">
        <v>149</v>
      </c>
      <c r="J843" s="6" t="str">
        <f t="shared" si="27"/>
        <v>&lt;₹200</v>
      </c>
      <c r="K843" s="6">
        <v>1999</v>
      </c>
      <c r="L843" s="6">
        <f>(Table1[[#This Row],[Actual Price]]-Table1[[#This Row],[discounted_price]])*100</f>
        <v>185000</v>
      </c>
      <c r="M843" s="9">
        <v>0.56000000000000005</v>
      </c>
      <c r="N8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43" s="9" t="str">
        <f>IF(M843&gt;=50%,"YES","NO")</f>
        <v>YES</v>
      </c>
      <c r="P843" s="44">
        <f>AVERAGE(Table1[[#This Row],[rating]]+Table1[[#This Row],[rating_count]]/1000)</f>
        <v>6.484</v>
      </c>
      <c r="Q843" s="2">
        <v>4.2</v>
      </c>
      <c r="R843" s="7">
        <v>2284</v>
      </c>
      <c r="S843" s="8">
        <f t="shared" si="26"/>
        <v>4565716</v>
      </c>
      <c r="T843" s="2" t="s">
        <v>7546</v>
      </c>
      <c r="U843" s="2" t="s">
        <v>7547</v>
      </c>
      <c r="V843" s="2" t="s">
        <v>7548</v>
      </c>
      <c r="W843" s="2" t="s">
        <v>7549</v>
      </c>
      <c r="X843" s="2" t="s">
        <v>7550</v>
      </c>
      <c r="Y843" s="3" t="s">
        <v>7551</v>
      </c>
      <c r="Z843" s="3" t="s">
        <v>7552</v>
      </c>
      <c r="AA843" s="3" t="s">
        <v>7553</v>
      </c>
    </row>
    <row r="844" spans="1:27">
      <c r="A844" s="2" t="s">
        <v>7554</v>
      </c>
      <c r="B844" s="2" t="s">
        <v>7555</v>
      </c>
      <c r="C844" s="2" t="s">
        <v>13006</v>
      </c>
      <c r="D844" s="2" t="s">
        <v>12995</v>
      </c>
      <c r="E844" s="2" t="s">
        <v>12642</v>
      </c>
      <c r="F844" s="2" t="s">
        <v>12716</v>
      </c>
      <c r="G844" s="2" t="s">
        <v>12733</v>
      </c>
      <c r="H844" s="4"/>
      <c r="I844" s="6">
        <v>469</v>
      </c>
      <c r="J844" s="6" t="str">
        <f t="shared" si="27"/>
        <v>₹200 - ₹500</v>
      </c>
      <c r="K844" s="6">
        <v>2199</v>
      </c>
      <c r="L844" s="6">
        <f>(Table1[[#This Row],[Actual Price]]-Table1[[#This Row],[discounted_price]])*100</f>
        <v>173000</v>
      </c>
      <c r="M844" s="9">
        <v>0.36</v>
      </c>
      <c r="N8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44" s="9" t="str">
        <f>IF(M844&gt;=50%,"YES","""NO")</f>
        <v>"NO</v>
      </c>
      <c r="P844" s="44">
        <f>AVERAGE(Table1[[#This Row],[rating]]+Table1[[#This Row],[rating_count]]/1000)</f>
        <v>4.327</v>
      </c>
      <c r="Q844" s="2">
        <v>3.9</v>
      </c>
      <c r="R844" s="7">
        <v>427</v>
      </c>
      <c r="S844" s="8">
        <f t="shared" si="26"/>
        <v>938973</v>
      </c>
      <c r="T844" s="2" t="s">
        <v>7556</v>
      </c>
      <c r="U844" s="2" t="s">
        <v>7557</v>
      </c>
      <c r="V844" s="2" t="s">
        <v>7558</v>
      </c>
      <c r="W844" s="2" t="s">
        <v>7559</v>
      </c>
      <c r="X844" s="2" t="s">
        <v>7560</v>
      </c>
      <c r="Y844" s="3" t="s">
        <v>7561</v>
      </c>
      <c r="Z844" s="3" t="s">
        <v>7562</v>
      </c>
      <c r="AA844" s="3" t="s">
        <v>7563</v>
      </c>
    </row>
    <row r="845" spans="1:27">
      <c r="A845" s="2" t="s">
        <v>7564</v>
      </c>
      <c r="B845" s="2" t="s">
        <v>7565</v>
      </c>
      <c r="C845" s="2" t="s">
        <v>13047</v>
      </c>
      <c r="D845" s="2" t="s">
        <v>12995</v>
      </c>
      <c r="E845" s="2" t="s">
        <v>12744</v>
      </c>
      <c r="F845" s="2" t="s">
        <v>12745</v>
      </c>
      <c r="G845" s="2" t="s">
        <v>12823</v>
      </c>
      <c r="H845" s="2"/>
      <c r="I845" s="6">
        <v>1187</v>
      </c>
      <c r="J845" s="6" t="str">
        <f t="shared" si="27"/>
        <v>&gt;₹500</v>
      </c>
      <c r="K845" s="6">
        <v>1999</v>
      </c>
      <c r="L845" s="6">
        <f>(Table1[[#This Row],[Actual Price]]-Table1[[#This Row],[discounted_price]])*100</f>
        <v>81200</v>
      </c>
      <c r="M845" s="9">
        <v>0.73</v>
      </c>
      <c r="N8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45" s="9" t="str">
        <f>IF(M845&gt;=50%,"YES","NO")</f>
        <v>YES</v>
      </c>
      <c r="P845" s="44">
        <f>AVERAGE(Table1[[#This Row],[rating]]+Table1[[#This Row],[rating_count]]/1000)</f>
        <v>5.6669999999999998</v>
      </c>
      <c r="Q845" s="2">
        <v>4.3</v>
      </c>
      <c r="R845" s="7">
        <v>1367</v>
      </c>
      <c r="S845" s="8">
        <f t="shared" si="26"/>
        <v>2732633</v>
      </c>
      <c r="T845" s="2" t="s">
        <v>7566</v>
      </c>
      <c r="U845" s="2" t="s">
        <v>7567</v>
      </c>
      <c r="V845" s="2" t="s">
        <v>7568</v>
      </c>
      <c r="W845" s="2" t="s">
        <v>7569</v>
      </c>
      <c r="X845" s="2" t="s">
        <v>7570</v>
      </c>
      <c r="Y845" s="3" t="s">
        <v>7571</v>
      </c>
      <c r="Z845" s="3" t="s">
        <v>7572</v>
      </c>
      <c r="AA845" s="3" t="s">
        <v>7573</v>
      </c>
    </row>
    <row r="846" spans="1:27">
      <c r="A846" s="2" t="s">
        <v>7574</v>
      </c>
      <c r="B846" s="2" t="s">
        <v>7575</v>
      </c>
      <c r="C846" s="2" t="s">
        <v>13044</v>
      </c>
      <c r="D846" s="2" t="s">
        <v>12995</v>
      </c>
      <c r="E846" s="2" t="s">
        <v>12642</v>
      </c>
      <c r="F846" s="2" t="s">
        <v>12749</v>
      </c>
      <c r="G846" s="2" t="s">
        <v>12820</v>
      </c>
      <c r="H846" s="2"/>
      <c r="I846" s="6">
        <v>849</v>
      </c>
      <c r="J846" s="6" t="str">
        <f t="shared" si="27"/>
        <v>&gt;₹500</v>
      </c>
      <c r="K846" s="6">
        <v>1799</v>
      </c>
      <c r="L846" s="6">
        <f>(Table1[[#This Row],[Actual Price]]-Table1[[#This Row],[discounted_price]])*100</f>
        <v>95000</v>
      </c>
      <c r="M846" s="9">
        <v>0.57999999999999996</v>
      </c>
      <c r="N8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46" s="9" t="str">
        <f>IF(M846&gt;=50%,"YES","""NO")</f>
        <v>YES</v>
      </c>
      <c r="P846" s="44">
        <f>AVERAGE(Table1[[#This Row],[rating]]+Table1[[#This Row],[rating_count]]/1000)</f>
        <v>17.198999999999998</v>
      </c>
      <c r="Q846" s="2">
        <v>4</v>
      </c>
      <c r="R846" s="7">
        <v>13199</v>
      </c>
      <c r="S846" s="8">
        <f t="shared" si="26"/>
        <v>23745001</v>
      </c>
      <c r="T846" s="2" t="s">
        <v>7576</v>
      </c>
      <c r="U846" s="2" t="s">
        <v>7577</v>
      </c>
      <c r="V846" s="2" t="s">
        <v>7578</v>
      </c>
      <c r="W846" s="2" t="s">
        <v>7579</v>
      </c>
      <c r="X846" s="2" t="s">
        <v>7580</v>
      </c>
      <c r="Y846" s="3" t="s">
        <v>12629</v>
      </c>
      <c r="Z846" s="3" t="s">
        <v>7581</v>
      </c>
      <c r="AA846" s="3" t="s">
        <v>7582</v>
      </c>
    </row>
    <row r="847" spans="1:27">
      <c r="A847" s="2" t="s">
        <v>7583</v>
      </c>
      <c r="B847" s="2" t="s">
        <v>7584</v>
      </c>
      <c r="C847" s="2" t="s">
        <v>12994</v>
      </c>
      <c r="D847" s="2" t="s">
        <v>12995</v>
      </c>
      <c r="E847" s="2" t="s">
        <v>12642</v>
      </c>
      <c r="F847" s="2" t="s">
        <v>12643</v>
      </c>
      <c r="G847" s="2" t="s">
        <v>12644</v>
      </c>
      <c r="H847" s="2" t="s">
        <v>12645</v>
      </c>
      <c r="I847" s="6">
        <v>328</v>
      </c>
      <c r="J847" s="6" t="str">
        <f t="shared" si="27"/>
        <v>₹200 - ₹500</v>
      </c>
      <c r="K847" s="6">
        <v>1099</v>
      </c>
      <c r="L847" s="6">
        <f>(Table1[[#This Row],[Actual Price]]-Table1[[#This Row],[discounted_price]])*100</f>
        <v>77100</v>
      </c>
      <c r="M847" s="9">
        <v>0.66</v>
      </c>
      <c r="N8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47" s="9" t="str">
        <f>IF(M847&gt;=50%,"YES","NO")</f>
        <v>YES</v>
      </c>
      <c r="P847" s="44">
        <f>AVERAGE(Table1[[#This Row],[rating]]+Table1[[#This Row],[rating_count]]/1000)</f>
        <v>7.1059999999999999</v>
      </c>
      <c r="Q847" s="2">
        <v>4.3</v>
      </c>
      <c r="R847" s="7">
        <v>2806</v>
      </c>
      <c r="S847" s="8">
        <f t="shared" si="26"/>
        <v>3083794</v>
      </c>
      <c r="T847" s="2" t="s">
        <v>7585</v>
      </c>
      <c r="U847" s="2" t="s">
        <v>961</v>
      </c>
      <c r="V847" s="2" t="s">
        <v>962</v>
      </c>
      <c r="W847" s="2" t="s">
        <v>963</v>
      </c>
      <c r="X847" s="2" t="s">
        <v>964</v>
      </c>
      <c r="Y847" s="3" t="s">
        <v>965</v>
      </c>
      <c r="Z847" s="3" t="s">
        <v>7586</v>
      </c>
      <c r="AA847" s="3" t="s">
        <v>7587</v>
      </c>
    </row>
    <row r="848" spans="1:27">
      <c r="A848" s="2" t="s">
        <v>7588</v>
      </c>
      <c r="B848" s="2" t="s">
        <v>7589</v>
      </c>
      <c r="C848" s="2" t="s">
        <v>2924</v>
      </c>
      <c r="D848" s="2" t="s">
        <v>12649</v>
      </c>
      <c r="E848" s="2" t="s">
        <v>12676</v>
      </c>
      <c r="F848" s="2" t="s">
        <v>12677</v>
      </c>
      <c r="G848" s="2"/>
      <c r="H848" s="4"/>
      <c r="I848" s="6">
        <v>269</v>
      </c>
      <c r="J848" s="6" t="str">
        <f t="shared" si="27"/>
        <v>₹200 - ₹500</v>
      </c>
      <c r="K848" s="6">
        <v>7999</v>
      </c>
      <c r="L848" s="6">
        <f>(Table1[[#This Row],[Actual Price]]-Table1[[#This Row],[discounted_price]])*100</f>
        <v>773000</v>
      </c>
      <c r="M848" s="9">
        <v>0.25</v>
      </c>
      <c r="N8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48" s="9" t="str">
        <f>IF(M848&gt;=50%,"YES","""NO")</f>
        <v>"NO</v>
      </c>
      <c r="P848" s="44">
        <f>AVERAGE(Table1[[#This Row],[rating]]+Table1[[#This Row],[rating_count]]/1000)</f>
        <v>34.555</v>
      </c>
      <c r="Q848" s="2">
        <v>4.2</v>
      </c>
      <c r="R848" s="7">
        <v>30355</v>
      </c>
      <c r="S848" s="8">
        <f t="shared" si="26"/>
        <v>242809645</v>
      </c>
      <c r="T848" s="2" t="s">
        <v>7590</v>
      </c>
      <c r="U848" s="2" t="s">
        <v>7591</v>
      </c>
      <c r="V848" s="2" t="s">
        <v>7592</v>
      </c>
      <c r="W848" s="2" t="s">
        <v>7593</v>
      </c>
      <c r="X848" s="2" t="s">
        <v>7594</v>
      </c>
      <c r="Y848" s="3" t="s">
        <v>7595</v>
      </c>
      <c r="Z848" s="3" t="s">
        <v>7596</v>
      </c>
      <c r="AA848" s="3" t="s">
        <v>7597</v>
      </c>
    </row>
    <row r="849" spans="1:27">
      <c r="A849" s="2" t="s">
        <v>7598</v>
      </c>
      <c r="B849" s="2" t="s">
        <v>7599</v>
      </c>
      <c r="C849" s="2" t="s">
        <v>13024</v>
      </c>
      <c r="D849" s="2" t="s">
        <v>12995</v>
      </c>
      <c r="E849" s="2" t="s">
        <v>12642</v>
      </c>
      <c r="F849" s="2" t="s">
        <v>12710</v>
      </c>
      <c r="G849" s="2" t="s">
        <v>12780</v>
      </c>
      <c r="H849" s="2" t="s">
        <v>12781</v>
      </c>
      <c r="I849" s="6">
        <v>299</v>
      </c>
      <c r="J849" s="6" t="str">
        <f t="shared" si="27"/>
        <v>₹200 - ₹500</v>
      </c>
      <c r="K849" s="6">
        <v>1499</v>
      </c>
      <c r="L849" s="6">
        <f>(Table1[[#This Row],[Actual Price]]-Table1[[#This Row],[discounted_price]])*100</f>
        <v>120000</v>
      </c>
      <c r="M849" s="9">
        <v>0.8</v>
      </c>
      <c r="N8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49" s="9" t="str">
        <f>IF(M849&gt;=50%,"YES","NO")</f>
        <v>YES</v>
      </c>
      <c r="P849" s="44">
        <f>AVERAGE(Table1[[#This Row],[rating]]+Table1[[#This Row],[rating_count]]/1000)</f>
        <v>7.0679999999999996</v>
      </c>
      <c r="Q849" s="2">
        <v>4.2</v>
      </c>
      <c r="R849" s="7">
        <v>2868</v>
      </c>
      <c r="S849" s="8">
        <f t="shared" si="26"/>
        <v>4299132</v>
      </c>
      <c r="T849" s="2" t="s">
        <v>7600</v>
      </c>
      <c r="U849" s="2" t="s">
        <v>7601</v>
      </c>
      <c r="V849" s="2" t="s">
        <v>7602</v>
      </c>
      <c r="W849" s="2" t="s">
        <v>7603</v>
      </c>
      <c r="X849" s="2" t="s">
        <v>7604</v>
      </c>
      <c r="Y849" s="3" t="s">
        <v>7605</v>
      </c>
      <c r="Z849" s="3" t="s">
        <v>7606</v>
      </c>
      <c r="AA849" s="3" t="s">
        <v>7607</v>
      </c>
    </row>
    <row r="850" spans="1:27">
      <c r="A850" s="2" t="s">
        <v>7608</v>
      </c>
      <c r="B850" s="2" t="s">
        <v>7609</v>
      </c>
      <c r="C850" s="2" t="s">
        <v>13020</v>
      </c>
      <c r="D850" s="2" t="s">
        <v>12995</v>
      </c>
      <c r="E850" s="2" t="s">
        <v>12642</v>
      </c>
      <c r="F850" s="2" t="s">
        <v>12773</v>
      </c>
      <c r="G850" s="2" t="s">
        <v>12703</v>
      </c>
      <c r="H850" s="2"/>
      <c r="I850" s="6">
        <v>549</v>
      </c>
      <c r="J850" s="6" t="str">
        <f t="shared" si="27"/>
        <v>&gt;₹500</v>
      </c>
      <c r="K850" s="6">
        <v>1499</v>
      </c>
      <c r="L850" s="6">
        <f>(Table1[[#This Row],[Actual Price]]-Table1[[#This Row],[discounted_price]])*100</f>
        <v>95000</v>
      </c>
      <c r="M850" s="9">
        <v>0.75</v>
      </c>
      <c r="N8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50" s="9" t="str">
        <f>IF(M850&gt;=50%,"YES","""NO")</f>
        <v>YES</v>
      </c>
      <c r="P850" s="44">
        <f>AVERAGE(Table1[[#This Row],[rating]]+Table1[[#This Row],[rating_count]]/1000)</f>
        <v>4.7699999999999996</v>
      </c>
      <c r="Q850" s="2">
        <v>4.0999999999999996</v>
      </c>
      <c r="R850" s="7">
        <v>670</v>
      </c>
      <c r="S850" s="8">
        <f t="shared" si="26"/>
        <v>1004330</v>
      </c>
      <c r="T850" s="2" t="s">
        <v>7610</v>
      </c>
      <c r="U850" s="2" t="s">
        <v>7611</v>
      </c>
      <c r="V850" s="2" t="s">
        <v>7612</v>
      </c>
      <c r="W850" s="2" t="s">
        <v>7613</v>
      </c>
      <c r="X850" s="2" t="s">
        <v>7614</v>
      </c>
      <c r="Y850" s="3" t="s">
        <v>7615</v>
      </c>
      <c r="Z850" s="3" t="s">
        <v>7616</v>
      </c>
      <c r="AA850" s="3" t="s">
        <v>7617</v>
      </c>
    </row>
    <row r="851" spans="1:27">
      <c r="A851" s="2" t="s">
        <v>7618</v>
      </c>
      <c r="B851" s="2" t="s">
        <v>7619</v>
      </c>
      <c r="C851" s="2" t="s">
        <v>13063</v>
      </c>
      <c r="D851" s="2" t="s">
        <v>13053</v>
      </c>
      <c r="E851" s="2" t="s">
        <v>12726</v>
      </c>
      <c r="F851" s="2" t="s">
        <v>12727</v>
      </c>
      <c r="G851" s="2" t="s">
        <v>12728</v>
      </c>
      <c r="H851" s="4" t="s">
        <v>12760</v>
      </c>
      <c r="I851" s="6">
        <v>114</v>
      </c>
      <c r="J851" s="6" t="str">
        <f t="shared" si="27"/>
        <v>&lt;₹200</v>
      </c>
      <c r="K851" s="6">
        <v>2999</v>
      </c>
      <c r="L851" s="6">
        <f>(Table1[[#This Row],[Actual Price]]-Table1[[#This Row],[discounted_price]])*100</f>
        <v>288500</v>
      </c>
      <c r="M851" s="9">
        <v>0.53</v>
      </c>
      <c r="N8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51" s="9" t="str">
        <f>IF(M851&gt;=50%,"YES","NO")</f>
        <v>YES</v>
      </c>
      <c r="P851" s="44">
        <f>AVERAGE(Table1[[#This Row],[rating]]+Table1[[#This Row],[rating_count]]/1000)</f>
        <v>7.83</v>
      </c>
      <c r="Q851" s="2">
        <v>4.3</v>
      </c>
      <c r="R851" s="7">
        <v>3530</v>
      </c>
      <c r="S851" s="8">
        <f t="shared" si="26"/>
        <v>10586470</v>
      </c>
      <c r="T851" s="2" t="s">
        <v>7620</v>
      </c>
      <c r="U851" s="2" t="s">
        <v>7621</v>
      </c>
      <c r="V851" s="2" t="s">
        <v>7622</v>
      </c>
      <c r="W851" s="2" t="s">
        <v>7623</v>
      </c>
      <c r="X851" s="2" t="s">
        <v>7624</v>
      </c>
      <c r="Y851" s="3" t="s">
        <v>7625</v>
      </c>
      <c r="Z851" s="3" t="s">
        <v>7626</v>
      </c>
      <c r="AA851" s="3" t="s">
        <v>7627</v>
      </c>
    </row>
    <row r="852" spans="1:27">
      <c r="A852" s="2" t="s">
        <v>7628</v>
      </c>
      <c r="B852" s="2" t="s">
        <v>7629</v>
      </c>
      <c r="C852" s="2" t="s">
        <v>7630</v>
      </c>
      <c r="D852" s="2" t="s">
        <v>12649</v>
      </c>
      <c r="E852" s="2" t="s">
        <v>12735</v>
      </c>
      <c r="F852" s="2" t="s">
        <v>12651</v>
      </c>
      <c r="G852" s="2" t="s">
        <v>12824</v>
      </c>
      <c r="H852" s="2" t="s">
        <v>12825</v>
      </c>
      <c r="I852" s="6">
        <v>120</v>
      </c>
      <c r="J852" s="6" t="str">
        <f t="shared" si="27"/>
        <v>&lt;₹200</v>
      </c>
      <c r="K852" s="6">
        <v>1299</v>
      </c>
      <c r="L852" s="6">
        <f>(Table1[[#This Row],[Actual Price]]-Table1[[#This Row],[discounted_price]])*100</f>
        <v>117900</v>
      </c>
      <c r="M852" s="9">
        <v>0.46</v>
      </c>
      <c r="N8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52" s="9" t="str">
        <f>IF(M852&gt;=50%,"YES","""NO")</f>
        <v>"NO</v>
      </c>
      <c r="P852" s="44">
        <f>AVERAGE(Table1[[#This Row],[rating]]+Table1[[#This Row],[rating_count]]/1000)</f>
        <v>10.483000000000001</v>
      </c>
      <c r="Q852" s="2">
        <v>4.3</v>
      </c>
      <c r="R852" s="7">
        <v>6183</v>
      </c>
      <c r="S852" s="8">
        <f t="shared" si="26"/>
        <v>8031717</v>
      </c>
      <c r="T852" s="2" t="s">
        <v>7631</v>
      </c>
      <c r="U852" s="2" t="s">
        <v>7632</v>
      </c>
      <c r="V852" s="2" t="s">
        <v>7633</v>
      </c>
      <c r="W852" s="2" t="s">
        <v>7634</v>
      </c>
      <c r="X852" s="2" t="s">
        <v>7635</v>
      </c>
      <c r="Y852" s="3" t="s">
        <v>7636</v>
      </c>
      <c r="Z852" s="3" t="s">
        <v>7637</v>
      </c>
      <c r="AA852" s="3" t="s">
        <v>7638</v>
      </c>
    </row>
    <row r="853" spans="1:27">
      <c r="A853" s="2" t="s">
        <v>7639</v>
      </c>
      <c r="B853" s="2" t="s">
        <v>7640</v>
      </c>
      <c r="C853" s="2" t="s">
        <v>13059</v>
      </c>
      <c r="D853" s="2" t="s">
        <v>13053</v>
      </c>
      <c r="E853" s="2" t="s">
        <v>12726</v>
      </c>
      <c r="F853" s="2" t="s">
        <v>12727</v>
      </c>
      <c r="G853" s="2" t="s">
        <v>12728</v>
      </c>
      <c r="H853" s="2" t="s">
        <v>12760</v>
      </c>
      <c r="I853" s="6">
        <v>970</v>
      </c>
      <c r="J853" s="6" t="str">
        <f t="shared" si="27"/>
        <v>&gt;₹500</v>
      </c>
      <c r="K853" s="6">
        <v>300</v>
      </c>
      <c r="L853" s="6">
        <f>(Table1[[#This Row],[Actual Price]]-Table1[[#This Row],[discounted_price]])*100</f>
        <v>-67000</v>
      </c>
      <c r="M853" s="9">
        <v>0</v>
      </c>
      <c r="N8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53" s="9" t="str">
        <f>IF(M853&gt;=50%,"YES","NO")</f>
        <v>NO</v>
      </c>
      <c r="P853" s="44">
        <f>AVERAGE(Table1[[#This Row],[rating]]+Table1[[#This Row],[rating_count]]/1000)</f>
        <v>4.6189999999999998</v>
      </c>
      <c r="Q853" s="2">
        <v>4.2</v>
      </c>
      <c r="R853" s="7">
        <v>419</v>
      </c>
      <c r="S853" s="8">
        <f t="shared" si="26"/>
        <v>125700</v>
      </c>
      <c r="T853" s="2" t="s">
        <v>7641</v>
      </c>
      <c r="U853" s="2" t="s">
        <v>7642</v>
      </c>
      <c r="V853" s="2" t="s">
        <v>7643</v>
      </c>
      <c r="W853" s="2" t="s">
        <v>7644</v>
      </c>
      <c r="X853" s="2" t="s">
        <v>7645</v>
      </c>
      <c r="Y853" s="3" t="s">
        <v>7646</v>
      </c>
      <c r="Z853" s="3" t="s">
        <v>7647</v>
      </c>
      <c r="AA853" s="3" t="s">
        <v>7648</v>
      </c>
    </row>
    <row r="854" spans="1:27">
      <c r="A854" s="2" t="s">
        <v>7649</v>
      </c>
      <c r="B854" s="2" t="s">
        <v>7650</v>
      </c>
      <c r="C854" s="2" t="s">
        <v>13012</v>
      </c>
      <c r="D854" s="2" t="s">
        <v>12995</v>
      </c>
      <c r="E854" s="2" t="s">
        <v>12642</v>
      </c>
      <c r="F854" s="2" t="s">
        <v>12716</v>
      </c>
      <c r="G854" s="2" t="s">
        <v>12747</v>
      </c>
      <c r="H854" s="2" t="s">
        <v>12753</v>
      </c>
      <c r="I854" s="6">
        <v>209</v>
      </c>
      <c r="J854" s="6" t="str">
        <f t="shared" si="27"/>
        <v>₹200 - ₹500</v>
      </c>
      <c r="K854" s="6">
        <v>1995</v>
      </c>
      <c r="L854" s="6">
        <f>(Table1[[#This Row],[Actual Price]]-Table1[[#This Row],[discounted_price]])*100</f>
        <v>178600</v>
      </c>
      <c r="M854" s="9">
        <v>0.5</v>
      </c>
      <c r="N8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54" s="9" t="str">
        <f>IF(M854&gt;=50%,"YES","""NO")</f>
        <v>YES</v>
      </c>
      <c r="P854" s="44">
        <f>AVERAGE(Table1[[#This Row],[rating]]+Table1[[#This Row],[rating_count]]/1000)</f>
        <v>11.817</v>
      </c>
      <c r="Q854" s="2">
        <v>4.5</v>
      </c>
      <c r="R854" s="7">
        <v>7317</v>
      </c>
      <c r="S854" s="8">
        <f t="shared" si="26"/>
        <v>14597415</v>
      </c>
      <c r="T854" s="2" t="s">
        <v>7651</v>
      </c>
      <c r="U854" s="2" t="s">
        <v>7652</v>
      </c>
      <c r="V854" s="2" t="s">
        <v>7653</v>
      </c>
      <c r="W854" s="2" t="s">
        <v>7654</v>
      </c>
      <c r="X854" s="2" t="s">
        <v>7655</v>
      </c>
      <c r="Y854" s="3" t="s">
        <v>7656</v>
      </c>
      <c r="Z854" s="3" t="s">
        <v>7657</v>
      </c>
      <c r="AA854" s="3" t="s">
        <v>7658</v>
      </c>
    </row>
    <row r="855" spans="1:27">
      <c r="A855" s="2" t="s">
        <v>7659</v>
      </c>
      <c r="B855" s="2" t="s">
        <v>7660</v>
      </c>
      <c r="C855" s="2" t="s">
        <v>13064</v>
      </c>
      <c r="D855" s="2" t="s">
        <v>13053</v>
      </c>
      <c r="E855" s="2" t="s">
        <v>12739</v>
      </c>
      <c r="F855" s="2" t="s">
        <v>12740</v>
      </c>
      <c r="G855" s="2" t="s">
        <v>12826</v>
      </c>
      <c r="H855" s="2"/>
      <c r="I855" s="6">
        <v>1490</v>
      </c>
      <c r="J855" s="6" t="str">
        <f t="shared" si="27"/>
        <v>&gt;₹500</v>
      </c>
      <c r="K855" s="6">
        <v>535</v>
      </c>
      <c r="L855" s="6">
        <f>(Table1[[#This Row],[Actual Price]]-Table1[[#This Row],[discounted_price]])*100</f>
        <v>-95500</v>
      </c>
      <c r="M855" s="9">
        <v>0</v>
      </c>
      <c r="N8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55" s="9" t="str">
        <f>IF(M855&gt;=50%,"YES","NO")</f>
        <v>NO</v>
      </c>
      <c r="P855" s="44">
        <f>AVERAGE(Table1[[#This Row],[rating]]+Table1[[#This Row],[rating_count]]/1000)</f>
        <v>8.8260000000000005</v>
      </c>
      <c r="Q855" s="2">
        <v>4.4000000000000004</v>
      </c>
      <c r="R855" s="7">
        <v>4426</v>
      </c>
      <c r="S855" s="8">
        <f t="shared" si="26"/>
        <v>2367910</v>
      </c>
      <c r="T855" s="2" t="s">
        <v>7661</v>
      </c>
      <c r="U855" s="2" t="s">
        <v>7662</v>
      </c>
      <c r="V855" s="2" t="s">
        <v>7663</v>
      </c>
      <c r="W855" s="2" t="s">
        <v>7664</v>
      </c>
      <c r="X855" s="2" t="s">
        <v>7665</v>
      </c>
      <c r="Y855" s="3" t="s">
        <v>7666</v>
      </c>
      <c r="Z855" s="3" t="s">
        <v>7667</v>
      </c>
      <c r="AA855" s="3" t="s">
        <v>7668</v>
      </c>
    </row>
    <row r="856" spans="1:27">
      <c r="A856" s="2" t="s">
        <v>7669</v>
      </c>
      <c r="B856" s="2" t="s">
        <v>7670</v>
      </c>
      <c r="C856" s="2" t="s">
        <v>13024</v>
      </c>
      <c r="D856" s="2" t="s">
        <v>12995</v>
      </c>
      <c r="E856" s="2" t="s">
        <v>12642</v>
      </c>
      <c r="F856" s="2" t="s">
        <v>12710</v>
      </c>
      <c r="G856" s="2" t="s">
        <v>12780</v>
      </c>
      <c r="H856" s="2" t="s">
        <v>12781</v>
      </c>
      <c r="I856" s="6">
        <v>99</v>
      </c>
      <c r="J856" s="6" t="str">
        <f t="shared" si="27"/>
        <v>&lt;₹200</v>
      </c>
      <c r="K856" s="6">
        <v>1099</v>
      </c>
      <c r="L856" s="6">
        <f>(Table1[[#This Row],[Actual Price]]-Table1[[#This Row],[discounted_price]])*100</f>
        <v>100000</v>
      </c>
      <c r="M856" s="9">
        <v>0.76</v>
      </c>
      <c r="N8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56" s="9" t="str">
        <f>IF(M856&gt;=50%,"YES","""NO")</f>
        <v>YES</v>
      </c>
      <c r="P856" s="44">
        <f>AVERAGE(Table1[[#This Row],[rating]]+Table1[[#This Row],[rating_count]]/1000)</f>
        <v>5.1920000000000002</v>
      </c>
      <c r="Q856" s="2">
        <v>4.0999999999999996</v>
      </c>
      <c r="R856" s="7">
        <v>1092</v>
      </c>
      <c r="S856" s="8">
        <f t="shared" si="26"/>
        <v>1200108</v>
      </c>
      <c r="T856" s="2" t="s">
        <v>7671</v>
      </c>
      <c r="U856" s="2" t="s">
        <v>7672</v>
      </c>
      <c r="V856" s="2" t="s">
        <v>7673</v>
      </c>
      <c r="W856" s="2" t="s">
        <v>7674</v>
      </c>
      <c r="X856" s="2" t="s">
        <v>7675</v>
      </c>
      <c r="Y856" s="3" t="s">
        <v>7676</v>
      </c>
      <c r="Z856" s="3" t="s">
        <v>7677</v>
      </c>
      <c r="AA856" s="3" t="s">
        <v>7678</v>
      </c>
    </row>
    <row r="857" spans="1:27">
      <c r="A857" s="2" t="s">
        <v>7679</v>
      </c>
      <c r="B857" s="2" t="s">
        <v>7680</v>
      </c>
      <c r="C857" s="2" t="s">
        <v>13062</v>
      </c>
      <c r="D857" s="2" t="s">
        <v>13053</v>
      </c>
      <c r="E857" s="2" t="s">
        <v>12726</v>
      </c>
      <c r="F857" s="2" t="s">
        <v>12727</v>
      </c>
      <c r="G857" s="2" t="s">
        <v>12728</v>
      </c>
      <c r="H857" s="2" t="s">
        <v>12729</v>
      </c>
      <c r="I857" s="6">
        <v>149</v>
      </c>
      <c r="J857" s="6" t="str">
        <f t="shared" si="27"/>
        <v>&lt;₹200</v>
      </c>
      <c r="K857" s="6">
        <v>450</v>
      </c>
      <c r="L857" s="6">
        <f>(Table1[[#This Row],[Actual Price]]-Table1[[#This Row],[discounted_price]])*100</f>
        <v>30100</v>
      </c>
      <c r="M857" s="9">
        <v>0.24</v>
      </c>
      <c r="N8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57" s="9" t="str">
        <f>IF(M857&gt;=50%,"YES","NO")</f>
        <v>NO</v>
      </c>
      <c r="P857" s="44">
        <f>AVERAGE(Table1[[#This Row],[rating]]+Table1[[#This Row],[rating_count]]/1000)</f>
        <v>6.7929999999999993</v>
      </c>
      <c r="Q857" s="2">
        <v>4.3</v>
      </c>
      <c r="R857" s="7">
        <v>2493</v>
      </c>
      <c r="S857" s="8">
        <f t="shared" si="26"/>
        <v>1121850</v>
      </c>
      <c r="T857" s="2" t="s">
        <v>7681</v>
      </c>
      <c r="U857" s="2" t="s">
        <v>7682</v>
      </c>
      <c r="V857" s="2" t="s">
        <v>7683</v>
      </c>
      <c r="W857" s="2" t="s">
        <v>7684</v>
      </c>
      <c r="X857" s="2" t="s">
        <v>7685</v>
      </c>
      <c r="Y857" s="3" t="s">
        <v>7686</v>
      </c>
      <c r="Z857" s="3" t="s">
        <v>7687</v>
      </c>
      <c r="AA857" s="3" t="s">
        <v>7688</v>
      </c>
    </row>
    <row r="858" spans="1:27">
      <c r="A858" s="2" t="s">
        <v>7689</v>
      </c>
      <c r="B858" s="2" t="s">
        <v>7690</v>
      </c>
      <c r="C858" s="2" t="s">
        <v>13015</v>
      </c>
      <c r="D858" s="2" t="s">
        <v>12995</v>
      </c>
      <c r="E858" s="2" t="s">
        <v>12646</v>
      </c>
      <c r="F858" s="2" t="s">
        <v>12757</v>
      </c>
      <c r="G858" s="2"/>
      <c r="H858" s="4"/>
      <c r="I858" s="6">
        <v>575</v>
      </c>
      <c r="J858" s="6" t="str">
        <f t="shared" si="27"/>
        <v>&gt;₹500</v>
      </c>
      <c r="K858" s="6">
        <v>3999</v>
      </c>
      <c r="L858" s="6">
        <f>(Table1[[#This Row],[Actual Price]]-Table1[[#This Row],[discounted_price]])*100</f>
        <v>342400</v>
      </c>
      <c r="M858" s="9">
        <v>0.38</v>
      </c>
      <c r="N8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58" s="9" t="str">
        <f>IF(M858&gt;=50%,"YES","""NO")</f>
        <v>"NO</v>
      </c>
      <c r="P858" s="44">
        <f>AVERAGE(Table1[[#This Row],[rating]]+Table1[[#This Row],[rating_count]]/1000)</f>
        <v>17.079000000000001</v>
      </c>
      <c r="Q858" s="2">
        <v>4.4000000000000004</v>
      </c>
      <c r="R858" s="7">
        <v>12679</v>
      </c>
      <c r="S858" s="8">
        <f t="shared" si="26"/>
        <v>50703321</v>
      </c>
      <c r="T858" s="2" t="s">
        <v>7691</v>
      </c>
      <c r="U858" s="2" t="s">
        <v>7692</v>
      </c>
      <c r="V858" s="2" t="s">
        <v>7693</v>
      </c>
      <c r="W858" s="2" t="s">
        <v>7694</v>
      </c>
      <c r="X858" s="2" t="s">
        <v>7695</v>
      </c>
      <c r="Y858" s="3" t="s">
        <v>7696</v>
      </c>
      <c r="Z858" s="3" t="s">
        <v>5268</v>
      </c>
      <c r="AA858" s="3" t="s">
        <v>7697</v>
      </c>
    </row>
    <row r="859" spans="1:27">
      <c r="A859" s="2" t="s">
        <v>7698</v>
      </c>
      <c r="B859" s="2" t="s">
        <v>7699</v>
      </c>
      <c r="C859" s="2" t="s">
        <v>13039</v>
      </c>
      <c r="D859" s="2" t="s">
        <v>12995</v>
      </c>
      <c r="E859" s="2" t="s">
        <v>12744</v>
      </c>
      <c r="F859" s="2" t="s">
        <v>12809</v>
      </c>
      <c r="G859" s="2"/>
      <c r="H859" s="4"/>
      <c r="I859" s="6">
        <v>333</v>
      </c>
      <c r="J859" s="6" t="str">
        <f t="shared" si="27"/>
        <v>₹200 - ₹500</v>
      </c>
      <c r="K859" s="6">
        <v>7005</v>
      </c>
      <c r="L859" s="6">
        <f>(Table1[[#This Row],[Actual Price]]-Table1[[#This Row],[discounted_price]])*100</f>
        <v>667200</v>
      </c>
      <c r="M859" s="9">
        <v>0.16</v>
      </c>
      <c r="N8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59" s="9" t="str">
        <f>IF(M859&gt;=50%,"YES","NO")</f>
        <v>NO</v>
      </c>
      <c r="P859" s="44">
        <f>AVERAGE(Table1[[#This Row],[rating]]+Table1[[#This Row],[rating_count]]/1000)</f>
        <v>7.7989999999999995</v>
      </c>
      <c r="Q859" s="2">
        <v>3.6</v>
      </c>
      <c r="R859" s="7">
        <v>4199</v>
      </c>
      <c r="S859" s="8">
        <f t="shared" si="26"/>
        <v>29413995</v>
      </c>
      <c r="T859" s="2" t="s">
        <v>7700</v>
      </c>
      <c r="U859" s="2" t="s">
        <v>7701</v>
      </c>
      <c r="V859" s="2" t="s">
        <v>7702</v>
      </c>
      <c r="W859" s="2" t="s">
        <v>7703</v>
      </c>
      <c r="X859" s="2" t="s">
        <v>7704</v>
      </c>
      <c r="Y859" s="3" t="s">
        <v>7705</v>
      </c>
      <c r="Z859" s="3" t="s">
        <v>7706</v>
      </c>
      <c r="AA859" s="3" t="s">
        <v>7707</v>
      </c>
    </row>
    <row r="860" spans="1:27">
      <c r="A860" s="2" t="s">
        <v>7708</v>
      </c>
      <c r="B860" s="2" t="s">
        <v>7709</v>
      </c>
      <c r="C860" s="2" t="s">
        <v>13015</v>
      </c>
      <c r="D860" s="2" t="s">
        <v>12995</v>
      </c>
      <c r="E860" s="2" t="s">
        <v>12646</v>
      </c>
      <c r="F860" s="2" t="s">
        <v>12757</v>
      </c>
      <c r="G860" s="2"/>
      <c r="H860" s="4"/>
      <c r="I860" s="6">
        <v>178</v>
      </c>
      <c r="J860" s="6" t="str">
        <f t="shared" si="27"/>
        <v>&lt;₹200</v>
      </c>
      <c r="K860" s="6">
        <v>2999</v>
      </c>
      <c r="L860" s="6">
        <f>(Table1[[#This Row],[Actual Price]]-Table1[[#This Row],[discounted_price]])*100</f>
        <v>282100</v>
      </c>
      <c r="M860" s="9">
        <v>0.48</v>
      </c>
      <c r="N8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60" s="9" t="str">
        <f>IF(M860&gt;=50%,"YES","""NO")</f>
        <v>"NO</v>
      </c>
      <c r="P860" s="44">
        <f>AVERAGE(Table1[[#This Row],[rating]]+Table1[[#This Row],[rating_count]]/1000)</f>
        <v>15.113</v>
      </c>
      <c r="Q860" s="2">
        <v>4</v>
      </c>
      <c r="R860" s="7">
        <v>11113</v>
      </c>
      <c r="S860" s="8">
        <f t="shared" si="26"/>
        <v>33327887</v>
      </c>
      <c r="T860" s="2" t="s">
        <v>7710</v>
      </c>
      <c r="U860" s="2" t="s">
        <v>7711</v>
      </c>
      <c r="V860" s="2" t="s">
        <v>7712</v>
      </c>
      <c r="W860" s="2" t="s">
        <v>7713</v>
      </c>
      <c r="X860" s="2" t="s">
        <v>7714</v>
      </c>
      <c r="Y860" s="3" t="s">
        <v>7715</v>
      </c>
      <c r="Z860" s="3" t="s">
        <v>7716</v>
      </c>
      <c r="AA860" s="3" t="s">
        <v>7717</v>
      </c>
    </row>
    <row r="861" spans="1:27">
      <c r="A861" s="2" t="s">
        <v>7718</v>
      </c>
      <c r="B861" s="2" t="s">
        <v>7719</v>
      </c>
      <c r="C861" s="2" t="s">
        <v>5013</v>
      </c>
      <c r="D861" s="2" t="s">
        <v>12649</v>
      </c>
      <c r="E861" s="2" t="s">
        <v>12735</v>
      </c>
      <c r="F861" s="2" t="s">
        <v>12651</v>
      </c>
      <c r="G861" s="2" t="s">
        <v>12737</v>
      </c>
      <c r="H861" s="2" t="s">
        <v>12738</v>
      </c>
      <c r="I861" s="6">
        <v>1599</v>
      </c>
      <c r="J861" s="6" t="str">
        <f t="shared" si="27"/>
        <v>&gt;₹500</v>
      </c>
      <c r="K861" s="6">
        <v>799</v>
      </c>
      <c r="L861" s="6">
        <f>(Table1[[#This Row],[Actual Price]]-Table1[[#This Row],[discounted_price]])*100</f>
        <v>-80000</v>
      </c>
      <c r="M861" s="9">
        <v>0.59</v>
      </c>
      <c r="N8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61" s="9" t="str">
        <f>IF(M861&gt;=50%,"YES","NO")</f>
        <v>YES</v>
      </c>
      <c r="P861" s="44">
        <f>AVERAGE(Table1[[#This Row],[rating]]+Table1[[#This Row],[rating_count]]/1000)</f>
        <v>15.173</v>
      </c>
      <c r="Q861" s="2">
        <v>4.4000000000000004</v>
      </c>
      <c r="R861" s="7">
        <v>10773</v>
      </c>
      <c r="S861" s="8">
        <f t="shared" si="26"/>
        <v>8607627</v>
      </c>
      <c r="T861" s="2" t="s">
        <v>7720</v>
      </c>
      <c r="U861" s="2" t="s">
        <v>7721</v>
      </c>
      <c r="V861" s="2" t="s">
        <v>7722</v>
      </c>
      <c r="W861" s="2" t="s">
        <v>7723</v>
      </c>
      <c r="X861" s="2" t="s">
        <v>7724</v>
      </c>
      <c r="Y861" s="3" t="s">
        <v>7725</v>
      </c>
      <c r="Z861" s="3" t="s">
        <v>7726</v>
      </c>
      <c r="AA861" s="3" t="s">
        <v>7727</v>
      </c>
    </row>
    <row r="862" spans="1:27">
      <c r="A862" s="2" t="s">
        <v>7728</v>
      </c>
      <c r="B862" s="2" t="s">
        <v>7729</v>
      </c>
      <c r="C862" s="2" t="s">
        <v>13007</v>
      </c>
      <c r="D862" s="2" t="s">
        <v>12995</v>
      </c>
      <c r="E862" s="2" t="s">
        <v>12714</v>
      </c>
      <c r="F862" s="2" t="s">
        <v>12734</v>
      </c>
      <c r="G862" s="2"/>
      <c r="H862" s="2"/>
      <c r="I862" s="6">
        <v>499</v>
      </c>
      <c r="J862" s="6" t="str">
        <f t="shared" si="27"/>
        <v>₹200 - ₹500</v>
      </c>
      <c r="K862" s="6">
        <v>999</v>
      </c>
      <c r="L862" s="6">
        <f>(Table1[[#This Row],[Actual Price]]-Table1[[#This Row],[discounted_price]])*100</f>
        <v>50000</v>
      </c>
      <c r="M862" s="9">
        <v>0.34</v>
      </c>
      <c r="N8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62" s="9" t="str">
        <f>IF(M862&gt;=50%,"YES","""NO")</f>
        <v>"NO</v>
      </c>
      <c r="P862" s="44">
        <f>AVERAGE(Table1[[#This Row],[rating]]+Table1[[#This Row],[rating_count]]/1000)</f>
        <v>18.244</v>
      </c>
      <c r="Q862" s="2">
        <v>4.3</v>
      </c>
      <c r="R862" s="7">
        <v>13944</v>
      </c>
      <c r="S862" s="8">
        <f t="shared" si="26"/>
        <v>13930056</v>
      </c>
      <c r="T862" s="2" t="s">
        <v>7730</v>
      </c>
      <c r="U862" s="2" t="s">
        <v>7731</v>
      </c>
      <c r="V862" s="2" t="s">
        <v>7732</v>
      </c>
      <c r="W862" s="2" t="s">
        <v>7733</v>
      </c>
      <c r="X862" s="2" t="s">
        <v>7734</v>
      </c>
      <c r="Y862" s="3" t="s">
        <v>7735</v>
      </c>
      <c r="Z862" s="3" t="s">
        <v>7736</v>
      </c>
      <c r="AA862" s="3" t="s">
        <v>7737</v>
      </c>
    </row>
    <row r="863" spans="1:27">
      <c r="A863" s="2" t="s">
        <v>7738</v>
      </c>
      <c r="B863" s="2" t="s">
        <v>7739</v>
      </c>
      <c r="C863" s="2" t="s">
        <v>13011</v>
      </c>
      <c r="D863" s="2" t="s">
        <v>12995</v>
      </c>
      <c r="E863" s="2" t="s">
        <v>12642</v>
      </c>
      <c r="F863" s="2" t="s">
        <v>12749</v>
      </c>
      <c r="G863" s="2" t="s">
        <v>12750</v>
      </c>
      <c r="H863" s="4"/>
      <c r="I863" s="6">
        <v>199</v>
      </c>
      <c r="J863" s="6" t="str">
        <f t="shared" si="27"/>
        <v>&lt;₹200</v>
      </c>
      <c r="K863" s="6">
        <v>2895</v>
      </c>
      <c r="L863" s="6">
        <f>(Table1[[#This Row],[Actual Price]]-Table1[[#This Row],[discounted_price]])*100</f>
        <v>269600</v>
      </c>
      <c r="M863" s="9">
        <v>0.31</v>
      </c>
      <c r="N8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63" s="9" t="str">
        <f>IF(M863&gt;=50%,"YES","NO")</f>
        <v>NO</v>
      </c>
      <c r="P863" s="44">
        <f>AVERAGE(Table1[[#This Row],[rating]]+Table1[[#This Row],[rating_count]]/1000)</f>
        <v>15.36</v>
      </c>
      <c r="Q863" s="2">
        <v>4.5999999999999996</v>
      </c>
      <c r="R863" s="7">
        <v>10760</v>
      </c>
      <c r="S863" s="8">
        <f t="shared" si="26"/>
        <v>31150200</v>
      </c>
      <c r="T863" s="2" t="s">
        <v>7740</v>
      </c>
      <c r="U863" s="2" t="s">
        <v>7741</v>
      </c>
      <c r="V863" s="2" t="s">
        <v>7742</v>
      </c>
      <c r="W863" s="2" t="s">
        <v>7743</v>
      </c>
      <c r="X863" s="2" t="s">
        <v>7744</v>
      </c>
      <c r="Y863" s="3" t="s">
        <v>7745</v>
      </c>
      <c r="Z863" s="3" t="s">
        <v>7746</v>
      </c>
      <c r="AA863" s="3" t="s">
        <v>7747</v>
      </c>
    </row>
    <row r="864" spans="1:27">
      <c r="A864" s="2" t="s">
        <v>7748</v>
      </c>
      <c r="B864" s="2" t="s">
        <v>7749</v>
      </c>
      <c r="C864" s="2" t="s">
        <v>5343</v>
      </c>
      <c r="D864" s="2" t="s">
        <v>12649</v>
      </c>
      <c r="E864" s="2" t="s">
        <v>12724</v>
      </c>
      <c r="F864" s="2"/>
      <c r="G864" s="2"/>
      <c r="H864" s="4"/>
      <c r="I864" s="6">
        <v>2499</v>
      </c>
      <c r="J864" s="6" t="str">
        <f t="shared" si="27"/>
        <v>&gt;₹500</v>
      </c>
      <c r="K864" s="6">
        <v>1500</v>
      </c>
      <c r="L864" s="6">
        <f>(Table1[[#This Row],[Actual Price]]-Table1[[#This Row],[discounted_price]])*100</f>
        <v>-99900</v>
      </c>
      <c r="M864" s="9">
        <v>0</v>
      </c>
      <c r="N8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64" s="9" t="str">
        <f>IF(M864&gt;=50%,"YES","""NO")</f>
        <v>"NO</v>
      </c>
      <c r="P864" s="44">
        <f>AVERAGE(Table1[[#This Row],[rating]]+Table1[[#This Row],[rating_count]]/1000)</f>
        <v>30.396000000000001</v>
      </c>
      <c r="Q864" s="2">
        <v>4.4000000000000004</v>
      </c>
      <c r="R864" s="7">
        <v>25996</v>
      </c>
      <c r="S864" s="8">
        <f t="shared" si="26"/>
        <v>38994000</v>
      </c>
      <c r="T864" s="2" t="s">
        <v>7750</v>
      </c>
      <c r="U864" s="2" t="s">
        <v>7751</v>
      </c>
      <c r="V864" s="2" t="s">
        <v>7752</v>
      </c>
      <c r="W864" s="2" t="s">
        <v>7753</v>
      </c>
      <c r="X864" s="2" t="s">
        <v>7754</v>
      </c>
      <c r="Y864" s="3" t="s">
        <v>7755</v>
      </c>
      <c r="Z864" s="3" t="s">
        <v>7756</v>
      </c>
      <c r="AA864" s="3" t="s">
        <v>7757</v>
      </c>
    </row>
    <row r="865" spans="1:27">
      <c r="A865" s="2" t="s">
        <v>7758</v>
      </c>
      <c r="B865" s="2" t="s">
        <v>7759</v>
      </c>
      <c r="C865" s="2" t="s">
        <v>13005</v>
      </c>
      <c r="D865" s="2" t="s">
        <v>12995</v>
      </c>
      <c r="E865" s="2" t="s">
        <v>12642</v>
      </c>
      <c r="F865" s="2" t="s">
        <v>12716</v>
      </c>
      <c r="G865" s="2" t="s">
        <v>12721</v>
      </c>
      <c r="H865" s="4"/>
      <c r="I865" s="6">
        <v>199</v>
      </c>
      <c r="J865" s="6" t="str">
        <f t="shared" si="27"/>
        <v>&lt;₹200</v>
      </c>
      <c r="K865" s="6">
        <v>3195</v>
      </c>
      <c r="L865" s="6">
        <f>(Table1[[#This Row],[Actual Price]]-Table1[[#This Row],[discounted_price]])*100</f>
        <v>299600</v>
      </c>
      <c r="M865" s="9">
        <v>0.17</v>
      </c>
      <c r="N8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65" s="9" t="str">
        <f>IF(M865&gt;=50%,"YES","NO")</f>
        <v>NO</v>
      </c>
      <c r="P865" s="44">
        <f>AVERAGE(Table1[[#This Row],[rating]]+Table1[[#This Row],[rating_count]]/1000)</f>
        <v>20.646000000000001</v>
      </c>
      <c r="Q865" s="2">
        <v>4.5</v>
      </c>
      <c r="R865" s="7">
        <v>16146</v>
      </c>
      <c r="S865" s="8">
        <f t="shared" si="26"/>
        <v>51586470</v>
      </c>
      <c r="T865" s="2" t="s">
        <v>7760</v>
      </c>
      <c r="U865" s="2" t="s">
        <v>7761</v>
      </c>
      <c r="V865" s="2" t="s">
        <v>7762</v>
      </c>
      <c r="W865" s="2" t="s">
        <v>7763</v>
      </c>
      <c r="X865" s="2" t="s">
        <v>7764</v>
      </c>
      <c r="Y865" s="3" t="s">
        <v>7765</v>
      </c>
      <c r="Z865" s="3" t="s">
        <v>7766</v>
      </c>
      <c r="AA865" s="3" t="s">
        <v>7767</v>
      </c>
    </row>
    <row r="866" spans="1:27">
      <c r="A866" s="2" t="s">
        <v>7768</v>
      </c>
      <c r="B866" s="2" t="s">
        <v>7769</v>
      </c>
      <c r="C866" s="2" t="s">
        <v>13039</v>
      </c>
      <c r="D866" s="2" t="s">
        <v>12995</v>
      </c>
      <c r="E866" s="2" t="s">
        <v>12744</v>
      </c>
      <c r="F866" s="2" t="s">
        <v>12809</v>
      </c>
      <c r="G866" s="2"/>
      <c r="H866" s="4"/>
      <c r="I866" s="6">
        <v>939</v>
      </c>
      <c r="J866" s="6" t="str">
        <f t="shared" si="27"/>
        <v>&gt;₹500</v>
      </c>
      <c r="K866" s="6">
        <v>6355</v>
      </c>
      <c r="L866" s="6">
        <f>(Table1[[#This Row],[Actual Price]]-Table1[[#This Row],[discounted_price]])*100</f>
        <v>541600</v>
      </c>
      <c r="M866" s="9">
        <v>0.17</v>
      </c>
      <c r="N8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66" s="9" t="str">
        <f>IF(M866&gt;=50%,"YES","""NO")</f>
        <v>"NO</v>
      </c>
      <c r="P866" s="44">
        <f>AVERAGE(Table1[[#This Row],[rating]]+Table1[[#This Row],[rating_count]]/1000)</f>
        <v>12.18</v>
      </c>
      <c r="Q866" s="2">
        <v>3.9</v>
      </c>
      <c r="R866" s="7">
        <v>8280</v>
      </c>
      <c r="S866" s="8">
        <f t="shared" si="26"/>
        <v>52619400</v>
      </c>
      <c r="T866" s="2" t="s">
        <v>7770</v>
      </c>
      <c r="U866" s="2" t="s">
        <v>7771</v>
      </c>
      <c r="V866" s="2" t="s">
        <v>7772</v>
      </c>
      <c r="W866" s="2" t="s">
        <v>7773</v>
      </c>
      <c r="X866" s="2" t="s">
        <v>7774</v>
      </c>
      <c r="Y866" s="3" t="s">
        <v>7775</v>
      </c>
      <c r="Z866" s="3" t="s">
        <v>7776</v>
      </c>
      <c r="AA866" s="3" t="s">
        <v>7777</v>
      </c>
    </row>
    <row r="867" spans="1:27">
      <c r="A867" s="2" t="s">
        <v>7778</v>
      </c>
      <c r="B867" s="2" t="s">
        <v>7779</v>
      </c>
      <c r="C867" s="2" t="s">
        <v>13044</v>
      </c>
      <c r="D867" s="2" t="s">
        <v>12995</v>
      </c>
      <c r="E867" s="2" t="s">
        <v>12642</v>
      </c>
      <c r="F867" s="2" t="s">
        <v>12749</v>
      </c>
      <c r="G867" s="2" t="s">
        <v>12820</v>
      </c>
      <c r="H867" s="4"/>
      <c r="I867" s="6">
        <v>2499</v>
      </c>
      <c r="J867" s="6" t="str">
        <f t="shared" si="27"/>
        <v>&gt;₹500</v>
      </c>
      <c r="K867" s="6">
        <v>2999</v>
      </c>
      <c r="L867" s="6">
        <f>(Table1[[#This Row],[Actual Price]]-Table1[[#This Row],[discounted_price]])*100</f>
        <v>50000</v>
      </c>
      <c r="M867" s="9">
        <v>0.34</v>
      </c>
      <c r="N8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67" s="9" t="str">
        <f>IF(M867&gt;=50%,"YES","NO")</f>
        <v>NO</v>
      </c>
      <c r="P867" s="44">
        <f>AVERAGE(Table1[[#This Row],[rating]]+Table1[[#This Row],[rating_count]]/1000)</f>
        <v>18.536999999999999</v>
      </c>
      <c r="Q867" s="2">
        <v>4.3</v>
      </c>
      <c r="R867" s="7">
        <v>14237</v>
      </c>
      <c r="S867" s="8">
        <f t="shared" si="26"/>
        <v>42696763</v>
      </c>
      <c r="T867" s="2" t="s">
        <v>7780</v>
      </c>
      <c r="U867" s="2" t="s">
        <v>7781</v>
      </c>
      <c r="V867" s="2" t="s">
        <v>7782</v>
      </c>
      <c r="W867" s="2" t="s">
        <v>7783</v>
      </c>
      <c r="X867" s="2" t="s">
        <v>7784</v>
      </c>
      <c r="Y867" s="3" t="s">
        <v>12630</v>
      </c>
      <c r="Z867" s="3" t="s">
        <v>7785</v>
      </c>
      <c r="AA867" s="3" t="s">
        <v>7786</v>
      </c>
    </row>
    <row r="868" spans="1:27">
      <c r="A868" s="2" t="s">
        <v>7787</v>
      </c>
      <c r="B868" s="2" t="s">
        <v>7788</v>
      </c>
      <c r="C868" s="2" t="s">
        <v>7789</v>
      </c>
      <c r="D868" s="2" t="s">
        <v>12649</v>
      </c>
      <c r="E868" s="2" t="s">
        <v>12827</v>
      </c>
      <c r="F868" s="2" t="s">
        <v>12828</v>
      </c>
      <c r="G868" s="2"/>
      <c r="H868" s="4"/>
      <c r="I868" s="6">
        <v>1439</v>
      </c>
      <c r="J868" s="6" t="str">
        <f t="shared" si="27"/>
        <v>&gt;₹500</v>
      </c>
      <c r="K868" s="6">
        <v>1499</v>
      </c>
      <c r="L868" s="6">
        <f>(Table1[[#This Row],[Actual Price]]-Table1[[#This Row],[discounted_price]])*100</f>
        <v>6000</v>
      </c>
      <c r="M868" s="9">
        <v>0.14000000000000001</v>
      </c>
      <c r="N8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68" s="9" t="str">
        <f>IF(M868&gt;=50%,"YES","""NO")</f>
        <v>"NO</v>
      </c>
      <c r="P868" s="44">
        <f>AVERAGE(Table1[[#This Row],[rating]]+Table1[[#This Row],[rating_count]]/1000)</f>
        <v>25.167999999999999</v>
      </c>
      <c r="Q868" s="2">
        <v>4.5</v>
      </c>
      <c r="R868" s="7">
        <v>20668</v>
      </c>
      <c r="S868" s="8">
        <f t="shared" si="26"/>
        <v>30981332</v>
      </c>
      <c r="T868" s="2" t="s">
        <v>7790</v>
      </c>
      <c r="U868" s="2" t="s">
        <v>7791</v>
      </c>
      <c r="V868" s="2" t="s">
        <v>7792</v>
      </c>
      <c r="W868" s="2" t="s">
        <v>7793</v>
      </c>
      <c r="X868" s="2" t="s">
        <v>7794</v>
      </c>
      <c r="Y868" s="3" t="s">
        <v>7795</v>
      </c>
      <c r="Z868" s="3" t="s">
        <v>7796</v>
      </c>
      <c r="AA868" s="3" t="s">
        <v>7797</v>
      </c>
    </row>
    <row r="869" spans="1:27">
      <c r="A869" s="2" t="s">
        <v>7798</v>
      </c>
      <c r="B869" s="2" t="s">
        <v>7799</v>
      </c>
      <c r="C869" s="2" t="s">
        <v>13059</v>
      </c>
      <c r="D869" s="2" t="s">
        <v>13053</v>
      </c>
      <c r="E869" s="2" t="s">
        <v>12726</v>
      </c>
      <c r="F869" s="2" t="s">
        <v>12727</v>
      </c>
      <c r="G869" s="2" t="s">
        <v>12728</v>
      </c>
      <c r="H869" s="2" t="s">
        <v>12760</v>
      </c>
      <c r="I869" s="6">
        <v>1099</v>
      </c>
      <c r="J869" s="6" t="str">
        <f t="shared" si="27"/>
        <v>&gt;₹500</v>
      </c>
      <c r="K869" s="6">
        <v>165</v>
      </c>
      <c r="L869" s="6">
        <f>(Table1[[#This Row],[Actual Price]]-Table1[[#This Row],[discounted_price]])*100</f>
        <v>-93400</v>
      </c>
      <c r="M869" s="9">
        <v>0</v>
      </c>
      <c r="N8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69" s="9" t="str">
        <f>IF(M869&gt;=50%,"YES","NO")</f>
        <v>NO</v>
      </c>
      <c r="P869" s="44">
        <f>AVERAGE(Table1[[#This Row],[rating]]+Table1[[#This Row],[rating_count]]/1000)</f>
        <v>6.1739999999999995</v>
      </c>
      <c r="Q869" s="2">
        <v>4.5</v>
      </c>
      <c r="R869" s="7">
        <v>1674</v>
      </c>
      <c r="S869" s="8">
        <f t="shared" si="26"/>
        <v>276210</v>
      </c>
      <c r="T869" s="2" t="s">
        <v>7800</v>
      </c>
      <c r="U869" s="2" t="s">
        <v>7801</v>
      </c>
      <c r="V869" s="2" t="s">
        <v>7802</v>
      </c>
      <c r="W869" s="2" t="s">
        <v>7803</v>
      </c>
      <c r="X869" s="2" t="s">
        <v>7804</v>
      </c>
      <c r="Y869" s="3" t="s">
        <v>7805</v>
      </c>
      <c r="Z869" s="3" t="s">
        <v>7806</v>
      </c>
      <c r="AA869" s="3" t="s">
        <v>7807</v>
      </c>
    </row>
    <row r="870" spans="1:27">
      <c r="A870" s="2" t="s">
        <v>7808</v>
      </c>
      <c r="B870" s="2" t="s">
        <v>7809</v>
      </c>
      <c r="C870" s="2" t="s">
        <v>13035</v>
      </c>
      <c r="D870" s="2" t="s">
        <v>12995</v>
      </c>
      <c r="E870" s="2" t="s">
        <v>12642</v>
      </c>
      <c r="F870" s="2" t="s">
        <v>12710</v>
      </c>
      <c r="G870" s="2" t="s">
        <v>12800</v>
      </c>
      <c r="H870" s="4"/>
      <c r="I870" s="6">
        <v>157</v>
      </c>
      <c r="J870" s="6" t="str">
        <f t="shared" si="27"/>
        <v>&lt;₹200</v>
      </c>
      <c r="K870" s="6">
        <v>3499</v>
      </c>
      <c r="L870" s="6">
        <f>(Table1[[#This Row],[Actual Price]]-Table1[[#This Row],[discounted_price]])*100</f>
        <v>334200</v>
      </c>
      <c r="M870" s="9">
        <v>0.51</v>
      </c>
      <c r="N8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70" s="9" t="str">
        <f>IF(M870&gt;=50%,"YES","""NO")</f>
        <v>YES</v>
      </c>
      <c r="P870" s="44">
        <f>AVERAGE(Table1[[#This Row],[rating]]+Table1[[#This Row],[rating_count]]/1000)</f>
        <v>11.289</v>
      </c>
      <c r="Q870" s="2">
        <v>3.6</v>
      </c>
      <c r="R870" s="7">
        <v>7689</v>
      </c>
      <c r="S870" s="8">
        <f t="shared" si="26"/>
        <v>26903811</v>
      </c>
      <c r="T870" s="2" t="s">
        <v>7810</v>
      </c>
      <c r="U870" s="2" t="s">
        <v>7811</v>
      </c>
      <c r="V870" s="2" t="s">
        <v>7812</v>
      </c>
      <c r="W870" s="2" t="s">
        <v>7813</v>
      </c>
      <c r="X870" s="2" t="s">
        <v>7814</v>
      </c>
      <c r="Y870" s="3" t="s">
        <v>7815</v>
      </c>
      <c r="Z870" s="3" t="s">
        <v>7816</v>
      </c>
      <c r="AA870" s="3" t="s">
        <v>7817</v>
      </c>
    </row>
    <row r="871" spans="1:27">
      <c r="A871" s="2" t="s">
        <v>7818</v>
      </c>
      <c r="B871" s="2" t="s">
        <v>7819</v>
      </c>
      <c r="C871" s="2" t="s">
        <v>5685</v>
      </c>
      <c r="D871" s="2" t="s">
        <v>12649</v>
      </c>
      <c r="E871" s="2" t="s">
        <v>12735</v>
      </c>
      <c r="F871" s="2" t="s">
        <v>12771</v>
      </c>
      <c r="G871" s="2" t="s">
        <v>12772</v>
      </c>
      <c r="H871" s="4"/>
      <c r="I871" s="6">
        <v>999</v>
      </c>
      <c r="J871" s="6" t="str">
        <f t="shared" si="27"/>
        <v>&gt;₹500</v>
      </c>
      <c r="K871" s="6">
        <v>7500</v>
      </c>
      <c r="L871" s="6">
        <f>(Table1[[#This Row],[Actual Price]]-Table1[[#This Row],[discounted_price]])*100</f>
        <v>650100</v>
      </c>
      <c r="M871" s="9">
        <v>0.69</v>
      </c>
      <c r="N8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71" s="9" t="str">
        <f>IF(M871&gt;=50%,"YES","NO")</f>
        <v>YES</v>
      </c>
      <c r="P871" s="44">
        <f>AVERAGE(Table1[[#This Row],[rating]]+Table1[[#This Row],[rating_count]]/1000)</f>
        <v>9.6539999999999999</v>
      </c>
      <c r="Q871" s="2">
        <v>4.0999999999999996</v>
      </c>
      <c r="R871" s="7">
        <v>5554</v>
      </c>
      <c r="S871" s="8">
        <f t="shared" si="26"/>
        <v>41655000</v>
      </c>
      <c r="T871" s="2" t="s">
        <v>7820</v>
      </c>
      <c r="U871" s="2" t="s">
        <v>7821</v>
      </c>
      <c r="V871" s="2" t="s">
        <v>7822</v>
      </c>
      <c r="W871" s="2" t="s">
        <v>7823</v>
      </c>
      <c r="X871" s="2" t="s">
        <v>7824</v>
      </c>
      <c r="Y871" s="3" t="s">
        <v>7825</v>
      </c>
      <c r="Z871" s="3" t="s">
        <v>7826</v>
      </c>
      <c r="AA871" s="3" t="s">
        <v>7827</v>
      </c>
    </row>
    <row r="872" spans="1:27">
      <c r="A872" s="2" t="s">
        <v>7828</v>
      </c>
      <c r="B872" s="2" t="s">
        <v>7829</v>
      </c>
      <c r="C872" s="2" t="s">
        <v>13019</v>
      </c>
      <c r="D872" s="2" t="s">
        <v>12995</v>
      </c>
      <c r="E872" s="2" t="s">
        <v>12642</v>
      </c>
      <c r="F872" s="2" t="s">
        <v>12767</v>
      </c>
      <c r="G872" s="2" t="s">
        <v>12768</v>
      </c>
      <c r="H872" s="2"/>
      <c r="I872" s="6">
        <v>115</v>
      </c>
      <c r="J872" s="6" t="str">
        <f t="shared" si="27"/>
        <v>&lt;₹200</v>
      </c>
      <c r="K872" s="6">
        <v>39</v>
      </c>
      <c r="L872" s="6">
        <f>(Table1[[#This Row],[Actual Price]]-Table1[[#This Row],[discounted_price]])*100</f>
        <v>-7600</v>
      </c>
      <c r="M872" s="9">
        <v>0</v>
      </c>
      <c r="N8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72" s="9" t="str">
        <f>IF(M872&gt;=50%,"YES","""NO")</f>
        <v>"NO</v>
      </c>
      <c r="P872" s="44">
        <f>AVERAGE(Table1[[#This Row],[rating]]+Table1[[#This Row],[rating_count]]/1000)</f>
        <v>7.1440000000000001</v>
      </c>
      <c r="Q872" s="2">
        <v>3.8</v>
      </c>
      <c r="R872" s="7">
        <v>3344</v>
      </c>
      <c r="S872" s="8">
        <f t="shared" si="26"/>
        <v>130416</v>
      </c>
      <c r="T872" s="2" t="s">
        <v>7830</v>
      </c>
      <c r="U872" s="2" t="s">
        <v>7831</v>
      </c>
      <c r="V872" s="2" t="s">
        <v>7832</v>
      </c>
      <c r="W872" s="2" t="s">
        <v>7833</v>
      </c>
      <c r="X872" s="2" t="s">
        <v>7834</v>
      </c>
      <c r="Y872" s="3" t="s">
        <v>7835</v>
      </c>
      <c r="Z872" s="3" t="s">
        <v>7836</v>
      </c>
      <c r="AA872" s="3" t="s">
        <v>7837</v>
      </c>
    </row>
    <row r="873" spans="1:27">
      <c r="A873" s="2" t="s">
        <v>7838</v>
      </c>
      <c r="B873" s="2" t="s">
        <v>7839</v>
      </c>
      <c r="C873" s="2" t="s">
        <v>13048</v>
      </c>
      <c r="D873" s="2" t="s">
        <v>12995</v>
      </c>
      <c r="E873" s="2" t="s">
        <v>12829</v>
      </c>
      <c r="F873" s="2"/>
      <c r="G873" s="2"/>
      <c r="H873" s="4"/>
      <c r="I873" s="6">
        <v>175</v>
      </c>
      <c r="J873" s="6" t="str">
        <f t="shared" si="27"/>
        <v>&lt;₹200</v>
      </c>
      <c r="K873" s="6">
        <v>37999</v>
      </c>
      <c r="L873" s="6">
        <f>(Table1[[#This Row],[Actual Price]]-Table1[[#This Row],[discounted_price]])*100</f>
        <v>3782400</v>
      </c>
      <c r="M873" s="9">
        <v>0.28999999999999998</v>
      </c>
      <c r="N8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73" s="9" t="str">
        <f>IF(M873&gt;=50%,"YES","NO")</f>
        <v>NO</v>
      </c>
      <c r="P873" s="44">
        <f>AVERAGE(Table1[[#This Row],[rating]]+Table1[[#This Row],[rating_count]]/1000)</f>
        <v>7.4859999999999998</v>
      </c>
      <c r="Q873" s="2">
        <v>4.5999999999999996</v>
      </c>
      <c r="R873" s="7">
        <v>2886</v>
      </c>
      <c r="S873" s="8">
        <f t="shared" si="26"/>
        <v>109665114</v>
      </c>
      <c r="T873" s="2" t="s">
        <v>7840</v>
      </c>
      <c r="U873" s="2" t="s">
        <v>7841</v>
      </c>
      <c r="V873" s="2" t="s">
        <v>7842</v>
      </c>
      <c r="W873" s="2" t="s">
        <v>7843</v>
      </c>
      <c r="X873" s="2" t="s">
        <v>7844</v>
      </c>
      <c r="Y873" s="3" t="s">
        <v>7845</v>
      </c>
      <c r="Z873" s="3" t="s">
        <v>7846</v>
      </c>
      <c r="AA873" s="3" t="s">
        <v>7847</v>
      </c>
    </row>
    <row r="874" spans="1:27">
      <c r="A874" s="2" t="s">
        <v>7848</v>
      </c>
      <c r="B874" s="2" t="s">
        <v>7849</v>
      </c>
      <c r="C874" s="2" t="s">
        <v>3042</v>
      </c>
      <c r="D874" s="2" t="s">
        <v>12649</v>
      </c>
      <c r="E874" s="2" t="s">
        <v>12687</v>
      </c>
      <c r="F874" s="2" t="s">
        <v>12688</v>
      </c>
      <c r="G874" s="2" t="s">
        <v>12689</v>
      </c>
      <c r="H874" s="4"/>
      <c r="I874" s="6">
        <v>1999</v>
      </c>
      <c r="J874" s="6" t="str">
        <f t="shared" si="27"/>
        <v>&gt;₹500</v>
      </c>
      <c r="K874" s="6">
        <v>1990</v>
      </c>
      <c r="L874" s="6">
        <f>(Table1[[#This Row],[Actual Price]]-Table1[[#This Row],[discounted_price]])*100</f>
        <v>-900</v>
      </c>
      <c r="M874" s="9">
        <v>0.25</v>
      </c>
      <c r="N8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74" s="9" t="str">
        <f>IF(M874&gt;=50%,"YES","""NO")</f>
        <v>"NO</v>
      </c>
      <c r="P874" s="44">
        <f>AVERAGE(Table1[[#This Row],[rating]]+Table1[[#This Row],[rating_count]]/1000)</f>
        <v>102.35</v>
      </c>
      <c r="Q874" s="2">
        <v>4.0999999999999996</v>
      </c>
      <c r="R874" s="7">
        <v>98250</v>
      </c>
      <c r="S874" s="8">
        <f t="shared" si="26"/>
        <v>195517500</v>
      </c>
      <c r="T874" s="2" t="s">
        <v>7850</v>
      </c>
      <c r="U874" s="2" t="s">
        <v>7851</v>
      </c>
      <c r="V874" s="2" t="s">
        <v>7852</v>
      </c>
      <c r="W874" s="2" t="s">
        <v>7853</v>
      </c>
      <c r="X874" s="2" t="s">
        <v>7854</v>
      </c>
      <c r="Y874" s="3" t="s">
        <v>7855</v>
      </c>
      <c r="Z874" s="3" t="s">
        <v>7856</v>
      </c>
      <c r="AA874" s="3" t="s">
        <v>7857</v>
      </c>
    </row>
    <row r="875" spans="1:27">
      <c r="A875" s="2" t="s">
        <v>7858</v>
      </c>
      <c r="B875" s="2" t="s">
        <v>7859</v>
      </c>
      <c r="C875" s="2" t="s">
        <v>13003</v>
      </c>
      <c r="D875" s="2" t="s">
        <v>12995</v>
      </c>
      <c r="E875" s="2" t="s">
        <v>12642</v>
      </c>
      <c r="F875" s="2" t="s">
        <v>12710</v>
      </c>
      <c r="G875" s="2" t="s">
        <v>12719</v>
      </c>
      <c r="H875" s="2"/>
      <c r="I875" s="6">
        <v>3999</v>
      </c>
      <c r="J875" s="6" t="str">
        <f t="shared" si="27"/>
        <v>&gt;₹500</v>
      </c>
      <c r="K875" s="6">
        <v>1949</v>
      </c>
      <c r="L875" s="6">
        <f>(Table1[[#This Row],[Actual Price]]-Table1[[#This Row],[discounted_price]])*100</f>
        <v>-205000</v>
      </c>
      <c r="M875" s="9">
        <v>0.8</v>
      </c>
      <c r="N8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75" s="9" t="str">
        <f>IF(M875&gt;=50%,"YES","NO")</f>
        <v>YES</v>
      </c>
      <c r="P875" s="44">
        <f>AVERAGE(Table1[[#This Row],[rating]]+Table1[[#This Row],[rating_count]]/1000)</f>
        <v>4.0750000000000002</v>
      </c>
      <c r="Q875" s="2">
        <v>4</v>
      </c>
      <c r="R875" s="7">
        <v>75</v>
      </c>
      <c r="S875" s="8">
        <f t="shared" si="26"/>
        <v>146175</v>
      </c>
      <c r="T875" s="2" t="s">
        <v>7860</v>
      </c>
      <c r="U875" s="2" t="s">
        <v>7861</v>
      </c>
      <c r="V875" s="2" t="s">
        <v>7862</v>
      </c>
      <c r="W875" s="2" t="s">
        <v>7863</v>
      </c>
      <c r="X875" s="2" t="s">
        <v>7864</v>
      </c>
      <c r="Y875" s="3" t="s">
        <v>7865</v>
      </c>
      <c r="Z875" s="3" t="s">
        <v>7866</v>
      </c>
      <c r="AA875" s="3" t="s">
        <v>7867</v>
      </c>
    </row>
    <row r="876" spans="1:27">
      <c r="A876" s="2" t="s">
        <v>7868</v>
      </c>
      <c r="B876" s="2" t="s">
        <v>7869</v>
      </c>
      <c r="C876" s="2" t="s">
        <v>13035</v>
      </c>
      <c r="D876" s="2" t="s">
        <v>12995</v>
      </c>
      <c r="E876" s="2" t="s">
        <v>12642</v>
      </c>
      <c r="F876" s="2" t="s">
        <v>12710</v>
      </c>
      <c r="G876" s="2" t="s">
        <v>12800</v>
      </c>
      <c r="H876" s="2"/>
      <c r="I876" s="6">
        <v>899</v>
      </c>
      <c r="J876" s="6" t="str">
        <f t="shared" si="27"/>
        <v>&gt;₹500</v>
      </c>
      <c r="K876" s="6">
        <v>1547</v>
      </c>
      <c r="L876" s="6">
        <f>(Table1[[#This Row],[Actual Price]]-Table1[[#This Row],[discounted_price]])*100</f>
        <v>64800</v>
      </c>
      <c r="M876" s="9">
        <v>0.5</v>
      </c>
      <c r="N8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76" s="9" t="str">
        <f>IF(M876&gt;=50%,"YES","""NO")</f>
        <v>YES</v>
      </c>
      <c r="P876" s="44">
        <f>AVERAGE(Table1[[#This Row],[rating]]+Table1[[#This Row],[rating_count]]/1000)</f>
        <v>6.8849999999999998</v>
      </c>
      <c r="Q876" s="2">
        <v>4.3</v>
      </c>
      <c r="R876" s="7">
        <v>2585</v>
      </c>
      <c r="S876" s="8">
        <f t="shared" si="26"/>
        <v>3998995</v>
      </c>
      <c r="T876" s="2" t="s">
        <v>7870</v>
      </c>
      <c r="U876" s="2" t="s">
        <v>7871</v>
      </c>
      <c r="V876" s="2" t="s">
        <v>7872</v>
      </c>
      <c r="W876" s="2" t="s">
        <v>7873</v>
      </c>
      <c r="X876" s="2" t="s">
        <v>7874</v>
      </c>
      <c r="Y876" s="3" t="s">
        <v>7875</v>
      </c>
      <c r="Z876" s="3" t="s">
        <v>7876</v>
      </c>
      <c r="AA876" s="3" t="s">
        <v>7877</v>
      </c>
    </row>
    <row r="877" spans="1:27">
      <c r="A877" s="2" t="s">
        <v>7878</v>
      </c>
      <c r="B877" s="2" t="s">
        <v>7879</v>
      </c>
      <c r="C877" s="2" t="s">
        <v>3452</v>
      </c>
      <c r="D877" s="2" t="s">
        <v>12649</v>
      </c>
      <c r="E877" s="2" t="s">
        <v>12678</v>
      </c>
      <c r="F877" s="2" t="s">
        <v>12679</v>
      </c>
      <c r="G877" s="2" t="s">
        <v>12699</v>
      </c>
      <c r="H877" s="2"/>
      <c r="I877" s="6">
        <v>299</v>
      </c>
      <c r="J877" s="6" t="str">
        <f t="shared" si="27"/>
        <v>₹200 - ₹500</v>
      </c>
      <c r="K877" s="6">
        <v>1299</v>
      </c>
      <c r="L877" s="6">
        <f>(Table1[[#This Row],[Actual Price]]-Table1[[#This Row],[discounted_price]])*100</f>
        <v>100000</v>
      </c>
      <c r="M877" s="9">
        <v>0.79</v>
      </c>
      <c r="N8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77" s="9" t="str">
        <f>IF(M877&gt;=50%,"YES","NO")</f>
        <v>YES</v>
      </c>
      <c r="P877" s="44">
        <f>AVERAGE(Table1[[#This Row],[rating]]+Table1[[#This Row],[rating_count]]/1000)</f>
        <v>9.0719999999999992</v>
      </c>
      <c r="Q877" s="2">
        <v>4</v>
      </c>
      <c r="R877" s="7">
        <v>5072</v>
      </c>
      <c r="S877" s="8">
        <f t="shared" si="26"/>
        <v>6588528</v>
      </c>
      <c r="T877" s="2" t="s">
        <v>7880</v>
      </c>
      <c r="U877" s="2" t="s">
        <v>7881</v>
      </c>
      <c r="V877" s="2" t="s">
        <v>7882</v>
      </c>
      <c r="W877" s="2" t="s">
        <v>7883</v>
      </c>
      <c r="X877" s="2" t="s">
        <v>7884</v>
      </c>
      <c r="Y877" s="3" t="s">
        <v>7885</v>
      </c>
      <c r="Z877" s="3" t="s">
        <v>7886</v>
      </c>
      <c r="AA877" s="3" t="s">
        <v>7887</v>
      </c>
    </row>
    <row r="878" spans="1:27">
      <c r="A878" s="2" t="s">
        <v>7888</v>
      </c>
      <c r="B878" s="2" t="s">
        <v>7889</v>
      </c>
      <c r="C878" s="2" t="s">
        <v>13142</v>
      </c>
      <c r="D878" s="2" t="s">
        <v>13141</v>
      </c>
      <c r="E878" s="2" t="s">
        <v>12793</v>
      </c>
      <c r="F878" s="2" t="s">
        <v>12830</v>
      </c>
      <c r="G878" s="2"/>
      <c r="H878" s="2"/>
      <c r="I878" s="6">
        <v>3303</v>
      </c>
      <c r="J878" s="6" t="str">
        <f t="shared" si="27"/>
        <v>&gt;₹500</v>
      </c>
      <c r="K878" s="6">
        <v>599</v>
      </c>
      <c r="L878" s="6">
        <f>(Table1[[#This Row],[Actual Price]]-Table1[[#This Row],[discounted_price]])*100</f>
        <v>-270400</v>
      </c>
      <c r="M878" s="9">
        <v>0.57999999999999996</v>
      </c>
      <c r="N8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78" s="9" t="str">
        <f>IF(M878&gt;=50%,"YES","""NO")</f>
        <v>YES</v>
      </c>
      <c r="P878" s="44">
        <f>AVERAGE(Table1[[#This Row],[rating]]+Table1[[#This Row],[rating_count]]/1000)</f>
        <v>10.484999999999999</v>
      </c>
      <c r="Q878" s="2">
        <v>4.5</v>
      </c>
      <c r="R878" s="7">
        <v>5985</v>
      </c>
      <c r="S878" s="8">
        <f t="shared" si="26"/>
        <v>3585015</v>
      </c>
      <c r="T878" s="2" t="s">
        <v>7890</v>
      </c>
      <c r="U878" s="2" t="s">
        <v>7891</v>
      </c>
      <c r="V878" s="2" t="s">
        <v>7892</v>
      </c>
      <c r="W878" s="2" t="s">
        <v>7893</v>
      </c>
      <c r="X878" s="2" t="s">
        <v>7894</v>
      </c>
      <c r="Y878" s="3" t="s">
        <v>7895</v>
      </c>
      <c r="Z878" s="3" t="s">
        <v>7896</v>
      </c>
      <c r="AA878" s="3" t="s">
        <v>7897</v>
      </c>
    </row>
    <row r="879" spans="1:27">
      <c r="A879" s="2" t="s">
        <v>7898</v>
      </c>
      <c r="B879" s="2" t="s">
        <v>7899</v>
      </c>
      <c r="C879" s="2" t="s">
        <v>13072</v>
      </c>
      <c r="D879" s="2" t="s">
        <v>13068</v>
      </c>
      <c r="E879" s="2" t="s">
        <v>12730</v>
      </c>
      <c r="F879" s="2" t="s">
        <v>12751</v>
      </c>
      <c r="G879" s="2"/>
      <c r="H879" s="2"/>
      <c r="I879" s="6">
        <v>1890</v>
      </c>
      <c r="J879" s="6" t="str">
        <f t="shared" si="27"/>
        <v>&gt;₹500</v>
      </c>
      <c r="K879" s="6">
        <v>230</v>
      </c>
      <c r="L879" s="6">
        <f>(Table1[[#This Row],[Actual Price]]-Table1[[#This Row],[discounted_price]])*100</f>
        <v>-166000</v>
      </c>
      <c r="M879" s="9">
        <v>0</v>
      </c>
      <c r="N8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79" s="9" t="str">
        <f>IF(M879&gt;=50%,"YES","NO")</f>
        <v>NO</v>
      </c>
      <c r="P879" s="44">
        <f>AVERAGE(Table1[[#This Row],[rating]]+Table1[[#This Row],[rating_count]]/1000)</f>
        <v>13.927</v>
      </c>
      <c r="Q879" s="2">
        <v>4.5</v>
      </c>
      <c r="R879" s="7">
        <v>9427</v>
      </c>
      <c r="S879" s="8">
        <f t="shared" si="26"/>
        <v>2168210</v>
      </c>
      <c r="T879" s="2" t="s">
        <v>7900</v>
      </c>
      <c r="U879" s="2" t="s">
        <v>7901</v>
      </c>
      <c r="V879" s="2" t="s">
        <v>7902</v>
      </c>
      <c r="W879" s="2" t="s">
        <v>7903</v>
      </c>
      <c r="X879" s="2" t="s">
        <v>7904</v>
      </c>
      <c r="Y879" s="3" t="s">
        <v>7905</v>
      </c>
      <c r="Z879" s="3" t="s">
        <v>7906</v>
      </c>
      <c r="AA879" s="3" t="s">
        <v>7907</v>
      </c>
    </row>
    <row r="880" spans="1:27">
      <c r="A880" s="2" t="s">
        <v>7908</v>
      </c>
      <c r="B880" s="2" t="s">
        <v>7909</v>
      </c>
      <c r="C880" s="2" t="s">
        <v>13011</v>
      </c>
      <c r="D880" s="2" t="s">
        <v>12995</v>
      </c>
      <c r="E880" s="2" t="s">
        <v>12642</v>
      </c>
      <c r="F880" s="2" t="s">
        <v>12749</v>
      </c>
      <c r="G880" s="2" t="s">
        <v>12750</v>
      </c>
      <c r="H880" s="2"/>
      <c r="I880" s="6">
        <v>90</v>
      </c>
      <c r="J880" s="6" t="str">
        <f t="shared" si="27"/>
        <v>&lt;₹200</v>
      </c>
      <c r="K880" s="6">
        <v>700</v>
      </c>
      <c r="L880" s="6">
        <f>(Table1[[#This Row],[Actual Price]]-Table1[[#This Row],[discounted_price]])*100</f>
        <v>61000</v>
      </c>
      <c r="M880" s="9">
        <v>0.14000000000000001</v>
      </c>
      <c r="N8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80" s="9" t="str">
        <f>IF(M880&gt;=50%,"YES","""NO")</f>
        <v>"NO</v>
      </c>
      <c r="P880" s="44">
        <f>AVERAGE(Table1[[#This Row],[rating]]+Table1[[#This Row],[rating_count]]/1000)</f>
        <v>6.601</v>
      </c>
      <c r="Q880" s="2">
        <v>4.3</v>
      </c>
      <c r="R880" s="7">
        <v>2301</v>
      </c>
      <c r="S880" s="8">
        <f t="shared" si="26"/>
        <v>1610700</v>
      </c>
      <c r="T880" s="2" t="s">
        <v>7910</v>
      </c>
      <c r="U880" s="2" t="s">
        <v>7911</v>
      </c>
      <c r="V880" s="2" t="s">
        <v>7912</v>
      </c>
      <c r="W880" s="2" t="s">
        <v>7913</v>
      </c>
      <c r="X880" s="2" t="s">
        <v>7914</v>
      </c>
      <c r="Y880" s="3" t="s">
        <v>7915</v>
      </c>
      <c r="Z880" s="3" t="s">
        <v>7916</v>
      </c>
      <c r="AA880" s="3" t="s">
        <v>7917</v>
      </c>
    </row>
    <row r="881" spans="1:27">
      <c r="A881" s="2" t="s">
        <v>7918</v>
      </c>
      <c r="B881" s="2" t="s">
        <v>7919</v>
      </c>
      <c r="C881" s="2" t="s">
        <v>13049</v>
      </c>
      <c r="D881" s="2" t="s">
        <v>12995</v>
      </c>
      <c r="E881" s="2" t="s">
        <v>12744</v>
      </c>
      <c r="F881" s="2" t="s">
        <v>12745</v>
      </c>
      <c r="G881" s="2" t="s">
        <v>12831</v>
      </c>
      <c r="H881" s="2"/>
      <c r="I881" s="6">
        <v>1599</v>
      </c>
      <c r="J881" s="6" t="str">
        <f t="shared" si="27"/>
        <v>&gt;₹500</v>
      </c>
      <c r="K881" s="6">
        <v>1150</v>
      </c>
      <c r="L881" s="6">
        <f>(Table1[[#This Row],[Actual Price]]-Table1[[#This Row],[discounted_price]])*100</f>
        <v>-44900</v>
      </c>
      <c r="M881" s="9">
        <v>0.48</v>
      </c>
      <c r="N8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81" s="9" t="str">
        <f>IF(M881&gt;=50%,"YES","NO")</f>
        <v>NO</v>
      </c>
      <c r="P881" s="44">
        <f>AVERAGE(Table1[[#This Row],[rating]]+Table1[[#This Row],[rating_count]]/1000)</f>
        <v>6.6349999999999998</v>
      </c>
      <c r="Q881" s="2">
        <v>4.0999999999999996</v>
      </c>
      <c r="R881" s="7">
        <v>2535</v>
      </c>
      <c r="S881" s="8">
        <f t="shared" si="26"/>
        <v>2915250</v>
      </c>
      <c r="T881" s="2" t="s">
        <v>7920</v>
      </c>
      <c r="U881" s="2" t="s">
        <v>7921</v>
      </c>
      <c r="V881" s="2" t="s">
        <v>7922</v>
      </c>
      <c r="W881" s="2" t="s">
        <v>7923</v>
      </c>
      <c r="X881" s="2" t="s">
        <v>7924</v>
      </c>
      <c r="Y881" s="3" t="s">
        <v>7925</v>
      </c>
      <c r="Z881" s="3" t="s">
        <v>7926</v>
      </c>
      <c r="AA881" s="3" t="s">
        <v>7927</v>
      </c>
    </row>
    <row r="882" spans="1:27">
      <c r="A882" s="2" t="s">
        <v>7928</v>
      </c>
      <c r="B882" s="2" t="s">
        <v>7929</v>
      </c>
      <c r="C882" s="2" t="s">
        <v>13020</v>
      </c>
      <c r="D882" s="2" t="s">
        <v>12995</v>
      </c>
      <c r="E882" s="2" t="s">
        <v>12642</v>
      </c>
      <c r="F882" s="2" t="s">
        <v>12773</v>
      </c>
      <c r="G882" s="2" t="s">
        <v>12703</v>
      </c>
      <c r="H882" s="2"/>
      <c r="I882" s="6">
        <v>599</v>
      </c>
      <c r="J882" s="6" t="str">
        <f t="shared" si="27"/>
        <v>&gt;₹500</v>
      </c>
      <c r="K882" s="6">
        <v>1499</v>
      </c>
      <c r="L882" s="6">
        <f>(Table1[[#This Row],[Actual Price]]-Table1[[#This Row],[discounted_price]])*100</f>
        <v>90000</v>
      </c>
      <c r="M882" s="9">
        <v>0.73</v>
      </c>
      <c r="N8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82" s="9" t="str">
        <f>IF(M882&gt;=50%,"YES","""NO")</f>
        <v>YES</v>
      </c>
      <c r="P882" s="44">
        <f>AVERAGE(Table1[[#This Row],[rating]]+Table1[[#This Row],[rating_count]]/1000)</f>
        <v>4.6909999999999998</v>
      </c>
      <c r="Q882" s="2">
        <v>4</v>
      </c>
      <c r="R882" s="7">
        <v>691</v>
      </c>
      <c r="S882" s="8">
        <f t="shared" si="26"/>
        <v>1035809</v>
      </c>
      <c r="T882" s="2" t="s">
        <v>7930</v>
      </c>
      <c r="U882" s="2" t="s">
        <v>7931</v>
      </c>
      <c r="V882" s="2" t="s">
        <v>7932</v>
      </c>
      <c r="W882" s="2" t="s">
        <v>7933</v>
      </c>
      <c r="X882" s="2" t="s">
        <v>7934</v>
      </c>
      <c r="Y882" s="3" t="s">
        <v>7935</v>
      </c>
      <c r="Z882" s="3" t="s">
        <v>7936</v>
      </c>
      <c r="AA882" s="3" t="s">
        <v>7937</v>
      </c>
    </row>
    <row r="883" spans="1:27">
      <c r="A883" s="2" t="s">
        <v>7938</v>
      </c>
      <c r="B883" s="2" t="s">
        <v>7939</v>
      </c>
      <c r="C883" s="2" t="s">
        <v>13003</v>
      </c>
      <c r="D883" s="2" t="s">
        <v>12995</v>
      </c>
      <c r="E883" s="2" t="s">
        <v>12642</v>
      </c>
      <c r="F883" s="2" t="s">
        <v>12710</v>
      </c>
      <c r="G883" s="2" t="s">
        <v>12719</v>
      </c>
      <c r="H883" s="2"/>
      <c r="I883" s="6">
        <v>507</v>
      </c>
      <c r="J883" s="6" t="str">
        <f t="shared" si="27"/>
        <v>&gt;₹500</v>
      </c>
      <c r="K883" s="6">
        <v>1299</v>
      </c>
      <c r="L883" s="6">
        <f>(Table1[[#This Row],[Actual Price]]-Table1[[#This Row],[discounted_price]])*100</f>
        <v>79200</v>
      </c>
      <c r="M883" s="9">
        <v>0.62</v>
      </c>
      <c r="N8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83" s="9" t="str">
        <f>IF(M883&gt;=50%,"YES","NO")</f>
        <v>YES</v>
      </c>
      <c r="P883" s="44">
        <f>AVERAGE(Table1[[#This Row],[rating]]+Table1[[#This Row],[rating_count]]/1000)</f>
        <v>6.84</v>
      </c>
      <c r="Q883" s="2">
        <v>4.0999999999999996</v>
      </c>
      <c r="R883" s="7">
        <v>2740</v>
      </c>
      <c r="S883" s="8">
        <f t="shared" si="26"/>
        <v>3559260</v>
      </c>
      <c r="T883" s="2" t="s">
        <v>7940</v>
      </c>
      <c r="U883" s="2" t="s">
        <v>7941</v>
      </c>
      <c r="V883" s="2" t="s">
        <v>7942</v>
      </c>
      <c r="W883" s="2" t="s">
        <v>7943</v>
      </c>
      <c r="X883" s="2" t="s">
        <v>7944</v>
      </c>
      <c r="Y883" s="3" t="s">
        <v>7945</v>
      </c>
      <c r="Z883" s="3" t="s">
        <v>7946</v>
      </c>
      <c r="AA883" s="3" t="s">
        <v>7947</v>
      </c>
    </row>
    <row r="884" spans="1:27">
      <c r="A884" s="2" t="s">
        <v>7948</v>
      </c>
      <c r="B884" s="2" t="s">
        <v>7949</v>
      </c>
      <c r="C884" s="2" t="s">
        <v>13001</v>
      </c>
      <c r="D884" s="2" t="s">
        <v>12995</v>
      </c>
      <c r="E884" s="2" t="s">
        <v>12642</v>
      </c>
      <c r="F884" s="2" t="s">
        <v>12716</v>
      </c>
      <c r="G884" s="2" t="s">
        <v>12717</v>
      </c>
      <c r="H884" s="2"/>
      <c r="I884" s="6">
        <v>425</v>
      </c>
      <c r="J884" s="6" t="str">
        <f t="shared" si="27"/>
        <v>₹200 - ₹500</v>
      </c>
      <c r="K884" s="6">
        <v>1090</v>
      </c>
      <c r="L884" s="6">
        <f>(Table1[[#This Row],[Actual Price]]-Table1[[#This Row],[discounted_price]])*100</f>
        <v>66500</v>
      </c>
      <c r="M884" s="9">
        <v>0.47</v>
      </c>
      <c r="N8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84" s="9" t="str">
        <f>IF(M884&gt;=50%,"YES","""NO")</f>
        <v>"NO</v>
      </c>
      <c r="P884" s="44">
        <f>AVERAGE(Table1[[#This Row],[rating]]+Table1[[#This Row],[rating_count]]/1000)</f>
        <v>7.8820000000000006</v>
      </c>
      <c r="Q884" s="2">
        <v>4.4000000000000004</v>
      </c>
      <c r="R884" s="7">
        <v>3482</v>
      </c>
      <c r="S884" s="8">
        <f t="shared" si="26"/>
        <v>3795380</v>
      </c>
      <c r="T884" s="2" t="s">
        <v>7950</v>
      </c>
      <c r="U884" s="2" t="s">
        <v>7951</v>
      </c>
      <c r="V884" s="2" t="s">
        <v>7952</v>
      </c>
      <c r="W884" s="2" t="s">
        <v>7953</v>
      </c>
      <c r="X884" s="2" t="s">
        <v>7954</v>
      </c>
      <c r="Y884" s="3" t="s">
        <v>7955</v>
      </c>
      <c r="Z884" s="3" t="s">
        <v>7956</v>
      </c>
      <c r="AA884" s="3" t="s">
        <v>7957</v>
      </c>
    </row>
    <row r="885" spans="1:27">
      <c r="A885" s="2" t="s">
        <v>7958</v>
      </c>
      <c r="B885" s="2" t="s">
        <v>7959</v>
      </c>
      <c r="C885" s="2" t="s">
        <v>13065</v>
      </c>
      <c r="D885" s="2" t="s">
        <v>13053</v>
      </c>
      <c r="E885" s="2" t="s">
        <v>12726</v>
      </c>
      <c r="F885" s="2" t="s">
        <v>12727</v>
      </c>
      <c r="G885" s="2" t="s">
        <v>12728</v>
      </c>
      <c r="H885" s="2" t="s">
        <v>12729</v>
      </c>
      <c r="I885" s="6">
        <v>1499</v>
      </c>
      <c r="J885" s="6" t="str">
        <f t="shared" si="27"/>
        <v>&gt;₹500</v>
      </c>
      <c r="K885" s="6">
        <v>100</v>
      </c>
      <c r="L885" s="6">
        <f>(Table1[[#This Row],[Actual Price]]-Table1[[#This Row],[discounted_price]])*100</f>
        <v>-139900</v>
      </c>
      <c r="M885" s="9">
        <v>0.1</v>
      </c>
      <c r="N8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85" s="9" t="str">
        <f>IF(M885&gt;=50%,"YES","NO")</f>
        <v>NO</v>
      </c>
      <c r="P885" s="44">
        <f>AVERAGE(Table1[[#This Row],[rating]]+Table1[[#This Row],[rating_count]]/1000)</f>
        <v>10.298999999999999</v>
      </c>
      <c r="Q885" s="2">
        <v>4.0999999999999996</v>
      </c>
      <c r="R885" s="7">
        <v>6199</v>
      </c>
      <c r="S885" s="8">
        <f t="shared" si="26"/>
        <v>619900</v>
      </c>
      <c r="T885" s="2" t="s">
        <v>7960</v>
      </c>
      <c r="U885" s="2" t="s">
        <v>7961</v>
      </c>
      <c r="V885" s="2" t="s">
        <v>7962</v>
      </c>
      <c r="W885" s="2" t="s">
        <v>7963</v>
      </c>
      <c r="X885" s="2" t="s">
        <v>7964</v>
      </c>
      <c r="Y885" s="3" t="s">
        <v>7965</v>
      </c>
      <c r="Z885" s="3" t="s">
        <v>7966</v>
      </c>
      <c r="AA885" s="3" t="s">
        <v>7967</v>
      </c>
    </row>
    <row r="886" spans="1:27">
      <c r="A886" s="2" t="s">
        <v>7968</v>
      </c>
      <c r="B886" s="2" t="s">
        <v>7969</v>
      </c>
      <c r="C886" s="2" t="s">
        <v>13003</v>
      </c>
      <c r="D886" s="2" t="s">
        <v>12995</v>
      </c>
      <c r="E886" s="2" t="s">
        <v>12642</v>
      </c>
      <c r="F886" s="2" t="s">
        <v>12710</v>
      </c>
      <c r="G886" s="2" t="s">
        <v>12719</v>
      </c>
      <c r="H886" s="2"/>
      <c r="I886" s="6">
        <v>549</v>
      </c>
      <c r="J886" s="6" t="str">
        <f t="shared" si="27"/>
        <v>&gt;₹500</v>
      </c>
      <c r="K886" s="6">
        <v>1999</v>
      </c>
      <c r="L886" s="6">
        <f>(Table1[[#This Row],[Actual Price]]-Table1[[#This Row],[discounted_price]])*100</f>
        <v>145000</v>
      </c>
      <c r="M886" s="9">
        <v>0.55000000000000004</v>
      </c>
      <c r="N8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86" s="9" t="str">
        <f>IF(M886&gt;=50%,"YES","""NO")</f>
        <v>YES</v>
      </c>
      <c r="P886" s="44">
        <f>AVERAGE(Table1[[#This Row],[rating]]+Table1[[#This Row],[rating_count]]/1000)</f>
        <v>6.0670000000000002</v>
      </c>
      <c r="Q886" s="2">
        <v>4.4000000000000004</v>
      </c>
      <c r="R886" s="7">
        <v>1667</v>
      </c>
      <c r="S886" s="8">
        <f t="shared" si="26"/>
        <v>3332333</v>
      </c>
      <c r="T886" s="2" t="s">
        <v>7970</v>
      </c>
      <c r="U886" s="2" t="s">
        <v>7971</v>
      </c>
      <c r="V886" s="2" t="s">
        <v>7972</v>
      </c>
      <c r="W886" s="2" t="s">
        <v>7973</v>
      </c>
      <c r="X886" s="2" t="s">
        <v>7974</v>
      </c>
      <c r="Y886" s="3" t="s">
        <v>7975</v>
      </c>
      <c r="Z886" s="3" t="s">
        <v>7976</v>
      </c>
      <c r="AA886" s="3" t="s">
        <v>7977</v>
      </c>
    </row>
    <row r="887" spans="1:27">
      <c r="A887" s="2" t="s">
        <v>7978</v>
      </c>
      <c r="B887" s="2" t="s">
        <v>7979</v>
      </c>
      <c r="C887" s="2" t="s">
        <v>13042</v>
      </c>
      <c r="D887" s="2" t="s">
        <v>12995</v>
      </c>
      <c r="E887" s="2" t="s">
        <v>12642</v>
      </c>
      <c r="F887" s="2" t="s">
        <v>12749</v>
      </c>
      <c r="G887" s="2" t="s">
        <v>12813</v>
      </c>
      <c r="H887" s="4"/>
      <c r="I887" s="6">
        <v>199</v>
      </c>
      <c r="J887" s="6" t="str">
        <f t="shared" si="27"/>
        <v>&lt;₹200</v>
      </c>
      <c r="K887" s="6">
        <v>1800</v>
      </c>
      <c r="L887" s="6">
        <f>(Table1[[#This Row],[Actual Price]]-Table1[[#This Row],[discounted_price]])*100</f>
        <v>160100</v>
      </c>
      <c r="M887" s="9">
        <v>0.36</v>
      </c>
      <c r="N8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87" s="9" t="str">
        <f>IF(M887&gt;=50%,"YES","NO")</f>
        <v>NO</v>
      </c>
      <c r="P887" s="44">
        <f>AVERAGE(Table1[[#This Row],[rating]]+Table1[[#This Row],[rating_count]]/1000)</f>
        <v>9.0229999999999997</v>
      </c>
      <c r="Q887" s="2">
        <v>4.3</v>
      </c>
      <c r="R887" s="7">
        <v>4723</v>
      </c>
      <c r="S887" s="8">
        <f t="shared" si="26"/>
        <v>8501400</v>
      </c>
      <c r="T887" s="2" t="s">
        <v>7980</v>
      </c>
      <c r="U887" s="2" t="s">
        <v>7981</v>
      </c>
      <c r="V887" s="2" t="s">
        <v>7982</v>
      </c>
      <c r="W887" s="2" t="s">
        <v>7983</v>
      </c>
      <c r="X887" s="2" t="s">
        <v>7984</v>
      </c>
      <c r="Y887" s="3" t="s">
        <v>7985</v>
      </c>
      <c r="Z887" s="3" t="s">
        <v>7986</v>
      </c>
      <c r="AA887" s="3" t="s">
        <v>7987</v>
      </c>
    </row>
    <row r="888" spans="1:27">
      <c r="A888" s="2" t="s">
        <v>7988</v>
      </c>
      <c r="B888" s="2" t="s">
        <v>7989</v>
      </c>
      <c r="C888" s="2" t="s">
        <v>13024</v>
      </c>
      <c r="D888" s="2" t="s">
        <v>12995</v>
      </c>
      <c r="E888" s="2" t="s">
        <v>12642</v>
      </c>
      <c r="F888" s="2" t="s">
        <v>12710</v>
      </c>
      <c r="G888" s="2" t="s">
        <v>12780</v>
      </c>
      <c r="H888" s="2" t="s">
        <v>12781</v>
      </c>
      <c r="I888" s="6">
        <v>1295</v>
      </c>
      <c r="J888" s="6" t="str">
        <f t="shared" si="27"/>
        <v>&gt;₹500</v>
      </c>
      <c r="K888" s="6">
        <v>499</v>
      </c>
      <c r="L888" s="6">
        <f>(Table1[[#This Row],[Actual Price]]-Table1[[#This Row],[discounted_price]])*100</f>
        <v>-79600</v>
      </c>
      <c r="M888" s="9">
        <v>0.5</v>
      </c>
      <c r="N8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88" s="9" t="str">
        <f>IF(M888&gt;=50%,"YES","""NO")</f>
        <v>YES</v>
      </c>
      <c r="P888" s="44">
        <f>AVERAGE(Table1[[#This Row],[rating]]+Table1[[#This Row],[rating_count]]/1000)</f>
        <v>27.06</v>
      </c>
      <c r="Q888" s="2">
        <v>4.2</v>
      </c>
      <c r="R888" s="7">
        <v>22860</v>
      </c>
      <c r="S888" s="8">
        <f t="shared" si="26"/>
        <v>11407140</v>
      </c>
      <c r="T888" s="2" t="s">
        <v>7990</v>
      </c>
      <c r="U888" s="2" t="s">
        <v>7991</v>
      </c>
      <c r="V888" s="2" t="s">
        <v>7992</v>
      </c>
      <c r="W888" s="2" t="s">
        <v>7993</v>
      </c>
      <c r="X888" s="2" t="s">
        <v>7994</v>
      </c>
      <c r="Y888" s="3" t="s">
        <v>7995</v>
      </c>
      <c r="Z888" s="3" t="s">
        <v>7996</v>
      </c>
      <c r="AA888" s="3" t="s">
        <v>7997</v>
      </c>
    </row>
    <row r="889" spans="1:27">
      <c r="A889" s="2" t="s">
        <v>7998</v>
      </c>
      <c r="B889" s="2" t="s">
        <v>7999</v>
      </c>
      <c r="C889" s="2" t="s">
        <v>13019</v>
      </c>
      <c r="D889" s="2" t="s">
        <v>12995</v>
      </c>
      <c r="E889" s="2" t="s">
        <v>12642</v>
      </c>
      <c r="F889" s="2" t="s">
        <v>12767</v>
      </c>
      <c r="G889" s="2" t="s">
        <v>12768</v>
      </c>
      <c r="H889" s="2"/>
      <c r="I889" s="6">
        <v>310</v>
      </c>
      <c r="J889" s="6" t="str">
        <f t="shared" si="27"/>
        <v>₹200 - ₹500</v>
      </c>
      <c r="K889" s="6">
        <v>39</v>
      </c>
      <c r="L889" s="6">
        <f>(Table1[[#This Row],[Actual Price]]-Table1[[#This Row],[discounted_price]])*100</f>
        <v>-27100</v>
      </c>
      <c r="M889" s="9">
        <v>0</v>
      </c>
      <c r="N8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89" s="9" t="str">
        <f>IF(M889&gt;=50%,"YES","NO")</f>
        <v>NO</v>
      </c>
      <c r="P889" s="44">
        <f>AVERAGE(Table1[[#This Row],[rating]]+Table1[[#This Row],[rating_count]]/1000)</f>
        <v>17.172000000000001</v>
      </c>
      <c r="Q889" s="2">
        <v>3.6</v>
      </c>
      <c r="R889" s="7">
        <v>13572</v>
      </c>
      <c r="S889" s="8">
        <f t="shared" si="26"/>
        <v>529308</v>
      </c>
      <c r="T889" s="2" t="s">
        <v>7830</v>
      </c>
      <c r="U889" s="2" t="s">
        <v>8000</v>
      </c>
      <c r="V889" s="2" t="s">
        <v>8001</v>
      </c>
      <c r="W889" s="2" t="s">
        <v>8002</v>
      </c>
      <c r="X889" s="2" t="s">
        <v>8003</v>
      </c>
      <c r="Y889" s="3" t="s">
        <v>8004</v>
      </c>
      <c r="Z889" s="3" t="s">
        <v>8005</v>
      </c>
      <c r="AA889" s="3" t="s">
        <v>8006</v>
      </c>
    </row>
    <row r="890" spans="1:27">
      <c r="A890" s="2" t="s">
        <v>8007</v>
      </c>
      <c r="B890" s="2" t="s">
        <v>8008</v>
      </c>
      <c r="C890" s="2" t="s">
        <v>13008</v>
      </c>
      <c r="D890" s="2" t="s">
        <v>12995</v>
      </c>
      <c r="E890" s="2" t="s">
        <v>12646</v>
      </c>
      <c r="F890" s="2" t="s">
        <v>12742</v>
      </c>
      <c r="G890" s="2"/>
      <c r="H890" s="4"/>
      <c r="I890" s="6">
        <v>149</v>
      </c>
      <c r="J890" s="6" t="str">
        <f t="shared" si="27"/>
        <v>&lt;₹200</v>
      </c>
      <c r="K890" s="6">
        <v>3599</v>
      </c>
      <c r="L890" s="6">
        <f>(Table1[[#This Row],[Actual Price]]-Table1[[#This Row],[discounted_price]])*100</f>
        <v>345000</v>
      </c>
      <c r="M890" s="9">
        <v>0.56000000000000005</v>
      </c>
      <c r="N8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90" s="9" t="str">
        <f>IF(M890&gt;=50%,"YES","""NO")</f>
        <v>YES</v>
      </c>
      <c r="P890" s="44">
        <f>AVERAGE(Table1[[#This Row],[rating]]+Table1[[#This Row],[rating_count]]/1000)</f>
        <v>20.381999999999998</v>
      </c>
      <c r="Q890" s="2">
        <v>4.2</v>
      </c>
      <c r="R890" s="7">
        <v>16182</v>
      </c>
      <c r="S890" s="8">
        <f t="shared" si="26"/>
        <v>58239018</v>
      </c>
      <c r="T890" s="2" t="s">
        <v>8009</v>
      </c>
      <c r="U890" s="2" t="s">
        <v>8010</v>
      </c>
      <c r="V890" s="2" t="s">
        <v>8011</v>
      </c>
      <c r="W890" s="2" t="s">
        <v>8012</v>
      </c>
      <c r="X890" s="2" t="s">
        <v>8013</v>
      </c>
      <c r="Y890" s="3" t="s">
        <v>8014</v>
      </c>
      <c r="Z890" s="3" t="s">
        <v>8015</v>
      </c>
      <c r="AA890" s="3" t="s">
        <v>8016</v>
      </c>
    </row>
    <row r="891" spans="1:27">
      <c r="A891" s="2" t="s">
        <v>8017</v>
      </c>
      <c r="B891" s="2" t="s">
        <v>8018</v>
      </c>
      <c r="C891" s="2" t="s">
        <v>5332</v>
      </c>
      <c r="D891" s="2" t="s">
        <v>12649</v>
      </c>
      <c r="E891" s="2" t="s">
        <v>12660</v>
      </c>
      <c r="F891" s="2" t="s">
        <v>12673</v>
      </c>
      <c r="G891" s="2" t="s">
        <v>12759</v>
      </c>
      <c r="H891" s="4"/>
      <c r="I891" s="6">
        <v>1149</v>
      </c>
      <c r="J891" s="6" t="str">
        <f t="shared" si="27"/>
        <v>&gt;₹500</v>
      </c>
      <c r="K891" s="6">
        <v>3990</v>
      </c>
      <c r="L891" s="6">
        <f>(Table1[[#This Row],[Actual Price]]-Table1[[#This Row],[discounted_price]])*100</f>
        <v>284100</v>
      </c>
      <c r="M891" s="9">
        <v>0.7</v>
      </c>
      <c r="N8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91" s="9" t="str">
        <f>IF(M891&gt;=50%,"YES","NO")</f>
        <v>YES</v>
      </c>
      <c r="P891" s="44">
        <f>AVERAGE(Table1[[#This Row],[rating]]+Table1[[#This Row],[rating_count]]/1000)</f>
        <v>7.1080000000000005</v>
      </c>
      <c r="Q891" s="2">
        <v>4.2</v>
      </c>
      <c r="R891" s="7">
        <v>2908</v>
      </c>
      <c r="S891" s="8">
        <f t="shared" si="26"/>
        <v>11602920</v>
      </c>
      <c r="T891" s="2" t="s">
        <v>8019</v>
      </c>
      <c r="U891" s="2" t="s">
        <v>8020</v>
      </c>
      <c r="V891" s="2" t="s">
        <v>8021</v>
      </c>
      <c r="W891" s="2" t="s">
        <v>8022</v>
      </c>
      <c r="X891" s="2" t="s">
        <v>8023</v>
      </c>
      <c r="Y891" s="3" t="s">
        <v>8024</v>
      </c>
      <c r="Z891" s="3" t="s">
        <v>8025</v>
      </c>
      <c r="AA891" s="3" t="s">
        <v>8026</v>
      </c>
    </row>
    <row r="892" spans="1:27">
      <c r="A892" s="2" t="s">
        <v>8027</v>
      </c>
      <c r="B892" s="2" t="s">
        <v>8028</v>
      </c>
      <c r="C892" s="2" t="s">
        <v>13001</v>
      </c>
      <c r="D892" s="2" t="s">
        <v>12995</v>
      </c>
      <c r="E892" s="2" t="s">
        <v>12642</v>
      </c>
      <c r="F892" s="2" t="s">
        <v>12716</v>
      </c>
      <c r="G892" s="2" t="s">
        <v>12717</v>
      </c>
      <c r="H892" s="4"/>
      <c r="I892" s="6">
        <v>499</v>
      </c>
      <c r="J892" s="6" t="str">
        <f t="shared" si="27"/>
        <v>₹200 - ₹500</v>
      </c>
      <c r="K892" s="6">
        <v>1499</v>
      </c>
      <c r="L892" s="6">
        <f>(Table1[[#This Row],[Actual Price]]-Table1[[#This Row],[discounted_price]])*100</f>
        <v>100000</v>
      </c>
      <c r="M892" s="9">
        <v>0.27</v>
      </c>
      <c r="N8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92" s="9" t="str">
        <f>IF(M892&gt;=50%,"YES","""NO")</f>
        <v>"NO</v>
      </c>
      <c r="P892" s="44">
        <f>AVERAGE(Table1[[#This Row],[rating]]+Table1[[#This Row],[rating_count]]/1000)</f>
        <v>6.5750000000000002</v>
      </c>
      <c r="Q892" s="2">
        <v>4.2</v>
      </c>
      <c r="R892" s="7">
        <v>2375</v>
      </c>
      <c r="S892" s="8">
        <f t="shared" si="26"/>
        <v>3560125</v>
      </c>
      <c r="T892" s="2" t="s">
        <v>8029</v>
      </c>
      <c r="U892" s="2" t="s">
        <v>8030</v>
      </c>
      <c r="V892" s="2" t="s">
        <v>8031</v>
      </c>
      <c r="W892" s="2" t="s">
        <v>8032</v>
      </c>
      <c r="X892" s="2" t="s">
        <v>8033</v>
      </c>
      <c r="Y892" s="3" t="s">
        <v>8034</v>
      </c>
      <c r="Z892" s="3" t="s">
        <v>8035</v>
      </c>
      <c r="AA892" s="3" t="s">
        <v>8036</v>
      </c>
    </row>
    <row r="893" spans="1:27">
      <c r="A893" s="2" t="s">
        <v>8037</v>
      </c>
      <c r="B893" s="2" t="s">
        <v>8038</v>
      </c>
      <c r="C893" s="2" t="s">
        <v>13059</v>
      </c>
      <c r="D893" s="2" t="s">
        <v>13053</v>
      </c>
      <c r="E893" s="2" t="s">
        <v>12726</v>
      </c>
      <c r="F893" s="2" t="s">
        <v>12727</v>
      </c>
      <c r="G893" s="2" t="s">
        <v>12728</v>
      </c>
      <c r="H893" s="2" t="s">
        <v>12760</v>
      </c>
      <c r="I893" s="6">
        <v>999</v>
      </c>
      <c r="J893" s="6" t="str">
        <f t="shared" si="27"/>
        <v>&gt;₹500</v>
      </c>
      <c r="K893" s="6">
        <v>120</v>
      </c>
      <c r="L893" s="6">
        <f>(Table1[[#This Row],[Actual Price]]-Table1[[#This Row],[discounted_price]])*100</f>
        <v>-87900</v>
      </c>
      <c r="M893" s="9">
        <v>0</v>
      </c>
      <c r="N8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93" s="9" t="str">
        <f>IF(M893&gt;=50%,"YES","NO")</f>
        <v>NO</v>
      </c>
      <c r="P893" s="44">
        <f>AVERAGE(Table1[[#This Row],[rating]]+Table1[[#This Row],[rating_count]]/1000)</f>
        <v>9.4510000000000005</v>
      </c>
      <c r="Q893" s="2">
        <v>4.5</v>
      </c>
      <c r="R893" s="7">
        <v>4951</v>
      </c>
      <c r="S893" s="8">
        <f t="shared" si="26"/>
        <v>594120</v>
      </c>
      <c r="T893" s="2" t="s">
        <v>8039</v>
      </c>
      <c r="U893" s="2" t="s">
        <v>8040</v>
      </c>
      <c r="V893" s="2" t="s">
        <v>8041</v>
      </c>
      <c r="W893" s="2" t="s">
        <v>8042</v>
      </c>
      <c r="X893" s="2" t="s">
        <v>8043</v>
      </c>
      <c r="Y893" s="3" t="s">
        <v>8044</v>
      </c>
      <c r="Z893" s="3" t="s">
        <v>8045</v>
      </c>
      <c r="AA893" s="3" t="s">
        <v>8046</v>
      </c>
    </row>
    <row r="894" spans="1:27">
      <c r="A894" s="2" t="s">
        <v>8047</v>
      </c>
      <c r="B894" s="2" t="s">
        <v>8048</v>
      </c>
      <c r="C894" s="2" t="s">
        <v>13042</v>
      </c>
      <c r="D894" s="2" t="s">
        <v>12995</v>
      </c>
      <c r="E894" s="2" t="s">
        <v>12642</v>
      </c>
      <c r="F894" s="2" t="s">
        <v>12749</v>
      </c>
      <c r="G894" s="2" t="s">
        <v>12813</v>
      </c>
      <c r="H894" s="4"/>
      <c r="I894" s="6">
        <v>1709</v>
      </c>
      <c r="J894" s="6" t="str">
        <f t="shared" si="27"/>
        <v>&gt;₹500</v>
      </c>
      <c r="K894" s="6">
        <v>3499</v>
      </c>
      <c r="L894" s="6">
        <f>(Table1[[#This Row],[Actual Price]]-Table1[[#This Row],[discounted_price]])*100</f>
        <v>179000</v>
      </c>
      <c r="M894" s="9">
        <v>0.56999999999999995</v>
      </c>
      <c r="N8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94" s="9" t="str">
        <f>IF(M894&gt;=50%,"YES","""NO")</f>
        <v>YES</v>
      </c>
      <c r="P894" s="44">
        <f>AVERAGE(Table1[[#This Row],[rating]]+Table1[[#This Row],[rating_count]]/1000)</f>
        <v>4.7080000000000002</v>
      </c>
      <c r="Q894" s="2">
        <v>4.3</v>
      </c>
      <c r="R894" s="7">
        <v>408</v>
      </c>
      <c r="S894" s="8">
        <f t="shared" si="26"/>
        <v>1427592</v>
      </c>
      <c r="T894" s="2" t="s">
        <v>8049</v>
      </c>
      <c r="U894" s="2" t="s">
        <v>8050</v>
      </c>
      <c r="V894" s="2" t="s">
        <v>8051</v>
      </c>
      <c r="W894" s="2" t="s">
        <v>8052</v>
      </c>
      <c r="X894" s="2" t="s">
        <v>8053</v>
      </c>
      <c r="Y894" s="3" t="s">
        <v>8054</v>
      </c>
      <c r="Z894" s="3" t="s">
        <v>8055</v>
      </c>
      <c r="AA894" s="3" t="s">
        <v>8056</v>
      </c>
    </row>
    <row r="895" spans="1:27">
      <c r="A895" s="2" t="s">
        <v>8057</v>
      </c>
      <c r="B895" s="2" t="s">
        <v>8058</v>
      </c>
      <c r="C895" s="2" t="s">
        <v>13065</v>
      </c>
      <c r="D895" s="2" t="s">
        <v>13053</v>
      </c>
      <c r="E895" s="2" t="s">
        <v>12726</v>
      </c>
      <c r="F895" s="2" t="s">
        <v>12727</v>
      </c>
      <c r="G895" s="2" t="s">
        <v>12728</v>
      </c>
      <c r="H895" s="2" t="s">
        <v>12729</v>
      </c>
      <c r="I895" s="6">
        <v>250</v>
      </c>
      <c r="J895" s="6" t="str">
        <f t="shared" si="27"/>
        <v>₹200 - ₹500</v>
      </c>
      <c r="K895" s="6">
        <v>420</v>
      </c>
      <c r="L895" s="6">
        <f>(Table1[[#This Row],[Actual Price]]-Table1[[#This Row],[discounted_price]])*100</f>
        <v>17000</v>
      </c>
      <c r="M895" s="9">
        <v>0</v>
      </c>
      <c r="N8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95" s="9" t="str">
        <f>IF(M895&gt;=50%,"YES","NO")</f>
        <v>NO</v>
      </c>
      <c r="P895" s="44">
        <f>AVERAGE(Table1[[#This Row],[rating]]+Table1[[#This Row],[rating_count]]/1000)</f>
        <v>6.1260000000000003</v>
      </c>
      <c r="Q895" s="2">
        <v>4.2</v>
      </c>
      <c r="R895" s="7">
        <v>1926</v>
      </c>
      <c r="S895" s="8">
        <f t="shared" si="26"/>
        <v>808920</v>
      </c>
      <c r="T895" s="2" t="s">
        <v>8059</v>
      </c>
      <c r="U895" s="2" t="s">
        <v>8060</v>
      </c>
      <c r="V895" s="2" t="s">
        <v>8061</v>
      </c>
      <c r="W895" s="2" t="s">
        <v>8062</v>
      </c>
      <c r="X895" s="2" t="s">
        <v>8063</v>
      </c>
      <c r="Y895" s="3" t="s">
        <v>8064</v>
      </c>
      <c r="Z895" s="3" t="s">
        <v>8065</v>
      </c>
      <c r="AA895" s="3" t="s">
        <v>8066</v>
      </c>
    </row>
    <row r="896" spans="1:27">
      <c r="A896" s="2" t="s">
        <v>8067</v>
      </c>
      <c r="B896" s="2" t="s">
        <v>8068</v>
      </c>
      <c r="C896" s="2" t="s">
        <v>13066</v>
      </c>
      <c r="D896" s="2" t="s">
        <v>13053</v>
      </c>
      <c r="E896" s="2" t="s">
        <v>12726</v>
      </c>
      <c r="F896" s="2" t="s">
        <v>12727</v>
      </c>
      <c r="G896" s="2" t="s">
        <v>12728</v>
      </c>
      <c r="H896" s="2" t="s">
        <v>12729</v>
      </c>
      <c r="I896" s="6">
        <v>1199</v>
      </c>
      <c r="J896" s="6" t="str">
        <f t="shared" si="27"/>
        <v>&gt;₹500</v>
      </c>
      <c r="K896" s="6">
        <v>225</v>
      </c>
      <c r="L896" s="6">
        <f>(Table1[[#This Row],[Actual Price]]-Table1[[#This Row],[discounted_price]])*100</f>
        <v>-97400</v>
      </c>
      <c r="M896" s="9">
        <v>0</v>
      </c>
      <c r="N8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96" s="9" t="str">
        <f>IF(M896&gt;=50%,"YES","""NO")</f>
        <v>"NO</v>
      </c>
      <c r="P896" s="44">
        <f>AVERAGE(Table1[[#This Row],[rating]]+Table1[[#This Row],[rating_count]]/1000)</f>
        <v>8.8979999999999997</v>
      </c>
      <c r="Q896" s="2">
        <v>4.0999999999999996</v>
      </c>
      <c r="R896" s="7">
        <v>4798</v>
      </c>
      <c r="S896" s="8">
        <f t="shared" si="26"/>
        <v>1079550</v>
      </c>
      <c r="T896" s="2" t="s">
        <v>8069</v>
      </c>
      <c r="U896" s="2" t="s">
        <v>8070</v>
      </c>
      <c r="V896" s="2" t="s">
        <v>8071</v>
      </c>
      <c r="W896" s="2" t="s">
        <v>8072</v>
      </c>
      <c r="X896" s="2" t="s">
        <v>8073</v>
      </c>
      <c r="Y896" s="3" t="s">
        <v>8074</v>
      </c>
      <c r="Z896" s="3" t="s">
        <v>8075</v>
      </c>
      <c r="AA896" s="3" t="s">
        <v>8076</v>
      </c>
    </row>
    <row r="897" spans="1:27">
      <c r="A897" s="2" t="s">
        <v>8077</v>
      </c>
      <c r="B897" s="2" t="s">
        <v>8078</v>
      </c>
      <c r="C897" s="2" t="s">
        <v>13050</v>
      </c>
      <c r="D897" s="2" t="s">
        <v>12995</v>
      </c>
      <c r="E897" s="2" t="s">
        <v>12642</v>
      </c>
      <c r="F897" s="2" t="s">
        <v>12832</v>
      </c>
      <c r="G897" s="2" t="s">
        <v>12833</v>
      </c>
      <c r="H897" s="2"/>
      <c r="I897" s="6">
        <v>90</v>
      </c>
      <c r="J897" s="6" t="str">
        <f t="shared" si="27"/>
        <v>&lt;₹200</v>
      </c>
      <c r="K897" s="6">
        <v>799</v>
      </c>
      <c r="L897" s="6">
        <f>(Table1[[#This Row],[Actual Price]]-Table1[[#This Row],[discounted_price]])*100</f>
        <v>70900</v>
      </c>
      <c r="M897" s="9">
        <v>0.75</v>
      </c>
      <c r="N8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97" s="9" t="str">
        <f>IF(M897&gt;=50%,"YES","NO")</f>
        <v>YES</v>
      </c>
      <c r="P897" s="44">
        <f>AVERAGE(Table1[[#This Row],[rating]]+Table1[[#This Row],[rating_count]]/1000)</f>
        <v>11.433</v>
      </c>
      <c r="Q897" s="2">
        <v>4.0999999999999996</v>
      </c>
      <c r="R897" s="7">
        <v>7333</v>
      </c>
      <c r="S897" s="8">
        <f t="shared" si="26"/>
        <v>5859067</v>
      </c>
      <c r="T897" s="2" t="s">
        <v>8079</v>
      </c>
      <c r="U897" s="2" t="s">
        <v>8080</v>
      </c>
      <c r="V897" s="2" t="s">
        <v>8081</v>
      </c>
      <c r="W897" s="2" t="s">
        <v>8082</v>
      </c>
      <c r="X897" s="2" t="s">
        <v>8083</v>
      </c>
      <c r="Y897" s="3" t="s">
        <v>8084</v>
      </c>
      <c r="Z897" s="3" t="s">
        <v>8085</v>
      </c>
      <c r="AA897" s="3" t="s">
        <v>8086</v>
      </c>
    </row>
    <row r="898" spans="1:27">
      <c r="A898" s="2" t="s">
        <v>8087</v>
      </c>
      <c r="B898" s="2" t="s">
        <v>8088</v>
      </c>
      <c r="C898" s="2" t="s">
        <v>13043</v>
      </c>
      <c r="D898" s="2" t="s">
        <v>12995</v>
      </c>
      <c r="E898" s="2" t="s">
        <v>12744</v>
      </c>
      <c r="F898" s="2" t="s">
        <v>12809</v>
      </c>
      <c r="G898" s="2" t="s">
        <v>12816</v>
      </c>
      <c r="H898" s="4"/>
      <c r="I898" s="6">
        <v>2025</v>
      </c>
      <c r="J898" s="6" t="str">
        <f t="shared" si="27"/>
        <v>&gt;₹500</v>
      </c>
      <c r="K898" s="6">
        <v>9625</v>
      </c>
      <c r="L898" s="6">
        <f>(Table1[[#This Row],[Actual Price]]-Table1[[#This Row],[discounted_price]])*100</f>
        <v>760000</v>
      </c>
      <c r="M898" s="9">
        <v>0.13</v>
      </c>
      <c r="N8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98" s="9" t="str">
        <f>IF(M898&gt;=50%,"YES","""NO")</f>
        <v>"NO</v>
      </c>
      <c r="P898" s="44">
        <f>AVERAGE(Table1[[#This Row],[rating]]+Table1[[#This Row],[rating_count]]/1000)</f>
        <v>7.452</v>
      </c>
      <c r="Q898" s="2">
        <v>3.8</v>
      </c>
      <c r="R898" s="7">
        <v>3652</v>
      </c>
      <c r="S898" s="8">
        <f t="shared" ref="S898:S961" si="28">K898*R898</f>
        <v>35150500</v>
      </c>
      <c r="T898" s="2" t="s">
        <v>8089</v>
      </c>
      <c r="U898" s="2" t="s">
        <v>8090</v>
      </c>
      <c r="V898" s="2" t="s">
        <v>8091</v>
      </c>
      <c r="W898" s="2" t="s">
        <v>8092</v>
      </c>
      <c r="X898" s="2" t="s">
        <v>8093</v>
      </c>
      <c r="Y898" s="3" t="s">
        <v>8094</v>
      </c>
      <c r="Z898" s="3" t="s">
        <v>8095</v>
      </c>
      <c r="AA898" s="3" t="s">
        <v>8096</v>
      </c>
    </row>
    <row r="899" spans="1:27">
      <c r="A899" s="2" t="s">
        <v>8097</v>
      </c>
      <c r="B899" s="2" t="s">
        <v>8098</v>
      </c>
      <c r="C899" s="2" t="s">
        <v>13033</v>
      </c>
      <c r="D899" s="2" t="s">
        <v>12995</v>
      </c>
      <c r="E899" s="2" t="s">
        <v>12784</v>
      </c>
      <c r="F899" s="2" t="s">
        <v>12797</v>
      </c>
      <c r="G899" s="2"/>
      <c r="H899" s="4"/>
      <c r="I899" s="6">
        <v>1495</v>
      </c>
      <c r="J899" s="6" t="str">
        <f t="shared" ref="J899:J962" si="29">IF(I899&lt;200,"&lt;₹200",IF(OR(I899=200,I899&lt;=500),"₹200 - ₹500","&gt;₹500"))</f>
        <v>&gt;₹500</v>
      </c>
      <c r="K899" s="6">
        <v>6100</v>
      </c>
      <c r="L899" s="6">
        <f>(Table1[[#This Row],[Actual Price]]-Table1[[#This Row],[discounted_price]])*100</f>
        <v>460500</v>
      </c>
      <c r="M899" s="9">
        <v>0.46</v>
      </c>
      <c r="N8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99" s="9" t="str">
        <f>IF(M899&gt;=50%,"YES","NO")</f>
        <v>NO</v>
      </c>
      <c r="P899" s="44">
        <f>AVERAGE(Table1[[#This Row],[rating]]+Table1[[#This Row],[rating_count]]/1000)</f>
        <v>6.8149999999999995</v>
      </c>
      <c r="Q899" s="2">
        <v>4.3</v>
      </c>
      <c r="R899" s="7">
        <v>2515</v>
      </c>
      <c r="S899" s="8">
        <f t="shared" si="28"/>
        <v>15341500</v>
      </c>
      <c r="T899" s="2" t="s">
        <v>8099</v>
      </c>
      <c r="U899" s="2" t="s">
        <v>8100</v>
      </c>
      <c r="V899" s="2" t="s">
        <v>8101</v>
      </c>
      <c r="W899" s="2" t="s">
        <v>8102</v>
      </c>
      <c r="X899" s="2" t="s">
        <v>8103</v>
      </c>
      <c r="Y899" s="3" t="s">
        <v>8104</v>
      </c>
      <c r="Z899" s="3" t="s">
        <v>8105</v>
      </c>
      <c r="AA899" s="3" t="s">
        <v>8106</v>
      </c>
    </row>
    <row r="900" spans="1:27">
      <c r="A900" s="2" t="s">
        <v>8107</v>
      </c>
      <c r="B900" s="2" t="s">
        <v>8108</v>
      </c>
      <c r="C900" s="2" t="s">
        <v>13000</v>
      </c>
      <c r="D900" s="2" t="s">
        <v>12995</v>
      </c>
      <c r="E900" s="2" t="s">
        <v>12714</v>
      </c>
      <c r="F900" s="2" t="s">
        <v>12715</v>
      </c>
      <c r="G900" s="2"/>
      <c r="H900" s="2"/>
      <c r="I900" s="6">
        <v>799</v>
      </c>
      <c r="J900" s="6" t="str">
        <f t="shared" si="29"/>
        <v>&gt;₹500</v>
      </c>
      <c r="K900" s="6">
        <v>1300</v>
      </c>
      <c r="L900" s="6">
        <f>(Table1[[#This Row],[Actual Price]]-Table1[[#This Row],[discounted_price]])*100</f>
        <v>50100</v>
      </c>
      <c r="M900" s="9">
        <v>0.65</v>
      </c>
      <c r="N9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00" s="9" t="str">
        <f>IF(M900&gt;=50%,"YES","""NO")</f>
        <v>YES</v>
      </c>
      <c r="P900" s="44">
        <f>AVERAGE(Table1[[#This Row],[rating]]+Table1[[#This Row],[rating_count]]/1000)</f>
        <v>9.1589999999999989</v>
      </c>
      <c r="Q900" s="2">
        <v>4.2</v>
      </c>
      <c r="R900" s="7">
        <v>4959</v>
      </c>
      <c r="S900" s="8">
        <f t="shared" si="28"/>
        <v>6446700</v>
      </c>
      <c r="T900" s="2" t="s">
        <v>8109</v>
      </c>
      <c r="U900" s="2" t="s">
        <v>8110</v>
      </c>
      <c r="V900" s="2" t="s">
        <v>8111</v>
      </c>
      <c r="W900" s="2" t="s">
        <v>8112</v>
      </c>
      <c r="X900" s="2" t="s">
        <v>8113</v>
      </c>
      <c r="Y900" s="3" t="s">
        <v>8114</v>
      </c>
      <c r="Z900" s="3" t="s">
        <v>8115</v>
      </c>
      <c r="AA900" s="3" t="s">
        <v>8116</v>
      </c>
    </row>
    <row r="901" spans="1:27">
      <c r="A901" s="2" t="s">
        <v>8117</v>
      </c>
      <c r="B901" s="2" t="s">
        <v>8118</v>
      </c>
      <c r="C901" s="2" t="s">
        <v>4911</v>
      </c>
      <c r="D901" s="2" t="s">
        <v>12649</v>
      </c>
      <c r="E901" s="2" t="s">
        <v>12724</v>
      </c>
      <c r="F901" s="2" t="s">
        <v>12725</v>
      </c>
      <c r="G901" s="2"/>
      <c r="H901" s="2"/>
      <c r="I901" s="6">
        <v>899</v>
      </c>
      <c r="J901" s="6" t="str">
        <f t="shared" si="29"/>
        <v>&gt;₹500</v>
      </c>
      <c r="K901" s="6">
        <v>400</v>
      </c>
      <c r="L901" s="6">
        <f>(Table1[[#This Row],[Actual Price]]-Table1[[#This Row],[discounted_price]])*100</f>
        <v>-49900</v>
      </c>
      <c r="M901" s="9">
        <v>0.05</v>
      </c>
      <c r="N9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01" s="9" t="str">
        <f>IF(M901&gt;=50%,"YES","NO")</f>
        <v>NO</v>
      </c>
      <c r="P901" s="44">
        <f>AVERAGE(Table1[[#This Row],[rating]]+Table1[[#This Row],[rating_count]]/1000)</f>
        <v>6.511000000000001</v>
      </c>
      <c r="Q901" s="2">
        <v>4.4000000000000004</v>
      </c>
      <c r="R901" s="7">
        <v>2111</v>
      </c>
      <c r="S901" s="8">
        <f t="shared" si="28"/>
        <v>844400</v>
      </c>
      <c r="T901" s="2" t="s">
        <v>8119</v>
      </c>
      <c r="U901" s="2" t="s">
        <v>8120</v>
      </c>
      <c r="V901" s="2" t="s">
        <v>8121</v>
      </c>
      <c r="W901" s="2" t="s">
        <v>8122</v>
      </c>
      <c r="X901" s="2" t="s">
        <v>8123</v>
      </c>
      <c r="Y901" s="3" t="s">
        <v>8124</v>
      </c>
      <c r="Z901" s="3" t="s">
        <v>8125</v>
      </c>
      <c r="AA901" s="3" t="s">
        <v>8126</v>
      </c>
    </row>
    <row r="902" spans="1:27">
      <c r="A902" s="2" t="s">
        <v>8127</v>
      </c>
      <c r="B902" s="2" t="s">
        <v>8128</v>
      </c>
      <c r="C902" s="2" t="s">
        <v>13002</v>
      </c>
      <c r="D902" s="2" t="s">
        <v>12995</v>
      </c>
      <c r="E902" s="2" t="s">
        <v>12642</v>
      </c>
      <c r="F902" s="2" t="s">
        <v>12716</v>
      </c>
      <c r="G902" s="2" t="s">
        <v>12718</v>
      </c>
      <c r="H902" s="2"/>
      <c r="I902" s="6">
        <v>349</v>
      </c>
      <c r="J902" s="6" t="str">
        <f t="shared" si="29"/>
        <v>₹200 - ₹500</v>
      </c>
      <c r="K902" s="6">
        <v>1399</v>
      </c>
      <c r="L902" s="6">
        <f>(Table1[[#This Row],[Actual Price]]-Table1[[#This Row],[discounted_price]])*100</f>
        <v>105000</v>
      </c>
      <c r="M902" s="9">
        <v>0.64</v>
      </c>
      <c r="N9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02" s="9" t="str">
        <f>IF(M902&gt;=50%,"YES","""NO")</f>
        <v>YES</v>
      </c>
      <c r="P902" s="44">
        <f>AVERAGE(Table1[[#This Row],[rating]]+Table1[[#This Row],[rating_count]]/1000)</f>
        <v>5.3620000000000001</v>
      </c>
      <c r="Q902" s="2">
        <v>3.9</v>
      </c>
      <c r="R902" s="7">
        <v>1462</v>
      </c>
      <c r="S902" s="8">
        <f t="shared" si="28"/>
        <v>2045338</v>
      </c>
      <c r="T902" s="2" t="s">
        <v>8129</v>
      </c>
      <c r="U902" s="2" t="s">
        <v>8130</v>
      </c>
      <c r="V902" s="2" t="s">
        <v>8131</v>
      </c>
      <c r="W902" s="2" t="s">
        <v>8132</v>
      </c>
      <c r="X902" s="2" t="s">
        <v>8133</v>
      </c>
      <c r="Y902" s="3" t="s">
        <v>8134</v>
      </c>
      <c r="Z902" s="3" t="s">
        <v>8135</v>
      </c>
      <c r="AA902" s="3" t="s">
        <v>8136</v>
      </c>
    </row>
    <row r="903" spans="1:27">
      <c r="A903" s="2" t="s">
        <v>8137</v>
      </c>
      <c r="B903" s="2" t="s">
        <v>8138</v>
      </c>
      <c r="C903" s="2" t="s">
        <v>13051</v>
      </c>
      <c r="D903" s="2" t="s">
        <v>12995</v>
      </c>
      <c r="E903" s="2" t="s">
        <v>12834</v>
      </c>
      <c r="F903" s="2" t="s">
        <v>12835</v>
      </c>
      <c r="G903" s="2"/>
      <c r="H903" s="4"/>
      <c r="I903" s="6">
        <v>900</v>
      </c>
      <c r="J903" s="6" t="str">
        <f t="shared" si="29"/>
        <v>&gt;₹500</v>
      </c>
      <c r="K903" s="6">
        <v>59890</v>
      </c>
      <c r="L903" s="6">
        <f>(Table1[[#This Row],[Actual Price]]-Table1[[#This Row],[discounted_price]])*100</f>
        <v>5899000</v>
      </c>
      <c r="M903" s="9">
        <v>0.38</v>
      </c>
      <c r="N9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03" s="9" t="str">
        <f>IF(M903&gt;=50%,"YES","NO")</f>
        <v>NO</v>
      </c>
      <c r="P903" s="44">
        <f>AVERAGE(Table1[[#This Row],[rating]]+Table1[[#This Row],[rating_count]]/1000)</f>
        <v>4.3230000000000004</v>
      </c>
      <c r="Q903" s="2">
        <v>4</v>
      </c>
      <c r="R903" s="7">
        <v>323</v>
      </c>
      <c r="S903" s="8">
        <f t="shared" si="28"/>
        <v>19344470</v>
      </c>
      <c r="T903" s="2" t="s">
        <v>8139</v>
      </c>
      <c r="U903" s="2" t="s">
        <v>8140</v>
      </c>
      <c r="V903" s="2" t="s">
        <v>8141</v>
      </c>
      <c r="W903" s="2" t="s">
        <v>8142</v>
      </c>
      <c r="X903" s="2" t="s">
        <v>8143</v>
      </c>
      <c r="Y903" s="3" t="s">
        <v>8144</v>
      </c>
      <c r="Z903" s="3" t="s">
        <v>8145</v>
      </c>
      <c r="AA903" s="3" t="s">
        <v>8146</v>
      </c>
    </row>
    <row r="904" spans="1:27">
      <c r="A904" s="2" t="s">
        <v>8147</v>
      </c>
      <c r="B904" s="2" t="s">
        <v>8148</v>
      </c>
      <c r="C904" s="2" t="s">
        <v>4339</v>
      </c>
      <c r="D904" s="2" t="s">
        <v>12649</v>
      </c>
      <c r="E904" s="2" t="s">
        <v>12687</v>
      </c>
      <c r="F904" s="2" t="s">
        <v>12688</v>
      </c>
      <c r="G904" s="2" t="s">
        <v>12709</v>
      </c>
      <c r="H904" s="2"/>
      <c r="I904" s="6">
        <v>2490</v>
      </c>
      <c r="J904" s="6" t="str">
        <f t="shared" si="29"/>
        <v>&gt;₹500</v>
      </c>
      <c r="K904" s="6">
        <v>2490</v>
      </c>
      <c r="L904" s="6">
        <f>(Table1[[#This Row],[Actual Price]]-Table1[[#This Row],[discounted_price]])*100</f>
        <v>0</v>
      </c>
      <c r="M904" s="9">
        <v>0.66</v>
      </c>
      <c r="N9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04" s="9" t="str">
        <f>IF(M904&gt;=50%,"YES","""NO")</f>
        <v>YES</v>
      </c>
      <c r="P904" s="44">
        <f>AVERAGE(Table1[[#This Row],[rating]]+Table1[[#This Row],[rating_count]]/1000)</f>
        <v>95.388000000000005</v>
      </c>
      <c r="Q904" s="2">
        <v>4.2</v>
      </c>
      <c r="R904" s="7">
        <v>91188</v>
      </c>
      <c r="S904" s="8">
        <f t="shared" si="28"/>
        <v>227058120</v>
      </c>
      <c r="T904" s="2" t="s">
        <v>8149</v>
      </c>
      <c r="U904" s="2" t="s">
        <v>8150</v>
      </c>
      <c r="V904" s="2" t="s">
        <v>8151</v>
      </c>
      <c r="W904" s="2" t="s">
        <v>8152</v>
      </c>
      <c r="X904" s="2" t="s">
        <v>8153</v>
      </c>
      <c r="Y904" s="3" t="s">
        <v>8154</v>
      </c>
      <c r="Z904" s="3" t="s">
        <v>8155</v>
      </c>
      <c r="AA904" s="3" t="s">
        <v>8156</v>
      </c>
    </row>
    <row r="905" spans="1:27">
      <c r="A905" s="2" t="s">
        <v>8157</v>
      </c>
      <c r="B905" s="2" t="s">
        <v>8158</v>
      </c>
      <c r="C905" s="2" t="s">
        <v>5955</v>
      </c>
      <c r="D905" s="2" t="s">
        <v>12649</v>
      </c>
      <c r="E905" s="2" t="s">
        <v>12660</v>
      </c>
      <c r="F905" s="2" t="s">
        <v>12673</v>
      </c>
      <c r="G905" s="2" t="s">
        <v>12779</v>
      </c>
      <c r="H905" s="2"/>
      <c r="I905" s="6">
        <v>116</v>
      </c>
      <c r="J905" s="6" t="str">
        <f t="shared" si="29"/>
        <v>&lt;₹200</v>
      </c>
      <c r="K905" s="6">
        <v>1999</v>
      </c>
      <c r="L905" s="6">
        <f>(Table1[[#This Row],[Actual Price]]-Table1[[#This Row],[discounted_price]])*100</f>
        <v>188300</v>
      </c>
      <c r="M905" s="9">
        <v>0.6</v>
      </c>
      <c r="N9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05" s="9" t="str">
        <f>IF(M905&gt;=50%,"YES","NO")</f>
        <v>YES</v>
      </c>
      <c r="P905" s="44">
        <f>AVERAGE(Table1[[#This Row],[rating]]+Table1[[#This Row],[rating_count]]/1000)</f>
        <v>4.1180000000000003</v>
      </c>
      <c r="Q905" s="2">
        <v>3.7</v>
      </c>
      <c r="R905" s="7">
        <v>418</v>
      </c>
      <c r="S905" s="8">
        <f t="shared" si="28"/>
        <v>835582</v>
      </c>
      <c r="T905" s="2" t="s">
        <v>8159</v>
      </c>
      <c r="U905" s="2" t="s">
        <v>8160</v>
      </c>
      <c r="V905" s="2" t="s">
        <v>8161</v>
      </c>
      <c r="W905" s="2" t="s">
        <v>8162</v>
      </c>
      <c r="X905" s="2" t="s">
        <v>8163</v>
      </c>
      <c r="Y905" s="3" t="s">
        <v>8164</v>
      </c>
      <c r="Z905" s="3" t="s">
        <v>8165</v>
      </c>
      <c r="AA905" s="3" t="s">
        <v>8166</v>
      </c>
    </row>
    <row r="906" spans="1:27">
      <c r="A906" s="2" t="s">
        <v>8167</v>
      </c>
      <c r="B906" s="2" t="s">
        <v>8168</v>
      </c>
      <c r="C906" s="2" t="s">
        <v>13019</v>
      </c>
      <c r="D906" s="2" t="s">
        <v>12995</v>
      </c>
      <c r="E906" s="2" t="s">
        <v>12642</v>
      </c>
      <c r="F906" s="2" t="s">
        <v>12767</v>
      </c>
      <c r="G906" s="2" t="s">
        <v>12768</v>
      </c>
      <c r="H906" s="2"/>
      <c r="I906" s="6">
        <v>200</v>
      </c>
      <c r="J906" s="6" t="str">
        <f t="shared" si="29"/>
        <v>₹200 - ₹500</v>
      </c>
      <c r="K906" s="6">
        <v>999</v>
      </c>
      <c r="L906" s="6">
        <f>(Table1[[#This Row],[Actual Price]]-Table1[[#This Row],[discounted_price]])*100</f>
        <v>79900</v>
      </c>
      <c r="M906" s="9">
        <v>0.7</v>
      </c>
      <c r="N9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06" s="9" t="str">
        <f>IF(M906&gt;=50%,"YES","""NO")</f>
        <v>YES</v>
      </c>
      <c r="P906" s="44">
        <f>AVERAGE(Table1[[#This Row],[rating]]+Table1[[#This Row],[rating_count]]/1000)</f>
        <v>5.8520000000000003</v>
      </c>
      <c r="Q906" s="2">
        <v>4.3</v>
      </c>
      <c r="R906" s="7">
        <v>1552</v>
      </c>
      <c r="S906" s="8">
        <f t="shared" si="28"/>
        <v>1550448</v>
      </c>
      <c r="T906" s="2" t="s">
        <v>8169</v>
      </c>
      <c r="U906" s="2" t="s">
        <v>8170</v>
      </c>
      <c r="V906" s="2" t="s">
        <v>8171</v>
      </c>
      <c r="W906" s="2" t="s">
        <v>8172</v>
      </c>
      <c r="X906" s="2" t="s">
        <v>8173</v>
      </c>
      <c r="Y906" s="3" t="s">
        <v>8174</v>
      </c>
      <c r="Z906" s="3" t="s">
        <v>8175</v>
      </c>
      <c r="AA906" s="3" t="s">
        <v>8176</v>
      </c>
    </row>
    <row r="907" spans="1:27">
      <c r="A907" s="2" t="s">
        <v>8177</v>
      </c>
      <c r="B907" s="2" t="s">
        <v>8178</v>
      </c>
      <c r="C907" s="2" t="s">
        <v>5955</v>
      </c>
      <c r="D907" s="2" t="s">
        <v>12649</v>
      </c>
      <c r="E907" s="2" t="s">
        <v>12660</v>
      </c>
      <c r="F907" s="2" t="s">
        <v>12673</v>
      </c>
      <c r="G907" s="2" t="s">
        <v>12779</v>
      </c>
      <c r="H907" s="4"/>
      <c r="I907" s="6">
        <v>1249</v>
      </c>
      <c r="J907" s="6" t="str">
        <f t="shared" si="29"/>
        <v>&gt;₹500</v>
      </c>
      <c r="K907" s="6">
        <v>2999</v>
      </c>
      <c r="L907" s="6">
        <f>(Table1[[#This Row],[Actual Price]]-Table1[[#This Row],[discounted_price]])*100</f>
        <v>175000</v>
      </c>
      <c r="M907" s="9">
        <v>0.5</v>
      </c>
      <c r="N9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07" s="9" t="str">
        <f>IF(M907&gt;=50%,"YES","NO")</f>
        <v>YES</v>
      </c>
      <c r="P907" s="44">
        <f>AVERAGE(Table1[[#This Row],[rating]]+Table1[[#This Row],[rating_count]]/1000)</f>
        <v>29.362000000000002</v>
      </c>
      <c r="Q907" s="2">
        <v>4.0999999999999996</v>
      </c>
      <c r="R907" s="7">
        <v>25262</v>
      </c>
      <c r="S907" s="8">
        <f t="shared" si="28"/>
        <v>75760738</v>
      </c>
      <c r="T907" s="2" t="s">
        <v>8179</v>
      </c>
      <c r="U907" s="2" t="s">
        <v>8180</v>
      </c>
      <c r="V907" s="2" t="s">
        <v>8181</v>
      </c>
      <c r="W907" s="2" t="s">
        <v>8182</v>
      </c>
      <c r="X907" s="2" t="s">
        <v>8183</v>
      </c>
      <c r="Y907" s="3" t="s">
        <v>8184</v>
      </c>
      <c r="Z907" s="3" t="s">
        <v>8185</v>
      </c>
      <c r="AA907" s="3" t="s">
        <v>8186</v>
      </c>
    </row>
    <row r="908" spans="1:27">
      <c r="A908" s="2" t="s">
        <v>8187</v>
      </c>
      <c r="B908" s="2" t="s">
        <v>8188</v>
      </c>
      <c r="C908" s="2" t="s">
        <v>13073</v>
      </c>
      <c r="D908" s="2" t="s">
        <v>13068</v>
      </c>
      <c r="E908" s="2" t="s">
        <v>12836</v>
      </c>
      <c r="F908" s="2" t="s">
        <v>12837</v>
      </c>
      <c r="G908" s="2" t="s">
        <v>12838</v>
      </c>
      <c r="H908" s="2" t="s">
        <v>12839</v>
      </c>
      <c r="I908" s="6">
        <v>649</v>
      </c>
      <c r="J908" s="6" t="str">
        <f t="shared" si="29"/>
        <v>&gt;₹500</v>
      </c>
      <c r="K908" s="6">
        <v>1245</v>
      </c>
      <c r="L908" s="6">
        <f>(Table1[[#This Row],[Actual Price]]-Table1[[#This Row],[discounted_price]])*100</f>
        <v>59600</v>
      </c>
      <c r="M908" s="9">
        <v>0.48</v>
      </c>
      <c r="N9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08" s="9" t="str">
        <f>IF(M908&gt;=50%,"YES","""NO")</f>
        <v>"NO</v>
      </c>
      <c r="P908" s="44">
        <f>AVERAGE(Table1[[#This Row],[rating]]+Table1[[#This Row],[rating_count]]/1000)</f>
        <v>127.265</v>
      </c>
      <c r="Q908" s="2">
        <v>3.9</v>
      </c>
      <c r="R908" s="7">
        <v>123365</v>
      </c>
      <c r="S908" s="8">
        <f t="shared" si="28"/>
        <v>153589425</v>
      </c>
      <c r="T908" s="2" t="s">
        <v>8189</v>
      </c>
      <c r="U908" s="2" t="s">
        <v>8190</v>
      </c>
      <c r="V908" s="2" t="s">
        <v>8191</v>
      </c>
      <c r="W908" s="2" t="s">
        <v>8192</v>
      </c>
      <c r="X908" s="2" t="s">
        <v>8193</v>
      </c>
      <c r="Y908" s="3" t="s">
        <v>8194</v>
      </c>
      <c r="Z908" s="3" t="s">
        <v>8195</v>
      </c>
      <c r="AA908" s="3" t="s">
        <v>8196</v>
      </c>
    </row>
    <row r="909" spans="1:27">
      <c r="A909" s="2" t="s">
        <v>8197</v>
      </c>
      <c r="B909" s="2" t="s">
        <v>8198</v>
      </c>
      <c r="C909" s="2" t="s">
        <v>13074</v>
      </c>
      <c r="D909" s="2" t="s">
        <v>13068</v>
      </c>
      <c r="E909" s="2" t="s">
        <v>12840</v>
      </c>
      <c r="F909" s="2" t="s">
        <v>12841</v>
      </c>
      <c r="G909" s="2" t="s">
        <v>12842</v>
      </c>
      <c r="H909" s="4"/>
      <c r="I909" s="6">
        <v>2649</v>
      </c>
      <c r="J909" s="6" t="str">
        <f t="shared" si="29"/>
        <v>&gt;₹500</v>
      </c>
      <c r="K909" s="6">
        <v>1695</v>
      </c>
      <c r="L909" s="6">
        <f>(Table1[[#This Row],[Actual Price]]-Table1[[#This Row],[discounted_price]])*100</f>
        <v>-95400</v>
      </c>
      <c r="M909" s="9">
        <v>0.28999999999999998</v>
      </c>
      <c r="N9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09" s="9" t="str">
        <f>IF(M909&gt;=50%,"YES","NO")</f>
        <v>NO</v>
      </c>
      <c r="P909" s="44">
        <f>AVERAGE(Table1[[#This Row],[rating]]+Table1[[#This Row],[rating_count]]/1000)</f>
        <v>16.900000000000002</v>
      </c>
      <c r="Q909" s="2">
        <v>3.6</v>
      </c>
      <c r="R909" s="7">
        <v>13300</v>
      </c>
      <c r="S909" s="8">
        <f t="shared" si="28"/>
        <v>22543500</v>
      </c>
      <c r="T909" s="2" t="s">
        <v>8199</v>
      </c>
      <c r="U909" s="2" t="s">
        <v>8200</v>
      </c>
      <c r="V909" s="2" t="s">
        <v>8201</v>
      </c>
      <c r="W909" s="2" t="s">
        <v>8202</v>
      </c>
      <c r="X909" s="2" t="s">
        <v>8203</v>
      </c>
      <c r="Y909" s="3" t="s">
        <v>8204</v>
      </c>
      <c r="Z909" s="3" t="s">
        <v>8205</v>
      </c>
      <c r="AA909" s="3" t="s">
        <v>8206</v>
      </c>
    </row>
    <row r="910" spans="1:27">
      <c r="A910" s="2" t="s">
        <v>8207</v>
      </c>
      <c r="B910" s="2" t="s">
        <v>8208</v>
      </c>
      <c r="C910" s="2" t="s">
        <v>13075</v>
      </c>
      <c r="D910" s="2" t="s">
        <v>13068</v>
      </c>
      <c r="E910" s="2" t="s">
        <v>12840</v>
      </c>
      <c r="F910" s="2" t="s">
        <v>12841</v>
      </c>
      <c r="G910" s="2" t="s">
        <v>12843</v>
      </c>
      <c r="H910" s="4"/>
      <c r="I910" s="6">
        <v>199</v>
      </c>
      <c r="J910" s="6" t="str">
        <f t="shared" si="29"/>
        <v>&lt;₹200</v>
      </c>
      <c r="K910" s="6">
        <v>2000</v>
      </c>
      <c r="L910" s="6">
        <f>(Table1[[#This Row],[Actual Price]]-Table1[[#This Row],[discounted_price]])*100</f>
        <v>180100</v>
      </c>
      <c r="M910" s="9">
        <v>0.4</v>
      </c>
      <c r="N9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10" s="9" t="str">
        <f>IF(M910&gt;=50%,"YES","""NO")</f>
        <v>"NO</v>
      </c>
      <c r="P910" s="44">
        <f>AVERAGE(Table1[[#This Row],[rating]]+Table1[[#This Row],[rating_count]]/1000)</f>
        <v>22.542999999999999</v>
      </c>
      <c r="Q910" s="2">
        <v>4</v>
      </c>
      <c r="R910" s="7">
        <v>18543</v>
      </c>
      <c r="S910" s="8">
        <f t="shared" si="28"/>
        <v>37086000</v>
      </c>
      <c r="T910" s="2" t="s">
        <v>8209</v>
      </c>
      <c r="U910" s="2" t="s">
        <v>8210</v>
      </c>
      <c r="V910" s="2" t="s">
        <v>8211</v>
      </c>
      <c r="W910" s="2" t="s">
        <v>8212</v>
      </c>
      <c r="X910" s="2" t="s">
        <v>8213</v>
      </c>
      <c r="Y910" s="3" t="s">
        <v>8214</v>
      </c>
      <c r="Z910" s="3" t="s">
        <v>8215</v>
      </c>
      <c r="AA910" s="3" t="s">
        <v>8216</v>
      </c>
    </row>
    <row r="911" spans="1:27">
      <c r="A911" s="2" t="s">
        <v>8217</v>
      </c>
      <c r="B911" s="2" t="s">
        <v>8218</v>
      </c>
      <c r="C911" s="2" t="s">
        <v>13076</v>
      </c>
      <c r="D911" s="2" t="s">
        <v>13068</v>
      </c>
      <c r="E911" s="2" t="s">
        <v>12836</v>
      </c>
      <c r="F911" s="2" t="s">
        <v>12844</v>
      </c>
      <c r="G911" s="2" t="s">
        <v>12845</v>
      </c>
      <c r="H911" s="2" t="s">
        <v>12846</v>
      </c>
      <c r="I911" s="6">
        <v>596</v>
      </c>
      <c r="J911" s="6" t="str">
        <f t="shared" si="29"/>
        <v>&gt;₹500</v>
      </c>
      <c r="K911" s="6">
        <v>999</v>
      </c>
      <c r="L911" s="6">
        <f>(Table1[[#This Row],[Actual Price]]-Table1[[#This Row],[discounted_price]])*100</f>
        <v>40300</v>
      </c>
      <c r="M911" s="9">
        <v>0.54</v>
      </c>
      <c r="N9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11" s="9" t="str">
        <f>IF(M911&gt;=50%,"YES","NO")</f>
        <v>YES</v>
      </c>
      <c r="P911" s="44">
        <f>AVERAGE(Table1[[#This Row],[rating]]+Table1[[#This Row],[rating_count]]/1000)</f>
        <v>7.677999999999999</v>
      </c>
      <c r="Q911" s="2">
        <v>4.0999999999999996</v>
      </c>
      <c r="R911" s="7">
        <v>3578</v>
      </c>
      <c r="S911" s="8">
        <f t="shared" si="28"/>
        <v>3574422</v>
      </c>
      <c r="T911" s="2" t="s">
        <v>8219</v>
      </c>
      <c r="U911" s="2" t="s">
        <v>8220</v>
      </c>
      <c r="V911" s="2" t="s">
        <v>8221</v>
      </c>
      <c r="W911" s="2" t="s">
        <v>8222</v>
      </c>
      <c r="X911" s="2" t="s">
        <v>8223</v>
      </c>
      <c r="Y911" s="3" t="s">
        <v>8224</v>
      </c>
      <c r="Z911" s="3" t="s">
        <v>8225</v>
      </c>
      <c r="AA911" s="3" t="s">
        <v>8226</v>
      </c>
    </row>
    <row r="912" spans="1:27">
      <c r="A912" s="2" t="s">
        <v>8227</v>
      </c>
      <c r="B912" s="2" t="s">
        <v>8228</v>
      </c>
      <c r="C912" s="2" t="s">
        <v>13077</v>
      </c>
      <c r="D912" s="2" t="s">
        <v>13068</v>
      </c>
      <c r="E912" s="2" t="s">
        <v>12836</v>
      </c>
      <c r="F912" s="2" t="s">
        <v>12837</v>
      </c>
      <c r="G912" s="2" t="s">
        <v>12847</v>
      </c>
      <c r="H912" s="2"/>
      <c r="I912" s="6">
        <v>2499</v>
      </c>
      <c r="J912" s="6" t="str">
        <f t="shared" si="29"/>
        <v>&gt;₹500</v>
      </c>
      <c r="K912" s="6">
        <v>1999</v>
      </c>
      <c r="L912" s="6">
        <f>(Table1[[#This Row],[Actual Price]]-Table1[[#This Row],[discounted_price]])*100</f>
        <v>-50000</v>
      </c>
      <c r="M912" s="9">
        <v>0.9</v>
      </c>
      <c r="N9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912" s="9" t="str">
        <f>IF(M912&gt;=50%,"YES","""NO")</f>
        <v>YES</v>
      </c>
      <c r="P912" s="44">
        <f>AVERAGE(Table1[[#This Row],[rating]]+Table1[[#This Row],[rating_count]]/1000)</f>
        <v>5.7309999999999999</v>
      </c>
      <c r="Q912" s="2">
        <v>3.7</v>
      </c>
      <c r="R912" s="7">
        <v>2031</v>
      </c>
      <c r="S912" s="8">
        <f t="shared" si="28"/>
        <v>4059969</v>
      </c>
      <c r="T912" s="2" t="s">
        <v>8229</v>
      </c>
      <c r="U912" s="2" t="s">
        <v>8230</v>
      </c>
      <c r="V912" s="2" t="s">
        <v>8231</v>
      </c>
      <c r="W912" s="2" t="s">
        <v>8232</v>
      </c>
      <c r="X912" s="2" t="s">
        <v>8233</v>
      </c>
      <c r="Y912" s="3" t="s">
        <v>8234</v>
      </c>
      <c r="Z912" s="3" t="s">
        <v>8235</v>
      </c>
      <c r="AA912" s="3" t="s">
        <v>8236</v>
      </c>
    </row>
    <row r="913" spans="1:27">
      <c r="A913" s="2" t="s">
        <v>8237</v>
      </c>
      <c r="B913" s="2" t="s">
        <v>8238</v>
      </c>
      <c r="C913" s="2" t="s">
        <v>13077</v>
      </c>
      <c r="D913" s="2" t="s">
        <v>13068</v>
      </c>
      <c r="E913" s="2" t="s">
        <v>12836</v>
      </c>
      <c r="F913" s="2" t="s">
        <v>12837</v>
      </c>
      <c r="G913" s="2" t="s">
        <v>12847</v>
      </c>
      <c r="H913" s="2"/>
      <c r="I913" s="6">
        <v>4999</v>
      </c>
      <c r="J913" s="6" t="str">
        <f t="shared" si="29"/>
        <v>&gt;₹500</v>
      </c>
      <c r="K913" s="6">
        <v>499</v>
      </c>
      <c r="L913" s="6">
        <f>(Table1[[#This Row],[Actual Price]]-Table1[[#This Row],[discounted_price]])*100</f>
        <v>-450000</v>
      </c>
      <c r="M913" s="9">
        <v>0.41</v>
      </c>
      <c r="N9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13" s="9" t="str">
        <f>IF(M913&gt;=50%,"YES","NO")</f>
        <v>NO</v>
      </c>
      <c r="P913" s="44">
        <f>AVERAGE(Table1[[#This Row],[rating]]+Table1[[#This Row],[rating_count]]/1000)</f>
        <v>48.893999999999998</v>
      </c>
      <c r="Q913" s="2">
        <v>3.9</v>
      </c>
      <c r="R913" s="7">
        <v>44994</v>
      </c>
      <c r="S913" s="8">
        <f t="shared" si="28"/>
        <v>22452006</v>
      </c>
      <c r="T913" s="2" t="s">
        <v>8239</v>
      </c>
      <c r="U913" s="2" t="s">
        <v>8240</v>
      </c>
      <c r="V913" s="2" t="s">
        <v>8241</v>
      </c>
      <c r="W913" s="2" t="s">
        <v>8242</v>
      </c>
      <c r="X913" s="2" t="s">
        <v>8243</v>
      </c>
      <c r="Y913" s="3" t="s">
        <v>8244</v>
      </c>
      <c r="Z913" s="3" t="s">
        <v>8245</v>
      </c>
      <c r="AA913" s="3" t="s">
        <v>8246</v>
      </c>
    </row>
    <row r="914" spans="1:27">
      <c r="A914" s="2" t="s">
        <v>8247</v>
      </c>
      <c r="B914" s="2" t="s">
        <v>8248</v>
      </c>
      <c r="C914" s="2" t="s">
        <v>13078</v>
      </c>
      <c r="D914" s="2" t="s">
        <v>13068</v>
      </c>
      <c r="E914" s="2" t="s">
        <v>12848</v>
      </c>
      <c r="F914" s="2" t="s">
        <v>12849</v>
      </c>
      <c r="G914" s="2" t="s">
        <v>12850</v>
      </c>
      <c r="H914" s="2" t="s">
        <v>12851</v>
      </c>
      <c r="I914" s="6">
        <v>399</v>
      </c>
      <c r="J914" s="6" t="str">
        <f t="shared" si="29"/>
        <v>₹200 - ₹500</v>
      </c>
      <c r="K914" s="6">
        <v>495</v>
      </c>
      <c r="L914" s="6">
        <f>(Table1[[#This Row],[Actual Price]]-Table1[[#This Row],[discounted_price]])*100</f>
        <v>9600</v>
      </c>
      <c r="M914" s="9">
        <v>0.6</v>
      </c>
      <c r="N9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14" s="9" t="str">
        <f>IF(M914&gt;=50%,"YES","""NO")</f>
        <v>YES</v>
      </c>
      <c r="P914" s="44">
        <f>AVERAGE(Table1[[#This Row],[rating]]+Table1[[#This Row],[rating_count]]/1000)</f>
        <v>274.66300000000001</v>
      </c>
      <c r="Q914" s="2">
        <v>4.0999999999999996</v>
      </c>
      <c r="R914" s="7">
        <v>270563</v>
      </c>
      <c r="S914" s="8">
        <f t="shared" si="28"/>
        <v>133928685</v>
      </c>
      <c r="T914" s="2" t="s">
        <v>8249</v>
      </c>
      <c r="U914" s="2" t="s">
        <v>8250</v>
      </c>
      <c r="V914" s="2" t="s">
        <v>8251</v>
      </c>
      <c r="W914" s="2" t="s">
        <v>8252</v>
      </c>
      <c r="X914" s="2" t="s">
        <v>8253</v>
      </c>
      <c r="Y914" s="3" t="s">
        <v>8254</v>
      </c>
      <c r="Z914" s="3" t="s">
        <v>8255</v>
      </c>
      <c r="AA914" s="3" t="s">
        <v>8256</v>
      </c>
    </row>
    <row r="915" spans="1:27">
      <c r="A915" s="2" t="s">
        <v>8257</v>
      </c>
      <c r="B915" s="2" t="s">
        <v>8258</v>
      </c>
      <c r="C915" s="2" t="s">
        <v>13073</v>
      </c>
      <c r="D915" s="2" t="s">
        <v>13068</v>
      </c>
      <c r="E915" s="2" t="s">
        <v>12836</v>
      </c>
      <c r="F915" s="2" t="s">
        <v>12837</v>
      </c>
      <c r="G915" s="2" t="s">
        <v>12838</v>
      </c>
      <c r="H915" s="2" t="s">
        <v>12839</v>
      </c>
      <c r="I915" s="6">
        <v>116</v>
      </c>
      <c r="J915" s="6" t="str">
        <f t="shared" si="29"/>
        <v>&lt;₹200</v>
      </c>
      <c r="K915" s="6">
        <v>1245</v>
      </c>
      <c r="L915" s="6">
        <f>(Table1[[#This Row],[Actual Price]]-Table1[[#This Row],[discounted_price]])*100</f>
        <v>112900</v>
      </c>
      <c r="M915" s="9">
        <v>0.4</v>
      </c>
      <c r="N9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15" s="9" t="str">
        <f>IF(M915&gt;=50%,"YES","NO")</f>
        <v>NO</v>
      </c>
      <c r="P915" s="44">
        <f>AVERAGE(Table1[[#This Row],[rating]]+Table1[[#This Row],[rating_count]]/1000)</f>
        <v>35.683</v>
      </c>
      <c r="Q915" s="2">
        <v>3.9</v>
      </c>
      <c r="R915" s="7">
        <v>31783</v>
      </c>
      <c r="S915" s="8">
        <f t="shared" si="28"/>
        <v>39569835</v>
      </c>
      <c r="T915" s="2" t="s">
        <v>8259</v>
      </c>
      <c r="U915" s="2" t="s">
        <v>8260</v>
      </c>
      <c r="V915" s="2" t="s">
        <v>8261</v>
      </c>
      <c r="W915" s="2" t="s">
        <v>8262</v>
      </c>
      <c r="X915" s="2" t="s">
        <v>8263</v>
      </c>
      <c r="Y915" s="3" t="s">
        <v>8264</v>
      </c>
      <c r="Z915" s="3" t="s">
        <v>8265</v>
      </c>
      <c r="AA915" s="3" t="s">
        <v>8266</v>
      </c>
    </row>
    <row r="916" spans="1:27">
      <c r="A916" s="2" t="s">
        <v>8267</v>
      </c>
      <c r="B916" s="2" t="s">
        <v>8268</v>
      </c>
      <c r="C916" s="2" t="s">
        <v>13074</v>
      </c>
      <c r="D916" s="2" t="s">
        <v>13068</v>
      </c>
      <c r="E916" s="2" t="s">
        <v>12840</v>
      </c>
      <c r="F916" s="2" t="s">
        <v>12841</v>
      </c>
      <c r="G916" s="2" t="s">
        <v>12842</v>
      </c>
      <c r="H916" s="4"/>
      <c r="I916" s="6">
        <v>4499</v>
      </c>
      <c r="J916" s="6" t="str">
        <f t="shared" si="29"/>
        <v>&gt;₹500</v>
      </c>
      <c r="K916" s="6">
        <v>1549</v>
      </c>
      <c r="L916" s="6">
        <f>(Table1[[#This Row],[Actual Price]]-Table1[[#This Row],[discounted_price]])*100</f>
        <v>-295000</v>
      </c>
      <c r="M916" s="9">
        <v>0.1</v>
      </c>
      <c r="N9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16" s="9" t="str">
        <f>IF(M916&gt;=50%,"YES","""NO")</f>
        <v>"NO</v>
      </c>
      <c r="P916" s="44">
        <f>AVERAGE(Table1[[#This Row],[rating]]+Table1[[#This Row],[rating_count]]/1000)</f>
        <v>6.5019999999999998</v>
      </c>
      <c r="Q916" s="2">
        <v>3.9</v>
      </c>
      <c r="R916" s="7">
        <v>2602</v>
      </c>
      <c r="S916" s="8">
        <f t="shared" si="28"/>
        <v>4030498</v>
      </c>
      <c r="T916" s="2" t="s">
        <v>8269</v>
      </c>
      <c r="U916" s="2" t="s">
        <v>8270</v>
      </c>
      <c r="V916" s="2" t="s">
        <v>8271</v>
      </c>
      <c r="W916" s="2" t="s">
        <v>8272</v>
      </c>
      <c r="X916" s="2" t="s">
        <v>8273</v>
      </c>
      <c r="Y916" s="3" t="s">
        <v>8274</v>
      </c>
      <c r="Z916" s="3" t="s">
        <v>8275</v>
      </c>
      <c r="AA916" s="3" t="s">
        <v>8276</v>
      </c>
    </row>
    <row r="917" spans="1:27">
      <c r="A917" s="2" t="s">
        <v>8277</v>
      </c>
      <c r="B917" s="2" t="s">
        <v>8278</v>
      </c>
      <c r="C917" s="2" t="s">
        <v>13073</v>
      </c>
      <c r="D917" s="2" t="s">
        <v>13068</v>
      </c>
      <c r="E917" s="2" t="s">
        <v>12836</v>
      </c>
      <c r="F917" s="2" t="s">
        <v>12837</v>
      </c>
      <c r="G917" s="2" t="s">
        <v>12838</v>
      </c>
      <c r="H917" s="2" t="s">
        <v>12839</v>
      </c>
      <c r="I917" s="6">
        <v>330</v>
      </c>
      <c r="J917" s="6" t="str">
        <f t="shared" si="29"/>
        <v>₹200 - ₹500</v>
      </c>
      <c r="K917" s="6">
        <v>1445</v>
      </c>
      <c r="L917" s="6">
        <f>(Table1[[#This Row],[Actual Price]]-Table1[[#This Row],[discounted_price]])*100</f>
        <v>111500</v>
      </c>
      <c r="M917" s="9">
        <v>0.48</v>
      </c>
      <c r="N9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17" s="9" t="str">
        <f>IF(M917&gt;=50%,"YES","NO")</f>
        <v>NO</v>
      </c>
      <c r="P917" s="44">
        <f>AVERAGE(Table1[[#This Row],[rating]]+Table1[[#This Row],[rating_count]]/1000)</f>
        <v>67.25</v>
      </c>
      <c r="Q917" s="2">
        <v>3.9</v>
      </c>
      <c r="R917" s="7">
        <v>63350</v>
      </c>
      <c r="S917" s="8">
        <f t="shared" si="28"/>
        <v>91540750</v>
      </c>
      <c r="T917" s="2" t="s">
        <v>8279</v>
      </c>
      <c r="U917" s="2" t="s">
        <v>8280</v>
      </c>
      <c r="V917" s="2" t="s">
        <v>8281</v>
      </c>
      <c r="W917" s="2" t="s">
        <v>8282</v>
      </c>
      <c r="X917" s="2" t="s">
        <v>8283</v>
      </c>
      <c r="Y917" s="3" t="s">
        <v>8284</v>
      </c>
      <c r="Z917" s="3" t="s">
        <v>8285</v>
      </c>
      <c r="AA917" s="3" t="s">
        <v>8286</v>
      </c>
    </row>
    <row r="918" spans="1:27">
      <c r="A918" s="2" t="s">
        <v>8287</v>
      </c>
      <c r="B918" s="2" t="s">
        <v>8288</v>
      </c>
      <c r="C918" s="2" t="s">
        <v>13079</v>
      </c>
      <c r="D918" s="2" t="s">
        <v>13068</v>
      </c>
      <c r="E918" s="2" t="s">
        <v>12836</v>
      </c>
      <c r="F918" s="2" t="s">
        <v>12837</v>
      </c>
      <c r="G918" s="2" t="s">
        <v>12852</v>
      </c>
      <c r="H918" s="4"/>
      <c r="I918" s="6">
        <v>649</v>
      </c>
      <c r="J918" s="6" t="str">
        <f t="shared" si="29"/>
        <v>&gt;₹500</v>
      </c>
      <c r="K918" s="6">
        <v>3193</v>
      </c>
      <c r="L918" s="6">
        <f>(Table1[[#This Row],[Actual Price]]-Table1[[#This Row],[discounted_price]])*100</f>
        <v>254400</v>
      </c>
      <c r="M918" s="9">
        <v>0.47</v>
      </c>
      <c r="N9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18" s="9" t="str">
        <f>IF(M918&gt;=50%,"YES","""NO")</f>
        <v>"NO</v>
      </c>
      <c r="P918" s="44">
        <f>AVERAGE(Table1[[#This Row],[rating]]+Table1[[#This Row],[rating_count]]/1000)</f>
        <v>57.831999999999994</v>
      </c>
      <c r="Q918" s="2">
        <v>3.8</v>
      </c>
      <c r="R918" s="7">
        <v>54032</v>
      </c>
      <c r="S918" s="8">
        <f t="shared" si="28"/>
        <v>172524176</v>
      </c>
      <c r="T918" s="2" t="s">
        <v>8289</v>
      </c>
      <c r="U918" s="2" t="s">
        <v>8290</v>
      </c>
      <c r="V918" s="2" t="s">
        <v>8291</v>
      </c>
      <c r="W918" s="2" t="s">
        <v>8292</v>
      </c>
      <c r="X918" s="2" t="s">
        <v>8293</v>
      </c>
      <c r="Y918" s="3" t="s">
        <v>8294</v>
      </c>
      <c r="Z918" s="3" t="s">
        <v>8295</v>
      </c>
      <c r="AA918" s="3" t="s">
        <v>8296</v>
      </c>
    </row>
    <row r="919" spans="1:27">
      <c r="A919" s="2" t="s">
        <v>8297</v>
      </c>
      <c r="B919" s="2" t="s">
        <v>8298</v>
      </c>
      <c r="C919" s="2" t="s">
        <v>13073</v>
      </c>
      <c r="D919" s="2" t="s">
        <v>13068</v>
      </c>
      <c r="E919" s="2" t="s">
        <v>12836</v>
      </c>
      <c r="F919" s="2" t="s">
        <v>12837</v>
      </c>
      <c r="G919" s="2" t="s">
        <v>12838</v>
      </c>
      <c r="H919" s="4" t="s">
        <v>12839</v>
      </c>
      <c r="I919" s="6">
        <v>1234</v>
      </c>
      <c r="J919" s="6" t="str">
        <f t="shared" si="29"/>
        <v>&gt;₹500</v>
      </c>
      <c r="K919" s="6">
        <v>1345</v>
      </c>
      <c r="L919" s="6">
        <f>(Table1[[#This Row],[Actual Price]]-Table1[[#This Row],[discounted_price]])*100</f>
        <v>11100</v>
      </c>
      <c r="M919" s="9">
        <v>0.22</v>
      </c>
      <c r="N9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19" s="9" t="str">
        <f>IF(M919&gt;=50%,"YES","NO")</f>
        <v>NO</v>
      </c>
      <c r="P919" s="44">
        <f>AVERAGE(Table1[[#This Row],[rating]]+Table1[[#This Row],[rating_count]]/1000)</f>
        <v>19.391999999999999</v>
      </c>
      <c r="Q919" s="2">
        <v>3.8</v>
      </c>
      <c r="R919" s="7">
        <v>15592</v>
      </c>
      <c r="S919" s="8">
        <f t="shared" si="28"/>
        <v>20971240</v>
      </c>
      <c r="T919" s="2" t="s">
        <v>8299</v>
      </c>
      <c r="U919" s="2" t="s">
        <v>8300</v>
      </c>
      <c r="V919" s="2" t="s">
        <v>8301</v>
      </c>
      <c r="W919" s="2" t="s">
        <v>8302</v>
      </c>
      <c r="X919" s="2" t="s">
        <v>8303</v>
      </c>
      <c r="Y919" s="3" t="s">
        <v>8304</v>
      </c>
      <c r="Z919" s="3" t="s">
        <v>8305</v>
      </c>
      <c r="AA919" s="3" t="s">
        <v>8306</v>
      </c>
    </row>
    <row r="920" spans="1:27">
      <c r="A920" s="2" t="s">
        <v>8307</v>
      </c>
      <c r="B920" s="2" t="s">
        <v>8308</v>
      </c>
      <c r="C920" s="2" t="s">
        <v>13076</v>
      </c>
      <c r="D920" s="2" t="s">
        <v>13068</v>
      </c>
      <c r="E920" s="2" t="s">
        <v>12836</v>
      </c>
      <c r="F920" s="2" t="s">
        <v>12844</v>
      </c>
      <c r="G920" s="2" t="s">
        <v>12845</v>
      </c>
      <c r="H920" s="2" t="s">
        <v>12846</v>
      </c>
      <c r="I920" s="6">
        <v>1399</v>
      </c>
      <c r="J920" s="6" t="str">
        <f t="shared" si="29"/>
        <v>&gt;₹500</v>
      </c>
      <c r="K920" s="6">
        <v>999</v>
      </c>
      <c r="L920" s="6">
        <f>(Table1[[#This Row],[Actual Price]]-Table1[[#This Row],[discounted_price]])*100</f>
        <v>-40000</v>
      </c>
      <c r="M920" s="9">
        <v>0.5</v>
      </c>
      <c r="N9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0" s="9" t="str">
        <f>IF(M920&gt;=50%,"YES","""NO")</f>
        <v>YES</v>
      </c>
      <c r="P920" s="44">
        <f>AVERAGE(Table1[[#This Row],[rating]]+Table1[[#This Row],[rating_count]]/1000)</f>
        <v>8.9589999999999996</v>
      </c>
      <c r="Q920" s="2">
        <v>4.0999999999999996</v>
      </c>
      <c r="R920" s="7">
        <v>4859</v>
      </c>
      <c r="S920" s="8">
        <f t="shared" si="28"/>
        <v>4854141</v>
      </c>
      <c r="T920" s="2" t="s">
        <v>8309</v>
      </c>
      <c r="U920" s="2" t="s">
        <v>8310</v>
      </c>
      <c r="V920" s="2" t="s">
        <v>8311</v>
      </c>
      <c r="W920" s="2" t="s">
        <v>8312</v>
      </c>
      <c r="X920" s="2" t="s">
        <v>8313</v>
      </c>
      <c r="Y920" s="3" t="s">
        <v>8314</v>
      </c>
      <c r="Z920" s="3" t="s">
        <v>8315</v>
      </c>
      <c r="AA920" s="3" t="s">
        <v>8316</v>
      </c>
    </row>
    <row r="921" spans="1:27">
      <c r="A921" s="2" t="s">
        <v>8317</v>
      </c>
      <c r="B921" s="2" t="s">
        <v>8318</v>
      </c>
      <c r="C921" s="2" t="s">
        <v>13075</v>
      </c>
      <c r="D921" s="2" t="s">
        <v>13068</v>
      </c>
      <c r="E921" s="2" t="s">
        <v>12840</v>
      </c>
      <c r="F921" s="2" t="s">
        <v>12841</v>
      </c>
      <c r="G921" s="2" t="s">
        <v>12843</v>
      </c>
      <c r="H921" s="4"/>
      <c r="I921" s="6">
        <v>272</v>
      </c>
      <c r="J921" s="6" t="str">
        <f t="shared" si="29"/>
        <v>₹200 - ₹500</v>
      </c>
      <c r="K921" s="6">
        <v>1650</v>
      </c>
      <c r="L921" s="6">
        <f>(Table1[[#This Row],[Actual Price]]-Table1[[#This Row],[discounted_price]])*100</f>
        <v>137800</v>
      </c>
      <c r="M921" s="9">
        <v>0.11</v>
      </c>
      <c r="N9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21" s="9" t="str">
        <f>IF(M921&gt;=50%,"YES","NO")</f>
        <v>NO</v>
      </c>
      <c r="P921" s="44">
        <f>AVERAGE(Table1[[#This Row],[rating]]+Table1[[#This Row],[rating_count]]/1000)</f>
        <v>18.22</v>
      </c>
      <c r="Q921" s="2">
        <v>4.0999999999999996</v>
      </c>
      <c r="R921" s="7">
        <v>14120</v>
      </c>
      <c r="S921" s="8">
        <f t="shared" si="28"/>
        <v>23298000</v>
      </c>
      <c r="T921" s="2" t="s">
        <v>8319</v>
      </c>
      <c r="U921" s="2" t="s">
        <v>8320</v>
      </c>
      <c r="V921" s="2" t="s">
        <v>8321</v>
      </c>
      <c r="W921" s="2" t="s">
        <v>8322</v>
      </c>
      <c r="X921" s="2" t="s">
        <v>8323</v>
      </c>
      <c r="Y921" s="3" t="s">
        <v>8324</v>
      </c>
      <c r="Z921" s="3" t="s">
        <v>8325</v>
      </c>
      <c r="AA921" s="3" t="s">
        <v>8326</v>
      </c>
    </row>
    <row r="922" spans="1:27">
      <c r="A922" s="2" t="s">
        <v>8327</v>
      </c>
      <c r="B922" s="2" t="s">
        <v>8328</v>
      </c>
      <c r="C922" s="2" t="s">
        <v>13080</v>
      </c>
      <c r="D922" s="2" t="s">
        <v>13068</v>
      </c>
      <c r="E922" s="2" t="s">
        <v>12836</v>
      </c>
      <c r="F922" s="2" t="s">
        <v>12837</v>
      </c>
      <c r="G922" s="2" t="s">
        <v>12853</v>
      </c>
      <c r="H922" s="2"/>
      <c r="I922" s="6">
        <v>99</v>
      </c>
      <c r="J922" s="6" t="str">
        <f t="shared" si="29"/>
        <v>&lt;₹200</v>
      </c>
      <c r="K922" s="6">
        <v>499</v>
      </c>
      <c r="L922" s="6">
        <f>(Table1[[#This Row],[Actual Price]]-Table1[[#This Row],[discounted_price]])*100</f>
        <v>40000</v>
      </c>
      <c r="M922" s="9">
        <v>0.5</v>
      </c>
      <c r="N9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2" s="9" t="str">
        <f>IF(M922&gt;=50%,"YES","""NO")</f>
        <v>YES</v>
      </c>
      <c r="P922" s="44">
        <f>AVERAGE(Table1[[#This Row],[rating]]+Table1[[#This Row],[rating_count]]/1000)</f>
        <v>11.727</v>
      </c>
      <c r="Q922" s="2">
        <v>3.3</v>
      </c>
      <c r="R922" s="7">
        <v>8427</v>
      </c>
      <c r="S922" s="8">
        <f t="shared" si="28"/>
        <v>4205073</v>
      </c>
      <c r="T922" s="2" t="s">
        <v>8329</v>
      </c>
      <c r="U922" s="2" t="s">
        <v>8330</v>
      </c>
      <c r="V922" s="2" t="s">
        <v>8331</v>
      </c>
      <c r="W922" s="2" t="s">
        <v>8332</v>
      </c>
      <c r="X922" s="2" t="s">
        <v>8333</v>
      </c>
      <c r="Y922" s="3" t="s">
        <v>8334</v>
      </c>
      <c r="Z922" s="3" t="s">
        <v>8335</v>
      </c>
      <c r="AA922" s="3" t="s">
        <v>8336</v>
      </c>
    </row>
    <row r="923" spans="1:27">
      <c r="A923" s="2" t="s">
        <v>8337</v>
      </c>
      <c r="B923" s="2" t="s">
        <v>8338</v>
      </c>
      <c r="C923" s="2" t="s">
        <v>13081</v>
      </c>
      <c r="D923" s="2" t="s">
        <v>13068</v>
      </c>
      <c r="E923" s="2" t="s">
        <v>12836</v>
      </c>
      <c r="F923" s="2" t="s">
        <v>12844</v>
      </c>
      <c r="G923" s="2" t="s">
        <v>12845</v>
      </c>
      <c r="H923" s="2" t="s">
        <v>12854</v>
      </c>
      <c r="I923" s="6">
        <v>3498</v>
      </c>
      <c r="J923" s="6" t="str">
        <f t="shared" si="29"/>
        <v>&gt;₹500</v>
      </c>
      <c r="K923" s="6">
        <v>1400</v>
      </c>
      <c r="L923" s="6">
        <f>(Table1[[#This Row],[Actual Price]]-Table1[[#This Row],[discounted_price]])*100</f>
        <v>-209800</v>
      </c>
      <c r="M923" s="9">
        <v>0.55000000000000004</v>
      </c>
      <c r="N9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23" s="9" t="str">
        <f>IF(M923&gt;=50%,"YES","NO")</f>
        <v>YES</v>
      </c>
      <c r="P923" s="44">
        <f>AVERAGE(Table1[[#This Row],[rating]]+Table1[[#This Row],[rating_count]]/1000)</f>
        <v>27.515999999999998</v>
      </c>
      <c r="Q923" s="2">
        <v>4.2</v>
      </c>
      <c r="R923" s="7">
        <v>23316</v>
      </c>
      <c r="S923" s="8">
        <f t="shared" si="28"/>
        <v>32642400</v>
      </c>
      <c r="T923" s="2" t="s">
        <v>8339</v>
      </c>
      <c r="U923" s="2" t="s">
        <v>8340</v>
      </c>
      <c r="V923" s="2" t="s">
        <v>8341</v>
      </c>
      <c r="W923" s="2" t="s">
        <v>8342</v>
      </c>
      <c r="X923" s="2" t="s">
        <v>8343</v>
      </c>
      <c r="Y923" s="3" t="s">
        <v>8344</v>
      </c>
      <c r="Z923" s="3" t="s">
        <v>8345</v>
      </c>
      <c r="AA923" s="3" t="s">
        <v>8346</v>
      </c>
    </row>
    <row r="924" spans="1:27">
      <c r="A924" s="2" t="s">
        <v>8347</v>
      </c>
      <c r="B924" s="2" t="s">
        <v>8348</v>
      </c>
      <c r="C924" s="2" t="s">
        <v>13082</v>
      </c>
      <c r="D924" s="2" t="s">
        <v>13068</v>
      </c>
      <c r="E924" s="2" t="s">
        <v>12836</v>
      </c>
      <c r="F924" s="2" t="s">
        <v>12837</v>
      </c>
      <c r="G924" s="2" t="s">
        <v>12855</v>
      </c>
      <c r="H924" s="4"/>
      <c r="I924" s="6">
        <v>10099</v>
      </c>
      <c r="J924" s="6" t="str">
        <f t="shared" si="29"/>
        <v>&gt;₹500</v>
      </c>
      <c r="K924" s="6">
        <v>2500</v>
      </c>
      <c r="L924" s="6">
        <f>(Table1[[#This Row],[Actual Price]]-Table1[[#This Row],[discounted_price]])*100</f>
        <v>-759900</v>
      </c>
      <c r="M924" s="9">
        <v>0.48</v>
      </c>
      <c r="N9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4" s="9" t="str">
        <f>IF(M924&gt;=50%,"YES","""NO")</f>
        <v>"NO</v>
      </c>
      <c r="P924" s="44">
        <f>AVERAGE(Table1[[#This Row],[rating]]+Table1[[#This Row],[rating_count]]/1000)</f>
        <v>10.530000000000001</v>
      </c>
      <c r="Q924" s="2">
        <v>4</v>
      </c>
      <c r="R924" s="7">
        <v>6530</v>
      </c>
      <c r="S924" s="8">
        <f t="shared" si="28"/>
        <v>16325000</v>
      </c>
      <c r="T924" s="2" t="s">
        <v>8349</v>
      </c>
      <c r="U924" s="2" t="s">
        <v>8350</v>
      </c>
      <c r="V924" s="2" t="s">
        <v>8351</v>
      </c>
      <c r="W924" s="2" t="s">
        <v>8352</v>
      </c>
      <c r="X924" s="2" t="s">
        <v>8353</v>
      </c>
      <c r="Y924" s="3" t="s">
        <v>8354</v>
      </c>
      <c r="Z924" s="3" t="s">
        <v>8355</v>
      </c>
      <c r="AA924" s="3" t="s">
        <v>8356</v>
      </c>
    </row>
    <row r="925" spans="1:27">
      <c r="A925" s="2" t="s">
        <v>8357</v>
      </c>
      <c r="B925" s="2" t="s">
        <v>8358</v>
      </c>
      <c r="C925" s="2" t="s">
        <v>13083</v>
      </c>
      <c r="D925" s="2" t="s">
        <v>13068</v>
      </c>
      <c r="E925" s="2" t="s">
        <v>12840</v>
      </c>
      <c r="F925" s="2" t="s">
        <v>12856</v>
      </c>
      <c r="G925" s="2" t="s">
        <v>12857</v>
      </c>
      <c r="H925" s="4"/>
      <c r="I925" s="6">
        <v>449</v>
      </c>
      <c r="J925" s="6" t="str">
        <f t="shared" si="29"/>
        <v>₹200 - ₹500</v>
      </c>
      <c r="K925" s="6">
        <v>6190</v>
      </c>
      <c r="L925" s="6">
        <f>(Table1[[#This Row],[Actual Price]]-Table1[[#This Row],[discounted_price]])*100</f>
        <v>574100</v>
      </c>
      <c r="M925" s="9">
        <v>0.42</v>
      </c>
      <c r="N9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5" s="9" t="str">
        <f>IF(M925&gt;=50%,"YES","NO")</f>
        <v>NO</v>
      </c>
      <c r="P925" s="44">
        <f>AVERAGE(Table1[[#This Row],[rating]]+Table1[[#This Row],[rating_count]]/1000)</f>
        <v>16.224</v>
      </c>
      <c r="Q925" s="2">
        <v>4.3</v>
      </c>
      <c r="R925" s="7">
        <v>11924</v>
      </c>
      <c r="S925" s="8">
        <f t="shared" si="28"/>
        <v>73809560</v>
      </c>
      <c r="T925" s="2" t="s">
        <v>8359</v>
      </c>
      <c r="U925" s="2" t="s">
        <v>8360</v>
      </c>
      <c r="V925" s="2" t="s">
        <v>8361</v>
      </c>
      <c r="W925" s="2" t="s">
        <v>8362</v>
      </c>
      <c r="X925" s="2" t="s">
        <v>8363</v>
      </c>
      <c r="Y925" s="3" t="s">
        <v>8364</v>
      </c>
      <c r="Z925" s="3" t="s">
        <v>8365</v>
      </c>
      <c r="AA925" s="3" t="s">
        <v>8366</v>
      </c>
    </row>
    <row r="926" spans="1:27">
      <c r="A926" s="2" t="s">
        <v>8367</v>
      </c>
      <c r="B926" s="2" t="s">
        <v>8368</v>
      </c>
      <c r="C926" s="2" t="s">
        <v>13084</v>
      </c>
      <c r="D926" s="2" t="s">
        <v>13068</v>
      </c>
      <c r="E926" s="2" t="s">
        <v>12840</v>
      </c>
      <c r="F926" s="2" t="s">
        <v>12841</v>
      </c>
      <c r="G926" s="2"/>
      <c r="H926" s="4"/>
      <c r="I926" s="6">
        <v>150</v>
      </c>
      <c r="J926" s="6" t="str">
        <f t="shared" si="29"/>
        <v>&lt;₹200</v>
      </c>
      <c r="K926" s="6">
        <v>13999</v>
      </c>
      <c r="L926" s="6">
        <f>(Table1[[#This Row],[Actual Price]]-Table1[[#This Row],[discounted_price]])*100</f>
        <v>1384900</v>
      </c>
      <c r="M926" s="9">
        <v>0.53</v>
      </c>
      <c r="N9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26" s="9" t="str">
        <f>IF(M926&gt;=50%,"YES","""NO")</f>
        <v>YES</v>
      </c>
      <c r="P926" s="44">
        <f>AVERAGE(Table1[[#This Row],[rating]]+Table1[[#This Row],[rating_count]]/1000)</f>
        <v>6.9610000000000003</v>
      </c>
      <c r="Q926" s="2">
        <v>4</v>
      </c>
      <c r="R926" s="7">
        <v>2961</v>
      </c>
      <c r="S926" s="8">
        <f t="shared" si="28"/>
        <v>41451039</v>
      </c>
      <c r="T926" s="2" t="s">
        <v>8369</v>
      </c>
      <c r="U926" s="2" t="s">
        <v>8370</v>
      </c>
      <c r="V926" s="2" t="s">
        <v>8371</v>
      </c>
      <c r="W926" s="2" t="s">
        <v>8372</v>
      </c>
      <c r="X926" s="2" t="s">
        <v>8373</v>
      </c>
      <c r="Y926" s="3" t="s">
        <v>8374</v>
      </c>
      <c r="Z926" s="3" t="s">
        <v>8375</v>
      </c>
      <c r="AA926" s="3" t="s">
        <v>8376</v>
      </c>
    </row>
    <row r="927" spans="1:27">
      <c r="A927" s="2" t="s">
        <v>8377</v>
      </c>
      <c r="B927" s="2" t="s">
        <v>8378</v>
      </c>
      <c r="C927" s="2" t="s">
        <v>13073</v>
      </c>
      <c r="D927" s="2" t="s">
        <v>13068</v>
      </c>
      <c r="E927" s="2" t="s">
        <v>12836</v>
      </c>
      <c r="F927" s="2" t="s">
        <v>12837</v>
      </c>
      <c r="G927" s="2" t="s">
        <v>12838</v>
      </c>
      <c r="H927" s="4" t="s">
        <v>12839</v>
      </c>
      <c r="I927" s="6">
        <v>348</v>
      </c>
      <c r="J927" s="6" t="str">
        <f t="shared" si="29"/>
        <v>₹200 - ₹500</v>
      </c>
      <c r="K927" s="6">
        <v>2995</v>
      </c>
      <c r="L927" s="6">
        <f>(Table1[[#This Row],[Actual Price]]-Table1[[#This Row],[discounted_price]])*100</f>
        <v>264700</v>
      </c>
      <c r="M927" s="9">
        <v>0.46</v>
      </c>
      <c r="N9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7" s="9" t="str">
        <f>IF(M927&gt;=50%,"YES","NO")</f>
        <v>NO</v>
      </c>
      <c r="P927" s="44">
        <f>AVERAGE(Table1[[#This Row],[rating]]+Table1[[#This Row],[rating_count]]/1000)</f>
        <v>27.984000000000002</v>
      </c>
      <c r="Q927" s="2">
        <v>4.5</v>
      </c>
      <c r="R927" s="7">
        <v>23484</v>
      </c>
      <c r="S927" s="8">
        <f t="shared" si="28"/>
        <v>70334580</v>
      </c>
      <c r="T927" s="2" t="s">
        <v>8379</v>
      </c>
      <c r="U927" s="2" t="s">
        <v>8380</v>
      </c>
      <c r="V927" s="2" t="s">
        <v>8381</v>
      </c>
      <c r="W927" s="2" t="s">
        <v>8382</v>
      </c>
      <c r="X927" s="2" t="s">
        <v>8383</v>
      </c>
      <c r="Y927" s="3" t="s">
        <v>8384</v>
      </c>
      <c r="Z927" s="3" t="s">
        <v>8385</v>
      </c>
      <c r="AA927" s="3" t="s">
        <v>8386</v>
      </c>
    </row>
    <row r="928" spans="1:27">
      <c r="A928" s="2" t="s">
        <v>8387</v>
      </c>
      <c r="B928" s="2" t="s">
        <v>8388</v>
      </c>
      <c r="C928" s="2" t="s">
        <v>13083</v>
      </c>
      <c r="D928" s="2" t="s">
        <v>13068</v>
      </c>
      <c r="E928" s="2" t="s">
        <v>12840</v>
      </c>
      <c r="F928" s="2" t="s">
        <v>12856</v>
      </c>
      <c r="G928" s="2" t="s">
        <v>12857</v>
      </c>
      <c r="H928" s="4"/>
      <c r="I928" s="6">
        <v>1199</v>
      </c>
      <c r="J928" s="6" t="str">
        <f t="shared" si="29"/>
        <v>&gt;₹500</v>
      </c>
      <c r="K928" s="6">
        <v>5890</v>
      </c>
      <c r="L928" s="6">
        <f>(Table1[[#This Row],[Actual Price]]-Table1[[#This Row],[discounted_price]])*100</f>
        <v>469100</v>
      </c>
      <c r="M928" s="9">
        <v>0.56000000000000005</v>
      </c>
      <c r="N9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28" s="9" t="str">
        <f>IF(M928&gt;=50%,"YES","""NO")</f>
        <v>YES</v>
      </c>
      <c r="P928" s="44">
        <f>AVERAGE(Table1[[#This Row],[rating]]+Table1[[#This Row],[rating_count]]/1000)</f>
        <v>25.883000000000003</v>
      </c>
      <c r="Q928" s="2">
        <v>4.0999999999999996</v>
      </c>
      <c r="R928" s="7">
        <v>21783</v>
      </c>
      <c r="S928" s="8">
        <f t="shared" si="28"/>
        <v>128301870</v>
      </c>
      <c r="T928" s="2" t="s">
        <v>8389</v>
      </c>
      <c r="U928" s="2" t="s">
        <v>8390</v>
      </c>
      <c r="V928" s="2" t="s">
        <v>8391</v>
      </c>
      <c r="W928" s="2" t="s">
        <v>8392</v>
      </c>
      <c r="X928" s="2" t="s">
        <v>8393</v>
      </c>
      <c r="Y928" s="3" t="s">
        <v>12631</v>
      </c>
      <c r="Z928" s="3" t="s">
        <v>8394</v>
      </c>
      <c r="AA928" s="3" t="s">
        <v>8395</v>
      </c>
    </row>
    <row r="929" spans="1:27">
      <c r="A929" s="2" t="s">
        <v>8396</v>
      </c>
      <c r="B929" s="2" t="s">
        <v>8397</v>
      </c>
      <c r="C929" s="2" t="s">
        <v>13085</v>
      </c>
      <c r="D929" s="2" t="s">
        <v>13068</v>
      </c>
      <c r="E929" s="2" t="s">
        <v>12836</v>
      </c>
      <c r="F929" s="2" t="s">
        <v>12837</v>
      </c>
      <c r="G929" s="2" t="s">
        <v>12838</v>
      </c>
      <c r="H929" s="4" t="s">
        <v>12858</v>
      </c>
      <c r="I929" s="6">
        <v>397</v>
      </c>
      <c r="J929" s="6" t="str">
        <f t="shared" si="29"/>
        <v>₹200 - ₹500</v>
      </c>
      <c r="K929" s="6">
        <v>2000</v>
      </c>
      <c r="L929" s="6">
        <f>(Table1[[#This Row],[Actual Price]]-Table1[[#This Row],[discounted_price]])*100</f>
        <v>160300</v>
      </c>
      <c r="M929" s="9">
        <v>0.4</v>
      </c>
      <c r="N9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29" s="9" t="str">
        <f>IF(M929&gt;=50%,"YES","NO")</f>
        <v>NO</v>
      </c>
      <c r="P929" s="44">
        <f>AVERAGE(Table1[[#This Row],[rating]]+Table1[[#This Row],[rating_count]]/1000)</f>
        <v>18.03</v>
      </c>
      <c r="Q929" s="2">
        <v>4</v>
      </c>
      <c r="R929" s="7">
        <v>14030</v>
      </c>
      <c r="S929" s="8">
        <f t="shared" si="28"/>
        <v>28060000</v>
      </c>
      <c r="T929" s="2" t="s">
        <v>8398</v>
      </c>
      <c r="U929" s="2" t="s">
        <v>8399</v>
      </c>
      <c r="V929" s="2" t="s">
        <v>8400</v>
      </c>
      <c r="W929" s="2" t="s">
        <v>8401</v>
      </c>
      <c r="X929" s="2" t="s">
        <v>8402</v>
      </c>
      <c r="Y929" s="3" t="s">
        <v>8403</v>
      </c>
      <c r="Z929" s="3" t="s">
        <v>8404</v>
      </c>
      <c r="AA929" s="3" t="s">
        <v>8405</v>
      </c>
    </row>
    <row r="930" spans="1:27">
      <c r="A930" s="2" t="s">
        <v>8406</v>
      </c>
      <c r="B930" s="2" t="s">
        <v>8407</v>
      </c>
      <c r="C930" s="2" t="s">
        <v>13086</v>
      </c>
      <c r="D930" s="2" t="s">
        <v>13068</v>
      </c>
      <c r="E930" s="2" t="s">
        <v>12840</v>
      </c>
      <c r="F930" s="2" t="s">
        <v>12856</v>
      </c>
      <c r="G930" s="2" t="s">
        <v>12859</v>
      </c>
      <c r="H930" s="4"/>
      <c r="I930" s="6">
        <v>154</v>
      </c>
      <c r="J930" s="6" t="str">
        <f t="shared" si="29"/>
        <v>&lt;₹200</v>
      </c>
      <c r="K930" s="6">
        <v>13150</v>
      </c>
      <c r="L930" s="6">
        <f>(Table1[[#This Row],[Actual Price]]-Table1[[#This Row],[discounted_price]])*100</f>
        <v>1299600</v>
      </c>
      <c r="M930" s="9">
        <v>0.57999999999999996</v>
      </c>
      <c r="N9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30" s="9" t="str">
        <f>IF(M930&gt;=50%,"YES","""NO")</f>
        <v>YES</v>
      </c>
      <c r="P930" s="44">
        <f>AVERAGE(Table1[[#This Row],[rating]]+Table1[[#This Row],[rating_count]]/1000)</f>
        <v>10.597999999999999</v>
      </c>
      <c r="Q930" s="2">
        <v>4.2</v>
      </c>
      <c r="R930" s="7">
        <v>6398</v>
      </c>
      <c r="S930" s="8">
        <f t="shared" si="28"/>
        <v>84133700</v>
      </c>
      <c r="T930" s="2" t="s">
        <v>8408</v>
      </c>
      <c r="U930" s="2" t="s">
        <v>8409</v>
      </c>
      <c r="V930" s="2" t="s">
        <v>8410</v>
      </c>
      <c r="W930" s="2" t="s">
        <v>8411</v>
      </c>
      <c r="X930" s="2" t="s">
        <v>8412</v>
      </c>
      <c r="Y930" s="3" t="s">
        <v>8413</v>
      </c>
      <c r="Z930" s="3" t="s">
        <v>8414</v>
      </c>
      <c r="AA930" s="3" t="s">
        <v>8415</v>
      </c>
    </row>
    <row r="931" spans="1:27">
      <c r="A931" s="2" t="s">
        <v>8416</v>
      </c>
      <c r="B931" s="2" t="s">
        <v>8417</v>
      </c>
      <c r="C931" s="2" t="s">
        <v>13082</v>
      </c>
      <c r="D931" s="2" t="s">
        <v>13068</v>
      </c>
      <c r="E931" s="2" t="s">
        <v>12836</v>
      </c>
      <c r="F931" s="2" t="s">
        <v>12837</v>
      </c>
      <c r="G931" s="2" t="s">
        <v>12855</v>
      </c>
      <c r="H931" s="4"/>
      <c r="I931" s="6">
        <v>699</v>
      </c>
      <c r="J931" s="6" t="str">
        <f t="shared" si="29"/>
        <v>&gt;₹500</v>
      </c>
      <c r="K931" s="6">
        <v>3500</v>
      </c>
      <c r="L931" s="6">
        <f>(Table1[[#This Row],[Actual Price]]-Table1[[#This Row],[discounted_price]])*100</f>
        <v>280100</v>
      </c>
      <c r="M931" s="9">
        <v>0.63</v>
      </c>
      <c r="N9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31" s="9" t="str">
        <f>IF(M931&gt;=50%,"YES","NO")</f>
        <v>YES</v>
      </c>
      <c r="P931" s="44">
        <f>AVERAGE(Table1[[#This Row],[rating]]+Table1[[#This Row],[rating_count]]/1000)</f>
        <v>47.849999999999994</v>
      </c>
      <c r="Q931" s="2">
        <v>3.8</v>
      </c>
      <c r="R931" s="7">
        <v>44050</v>
      </c>
      <c r="S931" s="8">
        <f t="shared" si="28"/>
        <v>154175000</v>
      </c>
      <c r="T931" s="2" t="s">
        <v>8418</v>
      </c>
      <c r="U931" s="2" t="s">
        <v>8419</v>
      </c>
      <c r="V931" s="2" t="s">
        <v>8420</v>
      </c>
      <c r="W931" s="2" t="s">
        <v>8421</v>
      </c>
      <c r="X931" s="2" t="s">
        <v>8422</v>
      </c>
      <c r="Y931" s="3" t="s">
        <v>8423</v>
      </c>
      <c r="Z931" s="3" t="s">
        <v>8424</v>
      </c>
      <c r="AA931" s="3" t="s">
        <v>8425</v>
      </c>
    </row>
    <row r="932" spans="1:27">
      <c r="A932" s="2" t="s">
        <v>8426</v>
      </c>
      <c r="B932" s="2" t="s">
        <v>8427</v>
      </c>
      <c r="C932" s="2" t="s">
        <v>13081</v>
      </c>
      <c r="D932" s="2" t="s">
        <v>13068</v>
      </c>
      <c r="E932" s="2" t="s">
        <v>12836</v>
      </c>
      <c r="F932" s="2" t="s">
        <v>12844</v>
      </c>
      <c r="G932" s="2" t="s">
        <v>12845</v>
      </c>
      <c r="H932" s="2" t="s">
        <v>12854</v>
      </c>
      <c r="I932" s="6">
        <v>1679</v>
      </c>
      <c r="J932" s="6" t="str">
        <f t="shared" si="29"/>
        <v>&gt;₹500</v>
      </c>
      <c r="K932" s="6">
        <v>785</v>
      </c>
      <c r="L932" s="6">
        <f>(Table1[[#This Row],[Actual Price]]-Table1[[#This Row],[discounted_price]])*100</f>
        <v>-89400</v>
      </c>
      <c r="M932" s="9">
        <v>0.24</v>
      </c>
      <c r="N9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32" s="9" t="str">
        <f>IF(M932&gt;=50%,"YES","""NO")</f>
        <v>"NO</v>
      </c>
      <c r="P932" s="44">
        <f>AVERAGE(Table1[[#This Row],[rating]]+Table1[[#This Row],[rating_count]]/1000)</f>
        <v>28.446999999999999</v>
      </c>
      <c r="Q932" s="2">
        <v>4.2</v>
      </c>
      <c r="R932" s="7">
        <v>24247</v>
      </c>
      <c r="S932" s="8">
        <f t="shared" si="28"/>
        <v>19033895</v>
      </c>
      <c r="T932" s="2" t="s">
        <v>8428</v>
      </c>
      <c r="U932" s="2" t="s">
        <v>8429</v>
      </c>
      <c r="V932" s="2" t="s">
        <v>8430</v>
      </c>
      <c r="W932" s="2" t="s">
        <v>8431</v>
      </c>
      <c r="X932" s="2" t="s">
        <v>8432</v>
      </c>
      <c r="Y932" s="3" t="s">
        <v>8433</v>
      </c>
      <c r="Z932" s="3" t="s">
        <v>8434</v>
      </c>
      <c r="AA932" s="3" t="s">
        <v>8435</v>
      </c>
    </row>
    <row r="933" spans="1:27">
      <c r="A933" s="2" t="s">
        <v>8436</v>
      </c>
      <c r="B933" s="2" t="s">
        <v>8437</v>
      </c>
      <c r="C933" s="2" t="s">
        <v>13082</v>
      </c>
      <c r="D933" s="2" t="s">
        <v>13068</v>
      </c>
      <c r="E933" s="2" t="s">
        <v>12836</v>
      </c>
      <c r="F933" s="2" t="s">
        <v>12837</v>
      </c>
      <c r="G933" s="2" t="s">
        <v>12855</v>
      </c>
      <c r="H933" s="4"/>
      <c r="I933" s="6">
        <v>354</v>
      </c>
      <c r="J933" s="6" t="str">
        <f t="shared" si="29"/>
        <v>₹200 - ₹500</v>
      </c>
      <c r="K933" s="6">
        <v>3210</v>
      </c>
      <c r="L933" s="6">
        <f>(Table1[[#This Row],[Actual Price]]-Table1[[#This Row],[discounted_price]])*100</f>
        <v>285600</v>
      </c>
      <c r="M933" s="9">
        <v>0.38</v>
      </c>
      <c r="N9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33" s="9" t="str">
        <f>IF(M933&gt;=50%,"YES","NO")</f>
        <v>NO</v>
      </c>
      <c r="P933" s="44">
        <f>AVERAGE(Table1[[#This Row],[rating]]+Table1[[#This Row],[rating_count]]/1000)</f>
        <v>45.548999999999999</v>
      </c>
      <c r="Q933" s="2">
        <v>4.2</v>
      </c>
      <c r="R933" s="7">
        <v>41349</v>
      </c>
      <c r="S933" s="8">
        <f t="shared" si="28"/>
        <v>132730290</v>
      </c>
      <c r="T933" s="2" t="s">
        <v>8438</v>
      </c>
      <c r="U933" s="2" t="s">
        <v>8439</v>
      </c>
      <c r="V933" s="2" t="s">
        <v>8440</v>
      </c>
      <c r="W933" s="2" t="s">
        <v>8441</v>
      </c>
      <c r="X933" s="2" t="s">
        <v>8442</v>
      </c>
      <c r="Y933" s="3" t="s">
        <v>8443</v>
      </c>
      <c r="Z933" s="3" t="s">
        <v>8444</v>
      </c>
      <c r="AA933" s="3" t="s">
        <v>8445</v>
      </c>
    </row>
    <row r="934" spans="1:27">
      <c r="A934" s="2" t="s">
        <v>8446</v>
      </c>
      <c r="B934" s="2" t="s">
        <v>8447</v>
      </c>
      <c r="C934" s="2" t="s">
        <v>13085</v>
      </c>
      <c r="D934" s="2" t="s">
        <v>13068</v>
      </c>
      <c r="E934" s="2" t="s">
        <v>12836</v>
      </c>
      <c r="F934" s="2" t="s">
        <v>12837</v>
      </c>
      <c r="G934" s="2" t="s">
        <v>12838</v>
      </c>
      <c r="H934" s="2" t="s">
        <v>12858</v>
      </c>
      <c r="I934" s="6">
        <v>1199</v>
      </c>
      <c r="J934" s="6" t="str">
        <f t="shared" si="29"/>
        <v>&gt;₹500</v>
      </c>
      <c r="K934" s="6">
        <v>1000</v>
      </c>
      <c r="L934" s="6">
        <f>(Table1[[#This Row],[Actual Price]]-Table1[[#This Row],[discounted_price]])*100</f>
        <v>-19900</v>
      </c>
      <c r="M934" s="9">
        <v>0.45</v>
      </c>
      <c r="N9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34" s="9" t="str">
        <f>IF(M934&gt;=50%,"YES","""NO")</f>
        <v>"NO</v>
      </c>
      <c r="P934" s="44">
        <f>AVERAGE(Table1[[#This Row],[rating]]+Table1[[#This Row],[rating_count]]/1000)</f>
        <v>4.6740000000000004</v>
      </c>
      <c r="Q934" s="2">
        <v>3.6</v>
      </c>
      <c r="R934" s="7">
        <v>1074</v>
      </c>
      <c r="S934" s="8">
        <f t="shared" si="28"/>
        <v>1074000</v>
      </c>
      <c r="T934" s="2" t="s">
        <v>8448</v>
      </c>
      <c r="U934" s="2" t="s">
        <v>8449</v>
      </c>
      <c r="V934" s="2" t="s">
        <v>8450</v>
      </c>
      <c r="W934" s="2" t="s">
        <v>8451</v>
      </c>
      <c r="X934" s="2" t="s">
        <v>8452</v>
      </c>
      <c r="Y934" s="3" t="s">
        <v>8453</v>
      </c>
      <c r="Z934" s="3" t="s">
        <v>8454</v>
      </c>
      <c r="AA934" s="3" t="s">
        <v>8455</v>
      </c>
    </row>
    <row r="935" spans="1:27">
      <c r="A935" s="2" t="s">
        <v>8456</v>
      </c>
      <c r="B935" s="2" t="s">
        <v>8457</v>
      </c>
      <c r="C935" s="2" t="s">
        <v>13074</v>
      </c>
      <c r="D935" s="2" t="s">
        <v>13068</v>
      </c>
      <c r="E935" s="2" t="s">
        <v>12840</v>
      </c>
      <c r="F935" s="2" t="s">
        <v>12841</v>
      </c>
      <c r="G935" s="2" t="s">
        <v>12842</v>
      </c>
      <c r="H935" s="2"/>
      <c r="I935" s="6">
        <v>379</v>
      </c>
      <c r="J935" s="6" t="str">
        <f t="shared" si="29"/>
        <v>₹200 - ₹500</v>
      </c>
      <c r="K935" s="6">
        <v>2000</v>
      </c>
      <c r="L935" s="6">
        <f>(Table1[[#This Row],[Actual Price]]-Table1[[#This Row],[discounted_price]])*100</f>
        <v>162100</v>
      </c>
      <c r="M935" s="9">
        <v>0.5</v>
      </c>
      <c r="N9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35" s="9" t="str">
        <f>IF(M935&gt;=50%,"YES","NO")</f>
        <v>YES</v>
      </c>
      <c r="P935" s="44">
        <f>AVERAGE(Table1[[#This Row],[rating]]+Table1[[#This Row],[rating_count]]/1000)</f>
        <v>4.9630000000000001</v>
      </c>
      <c r="Q935" s="2">
        <v>3.8</v>
      </c>
      <c r="R935" s="7">
        <v>1163</v>
      </c>
      <c r="S935" s="8">
        <f t="shared" si="28"/>
        <v>2326000</v>
      </c>
      <c r="T935" s="2" t="s">
        <v>8458</v>
      </c>
      <c r="U935" s="2" t="s">
        <v>8459</v>
      </c>
      <c r="V935" s="2" t="s">
        <v>8460</v>
      </c>
      <c r="W935" s="2" t="s">
        <v>8461</v>
      </c>
      <c r="X935" s="2" t="s">
        <v>8462</v>
      </c>
      <c r="Y935" s="3" t="s">
        <v>8463</v>
      </c>
      <c r="Z935" s="3" t="s">
        <v>8464</v>
      </c>
      <c r="AA935" s="3" t="s">
        <v>8465</v>
      </c>
    </row>
    <row r="936" spans="1:27">
      <c r="A936" s="2" t="s">
        <v>8466</v>
      </c>
      <c r="B936" s="2" t="s">
        <v>8467</v>
      </c>
      <c r="C936" s="2" t="s">
        <v>13076</v>
      </c>
      <c r="D936" s="2" t="s">
        <v>13068</v>
      </c>
      <c r="E936" s="2" t="s">
        <v>12836</v>
      </c>
      <c r="F936" s="2" t="s">
        <v>12844</v>
      </c>
      <c r="G936" s="2" t="s">
        <v>12845</v>
      </c>
      <c r="H936" s="2" t="s">
        <v>12846</v>
      </c>
      <c r="I936" s="6">
        <v>499</v>
      </c>
      <c r="J936" s="6" t="str">
        <f t="shared" si="29"/>
        <v>₹200 - ₹500</v>
      </c>
      <c r="K936" s="6">
        <v>1999</v>
      </c>
      <c r="L936" s="6">
        <f>(Table1[[#This Row],[Actual Price]]-Table1[[#This Row],[discounted_price]])*100</f>
        <v>150000</v>
      </c>
      <c r="M936" s="9">
        <v>0.8</v>
      </c>
      <c r="N9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936" s="9" t="str">
        <f>IF(M936&gt;=50%,"YES","""NO")</f>
        <v>YES</v>
      </c>
      <c r="P936" s="44">
        <f>AVERAGE(Table1[[#This Row],[rating]]+Table1[[#This Row],[rating_count]]/1000)</f>
        <v>4.3569999999999993</v>
      </c>
      <c r="Q936" s="2">
        <v>4.0999999999999996</v>
      </c>
      <c r="R936" s="7">
        <v>257</v>
      </c>
      <c r="S936" s="8">
        <f t="shared" si="28"/>
        <v>513743</v>
      </c>
      <c r="T936" s="2" t="s">
        <v>8468</v>
      </c>
      <c r="U936" s="2" t="s">
        <v>8469</v>
      </c>
      <c r="V936" s="2" t="s">
        <v>8470</v>
      </c>
      <c r="W936" s="2" t="s">
        <v>8471</v>
      </c>
      <c r="X936" s="2" t="s">
        <v>8472</v>
      </c>
      <c r="Y936" s="3" t="s">
        <v>8473</v>
      </c>
      <c r="Z936" s="3" t="s">
        <v>8474</v>
      </c>
      <c r="AA936" s="3" t="s">
        <v>8475</v>
      </c>
    </row>
    <row r="937" spans="1:27">
      <c r="A937" s="2" t="s">
        <v>8476</v>
      </c>
      <c r="B937" s="2" t="s">
        <v>8477</v>
      </c>
      <c r="C937" s="2" t="s">
        <v>13087</v>
      </c>
      <c r="D937" s="2" t="s">
        <v>13068</v>
      </c>
      <c r="E937" s="2" t="s">
        <v>12840</v>
      </c>
      <c r="F937" s="2" t="s">
        <v>12856</v>
      </c>
      <c r="G937" s="2" t="s">
        <v>12860</v>
      </c>
      <c r="H937" s="2"/>
      <c r="I937" s="6">
        <v>10389</v>
      </c>
      <c r="J937" s="6" t="str">
        <f t="shared" si="29"/>
        <v>&gt;₹500</v>
      </c>
      <c r="K937" s="6">
        <v>720</v>
      </c>
      <c r="L937" s="6">
        <f>(Table1[[#This Row],[Actual Price]]-Table1[[#This Row],[discounted_price]])*100</f>
        <v>-966900</v>
      </c>
      <c r="M937" s="9">
        <v>0.25</v>
      </c>
      <c r="N9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37" s="9" t="str">
        <f>IF(M937&gt;=50%,"YES","NO")</f>
        <v>NO</v>
      </c>
      <c r="P937" s="44">
        <f>AVERAGE(Table1[[#This Row],[rating]]+Table1[[#This Row],[rating_count]]/1000)</f>
        <v>40.117000000000004</v>
      </c>
      <c r="Q937" s="2">
        <v>4.0999999999999996</v>
      </c>
      <c r="R937" s="7">
        <v>36017</v>
      </c>
      <c r="S937" s="8">
        <f t="shared" si="28"/>
        <v>25932240</v>
      </c>
      <c r="T937" s="2" t="s">
        <v>8478</v>
      </c>
      <c r="U937" s="2" t="s">
        <v>8479</v>
      </c>
      <c r="V937" s="2" t="s">
        <v>8480</v>
      </c>
      <c r="W937" s="2" t="s">
        <v>8481</v>
      </c>
      <c r="X937" s="2" t="s">
        <v>8482</v>
      </c>
      <c r="Y937" s="3" t="s">
        <v>8483</v>
      </c>
      <c r="Z937" s="3" t="s">
        <v>8484</v>
      </c>
      <c r="AA937" s="3" t="s">
        <v>8485</v>
      </c>
    </row>
    <row r="938" spans="1:27">
      <c r="A938" s="2" t="s">
        <v>8486</v>
      </c>
      <c r="B938" s="2" t="s">
        <v>8487</v>
      </c>
      <c r="C938" s="2" t="s">
        <v>13073</v>
      </c>
      <c r="D938" s="2" t="s">
        <v>13068</v>
      </c>
      <c r="E938" s="2" t="s">
        <v>12836</v>
      </c>
      <c r="F938" s="2" t="s">
        <v>12837</v>
      </c>
      <c r="G938" s="2" t="s">
        <v>12838</v>
      </c>
      <c r="H938" s="2" t="s">
        <v>12839</v>
      </c>
      <c r="I938" s="6">
        <v>649</v>
      </c>
      <c r="J938" s="6" t="str">
        <f t="shared" si="29"/>
        <v>&gt;₹500</v>
      </c>
      <c r="K938" s="6">
        <v>1595</v>
      </c>
      <c r="L938" s="6">
        <f>(Table1[[#This Row],[Actual Price]]-Table1[[#This Row],[discounted_price]])*100</f>
        <v>94600</v>
      </c>
      <c r="M938" s="9">
        <v>0.56000000000000005</v>
      </c>
      <c r="N9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38" s="9" t="str">
        <f>IF(M938&gt;=50%,"YES","""NO")</f>
        <v>YES</v>
      </c>
      <c r="P938" s="44">
        <f>AVERAGE(Table1[[#This Row],[rating]]+Table1[[#This Row],[rating_count]]/1000)</f>
        <v>12.19</v>
      </c>
      <c r="Q938" s="2">
        <v>4.0999999999999996</v>
      </c>
      <c r="R938" s="7">
        <v>8090</v>
      </c>
      <c r="S938" s="8">
        <f t="shared" si="28"/>
        <v>12903550</v>
      </c>
      <c r="T938" s="2" t="s">
        <v>8488</v>
      </c>
      <c r="U938" s="2" t="s">
        <v>8489</v>
      </c>
      <c r="V938" s="2" t="s">
        <v>8490</v>
      </c>
      <c r="W938" s="2" t="s">
        <v>8491</v>
      </c>
      <c r="X938" s="2" t="s">
        <v>8492</v>
      </c>
      <c r="Y938" s="3" t="s">
        <v>8493</v>
      </c>
      <c r="Z938" s="3" t="s">
        <v>8494</v>
      </c>
      <c r="AA938" s="3" t="s">
        <v>8495</v>
      </c>
    </row>
    <row r="939" spans="1:27">
      <c r="A939" s="2" t="s">
        <v>8496</v>
      </c>
      <c r="B939" s="2" t="s">
        <v>8497</v>
      </c>
      <c r="C939" s="2" t="s">
        <v>13079</v>
      </c>
      <c r="D939" s="2" t="s">
        <v>13068</v>
      </c>
      <c r="E939" s="2" t="s">
        <v>12836</v>
      </c>
      <c r="F939" s="2" t="s">
        <v>12837</v>
      </c>
      <c r="G939" s="2" t="s">
        <v>12852</v>
      </c>
      <c r="H939" s="4"/>
      <c r="I939" s="6">
        <v>1199</v>
      </c>
      <c r="J939" s="6" t="str">
        <f t="shared" si="29"/>
        <v>&gt;₹500</v>
      </c>
      <c r="K939" s="6">
        <v>3645</v>
      </c>
      <c r="L939" s="6">
        <f>(Table1[[#This Row],[Actual Price]]-Table1[[#This Row],[discounted_price]])*100</f>
        <v>244600</v>
      </c>
      <c r="M939" s="9">
        <v>0.41</v>
      </c>
      <c r="N9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39" s="9" t="str">
        <f>IF(M939&gt;=50%,"YES","NO")</f>
        <v>NO</v>
      </c>
      <c r="P939" s="44">
        <f>AVERAGE(Table1[[#This Row],[rating]]+Table1[[#This Row],[rating_count]]/1000)</f>
        <v>35.488</v>
      </c>
      <c r="Q939" s="2">
        <v>4.0999999999999996</v>
      </c>
      <c r="R939" s="7">
        <v>31388</v>
      </c>
      <c r="S939" s="8">
        <f t="shared" si="28"/>
        <v>114409260</v>
      </c>
      <c r="T939" s="2" t="s">
        <v>8498</v>
      </c>
      <c r="U939" s="2" t="s">
        <v>8499</v>
      </c>
      <c r="V939" s="2" t="s">
        <v>8500</v>
      </c>
      <c r="W939" s="2" t="s">
        <v>8501</v>
      </c>
      <c r="X939" s="2" t="s">
        <v>8502</v>
      </c>
      <c r="Y939" s="3" t="s">
        <v>8503</v>
      </c>
      <c r="Z939" s="3" t="s">
        <v>8504</v>
      </c>
      <c r="AA939" s="3" t="s">
        <v>8505</v>
      </c>
    </row>
    <row r="940" spans="1:27">
      <c r="A940" s="2" t="s">
        <v>8506</v>
      </c>
      <c r="B940" s="2" t="s">
        <v>8507</v>
      </c>
      <c r="C940" s="2" t="s">
        <v>13088</v>
      </c>
      <c r="D940" s="2" t="s">
        <v>13068</v>
      </c>
      <c r="E940" s="2" t="s">
        <v>12836</v>
      </c>
      <c r="F940" s="2" t="s">
        <v>12837</v>
      </c>
      <c r="G940" s="2" t="s">
        <v>12861</v>
      </c>
      <c r="H940" s="4" t="s">
        <v>12862</v>
      </c>
      <c r="I940" s="6">
        <v>139</v>
      </c>
      <c r="J940" s="6" t="str">
        <f t="shared" si="29"/>
        <v>&lt;₹200</v>
      </c>
      <c r="K940" s="6">
        <v>7950</v>
      </c>
      <c r="L940" s="6">
        <f>(Table1[[#This Row],[Actual Price]]-Table1[[#This Row],[discounted_price]])*100</f>
        <v>781100</v>
      </c>
      <c r="M940" s="9">
        <v>0.55000000000000004</v>
      </c>
      <c r="N9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40" s="9" t="str">
        <f>IF(M940&gt;=50%,"YES","""NO")</f>
        <v>YES</v>
      </c>
      <c r="P940" s="44">
        <f>AVERAGE(Table1[[#This Row],[rating]]+Table1[[#This Row],[rating_count]]/1000)</f>
        <v>4.3360000000000003</v>
      </c>
      <c r="Q940" s="2">
        <v>4.2</v>
      </c>
      <c r="R940" s="7">
        <v>136</v>
      </c>
      <c r="S940" s="8">
        <f t="shared" si="28"/>
        <v>1081200</v>
      </c>
      <c r="T940" s="2" t="s">
        <v>8508</v>
      </c>
      <c r="U940" s="2" t="s">
        <v>8509</v>
      </c>
      <c r="V940" s="2" t="s">
        <v>8510</v>
      </c>
      <c r="W940" s="2" t="s">
        <v>8511</v>
      </c>
      <c r="X940" s="2" t="s">
        <v>8512</v>
      </c>
      <c r="Y940" s="3" t="s">
        <v>8513</v>
      </c>
      <c r="Z940" s="3" t="s">
        <v>8514</v>
      </c>
      <c r="AA940" s="3" t="s">
        <v>8515</v>
      </c>
    </row>
    <row r="941" spans="1:27">
      <c r="A941" s="2" t="s">
        <v>8516</v>
      </c>
      <c r="B941" s="2" t="s">
        <v>8517</v>
      </c>
      <c r="C941" s="2" t="s">
        <v>13089</v>
      </c>
      <c r="D941" s="2" t="s">
        <v>13068</v>
      </c>
      <c r="E941" s="2" t="s">
        <v>12863</v>
      </c>
      <c r="F941" s="2" t="s">
        <v>12864</v>
      </c>
      <c r="G941" s="2" t="s">
        <v>12865</v>
      </c>
      <c r="H941" s="2"/>
      <c r="I941" s="6">
        <v>889</v>
      </c>
      <c r="J941" s="6" t="str">
        <f t="shared" si="29"/>
        <v>&gt;₹500</v>
      </c>
      <c r="K941" s="6">
        <v>999</v>
      </c>
      <c r="L941" s="6">
        <f>(Table1[[#This Row],[Actual Price]]-Table1[[#This Row],[discounted_price]])*100</f>
        <v>11000</v>
      </c>
      <c r="M941" s="9">
        <v>0.65</v>
      </c>
      <c r="N9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41" s="9" t="str">
        <f>IF(M941&gt;=50%,"YES","NO")</f>
        <v>YES</v>
      </c>
      <c r="P941" s="44">
        <f>AVERAGE(Table1[[#This Row],[rating]]+Table1[[#This Row],[rating_count]]/1000)</f>
        <v>9.379999999999999</v>
      </c>
      <c r="Q941" s="2">
        <v>4</v>
      </c>
      <c r="R941" s="7">
        <v>5380</v>
      </c>
      <c r="S941" s="8">
        <f t="shared" si="28"/>
        <v>5374620</v>
      </c>
      <c r="T941" s="2" t="s">
        <v>8518</v>
      </c>
      <c r="U941" s="2" t="s">
        <v>8519</v>
      </c>
      <c r="V941" s="2" t="s">
        <v>8520</v>
      </c>
      <c r="W941" s="2" t="s">
        <v>8521</v>
      </c>
      <c r="X941" s="2" t="s">
        <v>8522</v>
      </c>
      <c r="Y941" s="3" t="s">
        <v>8523</v>
      </c>
      <c r="Z941" s="3" t="s">
        <v>8524</v>
      </c>
      <c r="AA941" s="3" t="s">
        <v>8525</v>
      </c>
    </row>
    <row r="942" spans="1:27">
      <c r="A942" s="2" t="s">
        <v>8526</v>
      </c>
      <c r="B942" s="2" t="s">
        <v>8527</v>
      </c>
      <c r="C942" s="2" t="s">
        <v>13090</v>
      </c>
      <c r="D942" s="2" t="s">
        <v>13068</v>
      </c>
      <c r="E942" s="2" t="s">
        <v>12836</v>
      </c>
      <c r="F942" s="2" t="s">
        <v>12844</v>
      </c>
      <c r="G942" s="2" t="s">
        <v>12845</v>
      </c>
      <c r="H942" s="4" t="s">
        <v>12854</v>
      </c>
      <c r="I942" s="6">
        <v>1409</v>
      </c>
      <c r="J942" s="6" t="str">
        <f t="shared" si="29"/>
        <v>&gt;₹500</v>
      </c>
      <c r="K942" s="6">
        <v>1745</v>
      </c>
      <c r="L942" s="6">
        <f>(Table1[[#This Row],[Actual Price]]-Table1[[#This Row],[discounted_price]])*100</f>
        <v>33600</v>
      </c>
      <c r="M942" s="9">
        <v>0.08</v>
      </c>
      <c r="N9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42" s="9" t="str">
        <f>IF(M942&gt;=50%,"YES","""NO")</f>
        <v>"NO</v>
      </c>
      <c r="P942" s="44">
        <f>AVERAGE(Table1[[#This Row],[rating]]+Table1[[#This Row],[rating_count]]/1000)</f>
        <v>42.273999999999994</v>
      </c>
      <c r="Q942" s="2">
        <v>4.3</v>
      </c>
      <c r="R942" s="7">
        <v>37974</v>
      </c>
      <c r="S942" s="8">
        <f t="shared" si="28"/>
        <v>66264630</v>
      </c>
      <c r="T942" s="2" t="s">
        <v>8528</v>
      </c>
      <c r="U942" s="2" t="s">
        <v>8529</v>
      </c>
      <c r="V942" s="2" t="s">
        <v>8530</v>
      </c>
      <c r="W942" s="2" t="s">
        <v>8531</v>
      </c>
      <c r="X942" s="2" t="s">
        <v>8532</v>
      </c>
      <c r="Y942" s="3" t="s">
        <v>8533</v>
      </c>
      <c r="Z942" s="3" t="s">
        <v>8534</v>
      </c>
      <c r="AA942" s="3" t="s">
        <v>8535</v>
      </c>
    </row>
    <row r="943" spans="1:27">
      <c r="A943" s="2" t="s">
        <v>8536</v>
      </c>
      <c r="B943" s="2" t="s">
        <v>8537</v>
      </c>
      <c r="C943" s="2" t="s">
        <v>13087</v>
      </c>
      <c r="D943" s="2" t="s">
        <v>13068</v>
      </c>
      <c r="E943" s="2" t="s">
        <v>12840</v>
      </c>
      <c r="F943" s="2" t="s">
        <v>12856</v>
      </c>
      <c r="G943" s="2" t="s">
        <v>12860</v>
      </c>
      <c r="H943" s="2"/>
      <c r="I943" s="6">
        <v>549</v>
      </c>
      <c r="J943" s="6" t="str">
        <f t="shared" si="29"/>
        <v>&gt;₹500</v>
      </c>
      <c r="K943" s="6">
        <v>1295</v>
      </c>
      <c r="L943" s="6">
        <f>(Table1[[#This Row],[Actual Price]]-Table1[[#This Row],[discounted_price]])*100</f>
        <v>74600</v>
      </c>
      <c r="M943" s="9">
        <v>0.44</v>
      </c>
      <c r="N9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43" s="9" t="str">
        <f>IF(M943&gt;=50%,"YES","NO")</f>
        <v>NO</v>
      </c>
      <c r="P943" s="44">
        <f>AVERAGE(Table1[[#This Row],[rating]]+Table1[[#This Row],[rating_count]]/1000)</f>
        <v>21.417999999999999</v>
      </c>
      <c r="Q943" s="2">
        <v>4.2</v>
      </c>
      <c r="R943" s="7">
        <v>17218</v>
      </c>
      <c r="S943" s="8">
        <f t="shared" si="28"/>
        <v>22297310</v>
      </c>
      <c r="T943" s="2" t="s">
        <v>8538</v>
      </c>
      <c r="U943" s="2" t="s">
        <v>8539</v>
      </c>
      <c r="V943" s="2" t="s">
        <v>8540</v>
      </c>
      <c r="W943" s="2" t="s">
        <v>8541</v>
      </c>
      <c r="X943" s="2" t="s">
        <v>8542</v>
      </c>
      <c r="Y943" s="3" t="s">
        <v>8543</v>
      </c>
      <c r="Z943" s="3" t="s">
        <v>8544</v>
      </c>
      <c r="AA943" s="3" t="s">
        <v>8545</v>
      </c>
    </row>
    <row r="944" spans="1:27">
      <c r="A944" s="2" t="s">
        <v>8546</v>
      </c>
      <c r="B944" s="2" t="s">
        <v>8547</v>
      </c>
      <c r="C944" s="2" t="s">
        <v>13076</v>
      </c>
      <c r="D944" s="2" t="s">
        <v>13068</v>
      </c>
      <c r="E944" s="2" t="s">
        <v>12836</v>
      </c>
      <c r="F944" s="2" t="s">
        <v>12844</v>
      </c>
      <c r="G944" s="2" t="s">
        <v>12845</v>
      </c>
      <c r="H944" s="2" t="s">
        <v>12846</v>
      </c>
      <c r="I944" s="6">
        <v>749</v>
      </c>
      <c r="J944" s="6" t="str">
        <f t="shared" si="29"/>
        <v>&gt;₹500</v>
      </c>
      <c r="K944" s="6">
        <v>1499</v>
      </c>
      <c r="L944" s="6">
        <f>(Table1[[#This Row],[Actual Price]]-Table1[[#This Row],[discounted_price]])*100</f>
        <v>75000</v>
      </c>
      <c r="M944" s="9">
        <v>0.55000000000000004</v>
      </c>
      <c r="N9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44" s="9" t="str">
        <f>IF(M944&gt;=50%,"YES","""NO")</f>
        <v>YES</v>
      </c>
      <c r="P944" s="44">
        <f>AVERAGE(Table1[[#This Row],[rating]]+Table1[[#This Row],[rating_count]]/1000)</f>
        <v>5.1000000000000005</v>
      </c>
      <c r="Q944" s="2">
        <v>4.2</v>
      </c>
      <c r="R944" s="7">
        <v>900</v>
      </c>
      <c r="S944" s="8">
        <f t="shared" si="28"/>
        <v>1349100</v>
      </c>
      <c r="T944" s="2" t="s">
        <v>8548</v>
      </c>
      <c r="U944" s="2" t="s">
        <v>8549</v>
      </c>
      <c r="V944" s="2" t="s">
        <v>8550</v>
      </c>
      <c r="W944" s="2" t="s">
        <v>8551</v>
      </c>
      <c r="X944" s="2" t="s">
        <v>8552</v>
      </c>
      <c r="Y944" s="3" t="s">
        <v>8553</v>
      </c>
      <c r="Z944" s="3" t="s">
        <v>8554</v>
      </c>
      <c r="AA944" s="3" t="s">
        <v>8555</v>
      </c>
    </row>
    <row r="945" spans="1:27">
      <c r="A945" s="2" t="s">
        <v>8556</v>
      </c>
      <c r="B945" s="2" t="s">
        <v>8557</v>
      </c>
      <c r="C945" s="2" t="s">
        <v>13085</v>
      </c>
      <c r="D945" s="2" t="s">
        <v>13068</v>
      </c>
      <c r="E945" s="2" t="s">
        <v>12836</v>
      </c>
      <c r="F945" s="2" t="s">
        <v>12837</v>
      </c>
      <c r="G945" s="2" t="s">
        <v>12838</v>
      </c>
      <c r="H945" s="2" t="s">
        <v>12858</v>
      </c>
      <c r="I945" s="6">
        <v>329</v>
      </c>
      <c r="J945" s="6" t="str">
        <f t="shared" si="29"/>
        <v>₹200 - ₹500</v>
      </c>
      <c r="K945" s="6">
        <v>1545</v>
      </c>
      <c r="L945" s="6">
        <f>(Table1[[#This Row],[Actual Price]]-Table1[[#This Row],[discounted_price]])*100</f>
        <v>121600</v>
      </c>
      <c r="M945" s="9">
        <v>0.48</v>
      </c>
      <c r="N9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45" s="9" t="str">
        <f>IF(M945&gt;=50%,"YES","NO")</f>
        <v>NO</v>
      </c>
      <c r="P945" s="44">
        <f>AVERAGE(Table1[[#This Row],[rating]]+Table1[[#This Row],[rating_count]]/1000)</f>
        <v>4.6760000000000002</v>
      </c>
      <c r="Q945" s="2">
        <v>3.7</v>
      </c>
      <c r="R945" s="7">
        <v>976</v>
      </c>
      <c r="S945" s="8">
        <f t="shared" si="28"/>
        <v>1507920</v>
      </c>
      <c r="T945" s="2" t="s">
        <v>8558</v>
      </c>
      <c r="U945" s="2" t="s">
        <v>8559</v>
      </c>
      <c r="V945" s="2" t="s">
        <v>8560</v>
      </c>
      <c r="W945" s="2" t="s">
        <v>8561</v>
      </c>
      <c r="X945" s="2" t="s">
        <v>8562</v>
      </c>
      <c r="Y945" s="3" t="s">
        <v>8563</v>
      </c>
      <c r="Z945" s="3" t="s">
        <v>8564</v>
      </c>
      <c r="AA945" s="3" t="s">
        <v>8565</v>
      </c>
    </row>
    <row r="946" spans="1:27">
      <c r="A946" s="2" t="s">
        <v>8566</v>
      </c>
      <c r="B946" s="2" t="s">
        <v>8567</v>
      </c>
      <c r="C946" s="2" t="s">
        <v>13091</v>
      </c>
      <c r="D946" s="2" t="s">
        <v>13068</v>
      </c>
      <c r="E946" s="2" t="s">
        <v>12836</v>
      </c>
      <c r="F946" s="2" t="s">
        <v>12837</v>
      </c>
      <c r="G946" s="2" t="s">
        <v>12866</v>
      </c>
      <c r="H946" s="4"/>
      <c r="I946" s="6">
        <v>379</v>
      </c>
      <c r="J946" s="6" t="str">
        <f t="shared" si="29"/>
        <v>₹200 - ₹500</v>
      </c>
      <c r="K946" s="6">
        <v>5000</v>
      </c>
      <c r="L946" s="6">
        <f>(Table1[[#This Row],[Actual Price]]-Table1[[#This Row],[discounted_price]])*100</f>
        <v>462100</v>
      </c>
      <c r="M946" s="9">
        <v>0.61</v>
      </c>
      <c r="N9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46" s="9" t="str">
        <f>IF(M946&gt;=50%,"YES","""NO")</f>
        <v>YES</v>
      </c>
      <c r="P946" s="44">
        <f>AVERAGE(Table1[[#This Row],[rating]]+Table1[[#This Row],[rating_count]]/1000)</f>
        <v>9.0269999999999992</v>
      </c>
      <c r="Q946" s="2">
        <v>4.0999999999999996</v>
      </c>
      <c r="R946" s="7">
        <v>4927</v>
      </c>
      <c r="S946" s="8">
        <f t="shared" si="28"/>
        <v>24635000</v>
      </c>
      <c r="T946" s="2" t="s">
        <v>8568</v>
      </c>
      <c r="U946" s="2" t="s">
        <v>8569</v>
      </c>
      <c r="V946" s="2" t="s">
        <v>8570</v>
      </c>
      <c r="W946" s="2" t="s">
        <v>8571</v>
      </c>
      <c r="X946" s="2" t="s">
        <v>8572</v>
      </c>
      <c r="Y946" s="3" t="s">
        <v>8573</v>
      </c>
      <c r="Z946" s="3" t="s">
        <v>8574</v>
      </c>
      <c r="AA946" s="3" t="s">
        <v>8575</v>
      </c>
    </row>
    <row r="947" spans="1:27">
      <c r="A947" s="2" t="s">
        <v>8576</v>
      </c>
      <c r="B947" s="2" t="s">
        <v>8577</v>
      </c>
      <c r="C947" s="2" t="s">
        <v>13076</v>
      </c>
      <c r="D947" s="2" t="s">
        <v>13068</v>
      </c>
      <c r="E947" s="2" t="s">
        <v>12836</v>
      </c>
      <c r="F947" s="2" t="s">
        <v>12844</v>
      </c>
      <c r="G947" s="2" t="s">
        <v>12845</v>
      </c>
      <c r="H947" s="4" t="s">
        <v>12846</v>
      </c>
      <c r="I947" s="6">
        <v>5998</v>
      </c>
      <c r="J947" s="6" t="str">
        <f t="shared" si="29"/>
        <v>&gt;₹500</v>
      </c>
      <c r="K947" s="6">
        <v>1695</v>
      </c>
      <c r="L947" s="6">
        <f>(Table1[[#This Row],[Actual Price]]-Table1[[#This Row],[discounted_price]])*100</f>
        <v>-430300</v>
      </c>
      <c r="M947" s="9">
        <v>0.12</v>
      </c>
      <c r="N9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47" s="9" t="str">
        <f>IF(M947&gt;=50%,"YES","NO")</f>
        <v>NO</v>
      </c>
      <c r="P947" s="44">
        <f>AVERAGE(Table1[[#This Row],[rating]]+Table1[[#This Row],[rating_count]]/1000)</f>
        <v>7.9430000000000005</v>
      </c>
      <c r="Q947" s="2">
        <v>4.4000000000000004</v>
      </c>
      <c r="R947" s="7">
        <v>3543</v>
      </c>
      <c r="S947" s="8">
        <f t="shared" si="28"/>
        <v>6005385</v>
      </c>
      <c r="T947" s="2" t="s">
        <v>8578</v>
      </c>
      <c r="U947" s="2" t="s">
        <v>8579</v>
      </c>
      <c r="V947" s="2" t="s">
        <v>8580</v>
      </c>
      <c r="W947" s="2" t="s">
        <v>8581</v>
      </c>
      <c r="X947" s="2" t="s">
        <v>8582</v>
      </c>
      <c r="Y947" s="3" t="s">
        <v>8583</v>
      </c>
      <c r="Z947" s="3" t="s">
        <v>8584</v>
      </c>
      <c r="AA947" s="3" t="s">
        <v>8585</v>
      </c>
    </row>
    <row r="948" spans="1:27">
      <c r="A948" s="2" t="s">
        <v>8586</v>
      </c>
      <c r="B948" s="2" t="s">
        <v>8587</v>
      </c>
      <c r="C948" s="2" t="s">
        <v>13074</v>
      </c>
      <c r="D948" s="2" t="s">
        <v>13068</v>
      </c>
      <c r="E948" s="2" t="s">
        <v>12840</v>
      </c>
      <c r="F948" s="2" t="s">
        <v>12841</v>
      </c>
      <c r="G948" s="2" t="s">
        <v>12842</v>
      </c>
      <c r="H948" s="4"/>
      <c r="I948" s="6">
        <v>299</v>
      </c>
      <c r="J948" s="6" t="str">
        <f t="shared" si="29"/>
        <v>₹200 - ₹500</v>
      </c>
      <c r="K948" s="6">
        <v>3945</v>
      </c>
      <c r="L948" s="6">
        <f>(Table1[[#This Row],[Actual Price]]-Table1[[#This Row],[discounted_price]])*100</f>
        <v>364600</v>
      </c>
      <c r="M948" s="9">
        <v>0.37</v>
      </c>
      <c r="N9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48" s="9" t="str">
        <f>IF(M948&gt;=50%,"YES","""NO")</f>
        <v>"NO</v>
      </c>
      <c r="P948" s="44">
        <f>AVERAGE(Table1[[#This Row],[rating]]+Table1[[#This Row],[rating_count]]/1000)</f>
        <v>6.532</v>
      </c>
      <c r="Q948" s="2">
        <v>3.8</v>
      </c>
      <c r="R948" s="7">
        <v>2732</v>
      </c>
      <c r="S948" s="8">
        <f t="shared" si="28"/>
        <v>10777740</v>
      </c>
      <c r="T948" s="2" t="s">
        <v>8588</v>
      </c>
      <c r="U948" s="2" t="s">
        <v>8589</v>
      </c>
      <c r="V948" s="2" t="s">
        <v>8590</v>
      </c>
      <c r="W948" s="2" t="s">
        <v>8591</v>
      </c>
      <c r="X948" s="2" t="s">
        <v>8592</v>
      </c>
      <c r="Y948" s="3" t="s">
        <v>8593</v>
      </c>
      <c r="Z948" s="3" t="s">
        <v>8594</v>
      </c>
      <c r="AA948" s="3" t="s">
        <v>8595</v>
      </c>
    </row>
    <row r="949" spans="1:27">
      <c r="A949" s="2" t="s">
        <v>8596</v>
      </c>
      <c r="B949" s="2" t="s">
        <v>8597</v>
      </c>
      <c r="C949" s="2" t="s">
        <v>13092</v>
      </c>
      <c r="D949" s="2" t="s">
        <v>13068</v>
      </c>
      <c r="E949" s="2" t="s">
        <v>12836</v>
      </c>
      <c r="F949" s="2" t="s">
        <v>12844</v>
      </c>
      <c r="G949" s="2" t="s">
        <v>12867</v>
      </c>
      <c r="H949" s="4" t="s">
        <v>12868</v>
      </c>
      <c r="I949" s="6">
        <v>379</v>
      </c>
      <c r="J949" s="6" t="str">
        <f t="shared" si="29"/>
        <v>₹200 - ₹500</v>
      </c>
      <c r="K949" s="6">
        <v>2099</v>
      </c>
      <c r="L949" s="6">
        <f>(Table1[[#This Row],[Actual Price]]-Table1[[#This Row],[discounted_price]])*100</f>
        <v>172000</v>
      </c>
      <c r="M949" s="9">
        <v>0.21</v>
      </c>
      <c r="N9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49" s="9" t="str">
        <f>IF(M949&gt;=50%,"YES","NO")</f>
        <v>NO</v>
      </c>
      <c r="P949" s="44">
        <f>AVERAGE(Table1[[#This Row],[rating]]+Table1[[#This Row],[rating_count]]/1000)</f>
        <v>18.368000000000002</v>
      </c>
      <c r="Q949" s="2">
        <v>4</v>
      </c>
      <c r="R949" s="7">
        <v>14368</v>
      </c>
      <c r="S949" s="8">
        <f t="shared" si="28"/>
        <v>30158432</v>
      </c>
      <c r="T949" s="2" t="s">
        <v>8598</v>
      </c>
      <c r="U949" s="2" t="s">
        <v>8599</v>
      </c>
      <c r="V949" s="2" t="s">
        <v>8600</v>
      </c>
      <c r="W949" s="2" t="s">
        <v>8601</v>
      </c>
      <c r="X949" s="2" t="s">
        <v>8602</v>
      </c>
      <c r="Y949" s="3" t="s">
        <v>8603</v>
      </c>
      <c r="Z949" s="3" t="s">
        <v>8604</v>
      </c>
      <c r="AA949" s="3" t="s">
        <v>8605</v>
      </c>
    </row>
    <row r="950" spans="1:27">
      <c r="A950" s="2" t="s">
        <v>8606</v>
      </c>
      <c r="B950" s="2" t="s">
        <v>8607</v>
      </c>
      <c r="C950" s="2" t="s">
        <v>13079</v>
      </c>
      <c r="D950" s="2" t="s">
        <v>13068</v>
      </c>
      <c r="E950" s="2" t="s">
        <v>12836</v>
      </c>
      <c r="F950" s="2" t="s">
        <v>12837</v>
      </c>
      <c r="G950" s="2" t="s">
        <v>12852</v>
      </c>
      <c r="H950" s="4"/>
      <c r="I950" s="6">
        <v>1399</v>
      </c>
      <c r="J950" s="6" t="str">
        <f t="shared" si="29"/>
        <v>&gt;₹500</v>
      </c>
      <c r="K950" s="6">
        <v>5295</v>
      </c>
      <c r="L950" s="6">
        <f>(Table1[[#This Row],[Actual Price]]-Table1[[#This Row],[discounted_price]])*100</f>
        <v>389600</v>
      </c>
      <c r="M950" s="9">
        <v>0.39</v>
      </c>
      <c r="N9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50" s="9" t="str">
        <f>IF(M950&gt;=50%,"YES","""NO")</f>
        <v>"NO</v>
      </c>
      <c r="P950" s="44">
        <f>AVERAGE(Table1[[#This Row],[rating]]+Table1[[#This Row],[rating_count]]/1000)</f>
        <v>43.923999999999999</v>
      </c>
      <c r="Q950" s="2">
        <v>4.2</v>
      </c>
      <c r="R950" s="7">
        <v>39724</v>
      </c>
      <c r="S950" s="8">
        <f t="shared" si="28"/>
        <v>210338580</v>
      </c>
      <c r="T950" s="2" t="s">
        <v>8608</v>
      </c>
      <c r="U950" s="2" t="s">
        <v>8609</v>
      </c>
      <c r="V950" s="2" t="s">
        <v>8610</v>
      </c>
      <c r="W950" s="2" t="s">
        <v>8611</v>
      </c>
      <c r="X950" s="2" t="s">
        <v>8612</v>
      </c>
      <c r="Y950" s="3" t="s">
        <v>8613</v>
      </c>
      <c r="Z950" s="3" t="s">
        <v>8614</v>
      </c>
      <c r="AA950" s="3" t="s">
        <v>8615</v>
      </c>
    </row>
    <row r="951" spans="1:27">
      <c r="A951" s="2" t="s">
        <v>8616</v>
      </c>
      <c r="B951" s="2" t="s">
        <v>8617</v>
      </c>
      <c r="C951" s="2" t="s">
        <v>13079</v>
      </c>
      <c r="D951" s="2" t="s">
        <v>13068</v>
      </c>
      <c r="E951" s="2" t="s">
        <v>12836</v>
      </c>
      <c r="F951" s="2" t="s">
        <v>12837</v>
      </c>
      <c r="G951" s="2" t="s">
        <v>12852</v>
      </c>
      <c r="H951" s="4"/>
      <c r="I951" s="6">
        <v>699</v>
      </c>
      <c r="J951" s="6" t="str">
        <f t="shared" si="29"/>
        <v>&gt;₹500</v>
      </c>
      <c r="K951" s="6">
        <v>3595</v>
      </c>
      <c r="L951" s="6">
        <f>(Table1[[#This Row],[Actual Price]]-Table1[[#This Row],[discounted_price]])*100</f>
        <v>289600</v>
      </c>
      <c r="M951" s="9">
        <v>0.5</v>
      </c>
      <c r="N9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51" s="9" t="str">
        <f>IF(M951&gt;=50%,"YES","NO")</f>
        <v>YES</v>
      </c>
      <c r="P951" s="44">
        <f>AVERAGE(Table1[[#This Row],[rating]]+Table1[[#This Row],[rating_count]]/1000)</f>
        <v>13.591000000000001</v>
      </c>
      <c r="Q951" s="2">
        <v>3.8</v>
      </c>
      <c r="R951" s="7">
        <v>9791</v>
      </c>
      <c r="S951" s="8">
        <f t="shared" si="28"/>
        <v>35198645</v>
      </c>
      <c r="T951" s="2" t="s">
        <v>8618</v>
      </c>
      <c r="U951" s="2" t="s">
        <v>8619</v>
      </c>
      <c r="V951" s="2" t="s">
        <v>8620</v>
      </c>
      <c r="W951" s="2" t="s">
        <v>8621</v>
      </c>
      <c r="X951" s="2" t="s">
        <v>8622</v>
      </c>
      <c r="Y951" s="3" t="s">
        <v>8623</v>
      </c>
      <c r="Z951" s="3" t="s">
        <v>8624</v>
      </c>
      <c r="AA951" s="3" t="s">
        <v>8625</v>
      </c>
    </row>
    <row r="952" spans="1:27">
      <c r="A952" s="2" t="s">
        <v>8626</v>
      </c>
      <c r="B952" s="2" t="s">
        <v>8627</v>
      </c>
      <c r="C952" s="2" t="s">
        <v>13073</v>
      </c>
      <c r="D952" s="2" t="s">
        <v>13068</v>
      </c>
      <c r="E952" s="2" t="s">
        <v>12836</v>
      </c>
      <c r="F952" s="2" t="s">
        <v>12837</v>
      </c>
      <c r="G952" s="2" t="s">
        <v>12838</v>
      </c>
      <c r="H952" s="4" t="s">
        <v>12839</v>
      </c>
      <c r="I952" s="6">
        <v>300</v>
      </c>
      <c r="J952" s="6" t="str">
        <f t="shared" si="29"/>
        <v>₹200 - ₹500</v>
      </c>
      <c r="K952" s="6">
        <v>1699</v>
      </c>
      <c r="L952" s="6">
        <f>(Table1[[#This Row],[Actual Price]]-Table1[[#This Row],[discounted_price]])*100</f>
        <v>139900</v>
      </c>
      <c r="M952" s="9">
        <v>0.26</v>
      </c>
      <c r="N9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52" s="9" t="str">
        <f>IF(M952&gt;=50%,"YES","""NO")</f>
        <v>"NO</v>
      </c>
      <c r="P952" s="44">
        <f>AVERAGE(Table1[[#This Row],[rating]]+Table1[[#This Row],[rating_count]]/1000)</f>
        <v>7.0910000000000002</v>
      </c>
      <c r="Q952" s="2">
        <v>4.2</v>
      </c>
      <c r="R952" s="7">
        <v>2891</v>
      </c>
      <c r="S952" s="8">
        <f t="shared" si="28"/>
        <v>4911809</v>
      </c>
      <c r="T952" s="2" t="s">
        <v>8628</v>
      </c>
      <c r="U952" s="2" t="s">
        <v>8629</v>
      </c>
      <c r="V952" s="2" t="s">
        <v>8630</v>
      </c>
      <c r="W952" s="2" t="s">
        <v>8631</v>
      </c>
      <c r="X952" s="2" t="s">
        <v>8632</v>
      </c>
      <c r="Y952" s="3" t="s">
        <v>8633</v>
      </c>
      <c r="Z952" s="3" t="s">
        <v>8634</v>
      </c>
      <c r="AA952" s="3" t="s">
        <v>8635</v>
      </c>
    </row>
    <row r="953" spans="1:27">
      <c r="A953" s="2" t="s">
        <v>8636</v>
      </c>
      <c r="B953" s="2" t="s">
        <v>8637</v>
      </c>
      <c r="C953" s="2" t="s">
        <v>13074</v>
      </c>
      <c r="D953" s="2" t="s">
        <v>13068</v>
      </c>
      <c r="E953" s="2" t="s">
        <v>12840</v>
      </c>
      <c r="F953" s="2" t="s">
        <v>12841</v>
      </c>
      <c r="G953" s="2" t="s">
        <v>12842</v>
      </c>
      <c r="H953" s="2"/>
      <c r="I953" s="6">
        <v>999</v>
      </c>
      <c r="J953" s="6" t="str">
        <f t="shared" si="29"/>
        <v>&gt;₹500</v>
      </c>
      <c r="K953" s="6">
        <v>1129</v>
      </c>
      <c r="L953" s="6">
        <f>(Table1[[#This Row],[Actual Price]]-Table1[[#This Row],[discounted_price]])*100</f>
        <v>13000</v>
      </c>
      <c r="M953" s="9">
        <v>0.34</v>
      </c>
      <c r="N9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53" s="9" t="str">
        <f>IF(M953&gt;=50%,"YES","NO")</f>
        <v>NO</v>
      </c>
      <c r="P953" s="44">
        <f>AVERAGE(Table1[[#This Row],[rating]]+Table1[[#This Row],[rating_count]]/1000)</f>
        <v>6.4459999999999997</v>
      </c>
      <c r="Q953" s="2">
        <v>4</v>
      </c>
      <c r="R953" s="7">
        <v>2446</v>
      </c>
      <c r="S953" s="8">
        <f t="shared" si="28"/>
        <v>2761534</v>
      </c>
      <c r="T953" s="2" t="s">
        <v>8638</v>
      </c>
      <c r="U953" s="2" t="s">
        <v>8639</v>
      </c>
      <c r="V953" s="2" t="s">
        <v>8640</v>
      </c>
      <c r="W953" s="2" t="s">
        <v>8641</v>
      </c>
      <c r="X953" s="2" t="s">
        <v>8642</v>
      </c>
      <c r="Y953" s="3" t="s">
        <v>8643</v>
      </c>
      <c r="Z953" s="3" t="s">
        <v>8644</v>
      </c>
      <c r="AA953" s="3" t="s">
        <v>8645</v>
      </c>
    </row>
    <row r="954" spans="1:27">
      <c r="A954" s="2" t="s">
        <v>8646</v>
      </c>
      <c r="B954" s="2" t="s">
        <v>8647</v>
      </c>
      <c r="C954" s="2" t="s">
        <v>13082</v>
      </c>
      <c r="D954" s="2" t="s">
        <v>13068</v>
      </c>
      <c r="E954" s="2" t="s">
        <v>12836</v>
      </c>
      <c r="F954" s="2" t="s">
        <v>12837</v>
      </c>
      <c r="G954" s="2" t="s">
        <v>12855</v>
      </c>
      <c r="H954" s="4"/>
      <c r="I954" s="6">
        <v>535</v>
      </c>
      <c r="J954" s="6" t="str">
        <f t="shared" si="29"/>
        <v>&gt;₹500</v>
      </c>
      <c r="K954" s="6">
        <v>5795</v>
      </c>
      <c r="L954" s="6">
        <f>(Table1[[#This Row],[Actual Price]]-Table1[[#This Row],[discounted_price]])*100</f>
        <v>526000</v>
      </c>
      <c r="M954" s="9">
        <v>0.4</v>
      </c>
      <c r="N9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54" s="9" t="str">
        <f>IF(M954&gt;=50%,"YES","""NO")</f>
        <v>"NO</v>
      </c>
      <c r="P954" s="44">
        <f>AVERAGE(Table1[[#This Row],[rating]]+Table1[[#This Row],[rating_count]]/1000)</f>
        <v>29.24</v>
      </c>
      <c r="Q954" s="2">
        <v>3.9</v>
      </c>
      <c r="R954" s="7">
        <v>25340</v>
      </c>
      <c r="S954" s="8">
        <f t="shared" si="28"/>
        <v>146845300</v>
      </c>
      <c r="T954" s="2" t="s">
        <v>8648</v>
      </c>
      <c r="U954" s="2" t="s">
        <v>8649</v>
      </c>
      <c r="V954" s="2" t="s">
        <v>8650</v>
      </c>
      <c r="W954" s="2" t="s">
        <v>8651</v>
      </c>
      <c r="X954" s="2" t="s">
        <v>8652</v>
      </c>
      <c r="Y954" s="3" t="s">
        <v>8653</v>
      </c>
      <c r="Z954" s="3" t="s">
        <v>8654</v>
      </c>
      <c r="AA954" s="3" t="s">
        <v>8655</v>
      </c>
    </row>
    <row r="955" spans="1:27">
      <c r="A955" s="2" t="s">
        <v>8656</v>
      </c>
      <c r="B955" s="2" t="s">
        <v>8657</v>
      </c>
      <c r="C955" s="2" t="s">
        <v>13093</v>
      </c>
      <c r="D955" s="2" t="s">
        <v>13068</v>
      </c>
      <c r="E955" s="2" t="s">
        <v>12836</v>
      </c>
      <c r="F955" s="2" t="s">
        <v>12837</v>
      </c>
      <c r="G955" s="2" t="s">
        <v>12869</v>
      </c>
      <c r="H955" s="2"/>
      <c r="I955" s="6">
        <v>13999</v>
      </c>
      <c r="J955" s="6" t="str">
        <f t="shared" si="29"/>
        <v>&gt;₹500</v>
      </c>
      <c r="K955" s="6">
        <v>999</v>
      </c>
      <c r="L955" s="6">
        <f>(Table1[[#This Row],[Actual Price]]-Table1[[#This Row],[discounted_price]])*100</f>
        <v>-1300000</v>
      </c>
      <c r="M955" s="9">
        <v>0.62</v>
      </c>
      <c r="N9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55" s="9" t="str">
        <f>IF(M955&gt;=50%,"YES","NO")</f>
        <v>YES</v>
      </c>
      <c r="P955" s="44">
        <f>AVERAGE(Table1[[#This Row],[rating]]+Table1[[#This Row],[rating_count]]/1000)</f>
        <v>7.3959999999999999</v>
      </c>
      <c r="Q955" s="2">
        <v>4.3</v>
      </c>
      <c r="R955" s="7">
        <v>3096</v>
      </c>
      <c r="S955" s="8">
        <f t="shared" si="28"/>
        <v>3092904</v>
      </c>
      <c r="T955" s="2" t="s">
        <v>8658</v>
      </c>
      <c r="U955" s="2" t="s">
        <v>8659</v>
      </c>
      <c r="V955" s="2" t="s">
        <v>8660</v>
      </c>
      <c r="W955" s="2" t="s">
        <v>8661</v>
      </c>
      <c r="X955" s="2" t="s">
        <v>8662</v>
      </c>
      <c r="Y955" s="3" t="s">
        <v>8663</v>
      </c>
      <c r="Z955" s="3" t="s">
        <v>8664</v>
      </c>
      <c r="AA955" s="3" t="s">
        <v>8665</v>
      </c>
    </row>
    <row r="956" spans="1:27">
      <c r="A956" s="2" t="s">
        <v>8666</v>
      </c>
      <c r="B956" s="2" t="s">
        <v>8667</v>
      </c>
      <c r="C956" s="2" t="s">
        <v>13074</v>
      </c>
      <c r="D956" s="2" t="s">
        <v>13068</v>
      </c>
      <c r="E956" s="2" t="s">
        <v>12840</v>
      </c>
      <c r="F956" s="2" t="s">
        <v>12841</v>
      </c>
      <c r="G956" s="2" t="s">
        <v>12842</v>
      </c>
      <c r="H956" s="4"/>
      <c r="I956" s="6">
        <v>269</v>
      </c>
      <c r="J956" s="6" t="str">
        <f t="shared" si="29"/>
        <v>₹200 - ₹500</v>
      </c>
      <c r="K956" s="6">
        <v>2400</v>
      </c>
      <c r="L956" s="6">
        <f>(Table1[[#This Row],[Actual Price]]-Table1[[#This Row],[discounted_price]])*100</f>
        <v>213100</v>
      </c>
      <c r="M956" s="9">
        <v>0.54</v>
      </c>
      <c r="N9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56" s="9" t="str">
        <f>IF(M956&gt;=50%,"YES","""NO")</f>
        <v>YES</v>
      </c>
      <c r="P956" s="44">
        <f>AVERAGE(Table1[[#This Row],[rating]]+Table1[[#This Row],[rating_count]]/1000)</f>
        <v>3.8039999999999998</v>
      </c>
      <c r="Q956" s="2">
        <v>3.8</v>
      </c>
      <c r="R956" s="7">
        <v>4</v>
      </c>
      <c r="S956" s="8">
        <f t="shared" si="28"/>
        <v>9600</v>
      </c>
      <c r="T956" s="2" t="s">
        <v>8668</v>
      </c>
      <c r="U956" s="2" t="s">
        <v>8669</v>
      </c>
      <c r="V956" s="2" t="s">
        <v>8670</v>
      </c>
      <c r="W956" s="2" t="s">
        <v>8671</v>
      </c>
      <c r="X956" s="2" t="s">
        <v>8672</v>
      </c>
      <c r="Y956" s="3" t="s">
        <v>8673</v>
      </c>
      <c r="Z956" s="3" t="s">
        <v>8674</v>
      </c>
      <c r="AA956" s="3" t="s">
        <v>8675</v>
      </c>
    </row>
    <row r="957" spans="1:27">
      <c r="A957" s="2" t="s">
        <v>8676</v>
      </c>
      <c r="B957" s="2" t="s">
        <v>8677</v>
      </c>
      <c r="C957" s="2" t="s">
        <v>13085</v>
      </c>
      <c r="D957" s="2" t="s">
        <v>13068</v>
      </c>
      <c r="E957" s="2" t="s">
        <v>12836</v>
      </c>
      <c r="F957" s="2" t="s">
        <v>12837</v>
      </c>
      <c r="G957" s="2" t="s">
        <v>12838</v>
      </c>
      <c r="H957" s="2" t="s">
        <v>12858</v>
      </c>
      <c r="I957" s="6">
        <v>341</v>
      </c>
      <c r="J957" s="6" t="str">
        <f t="shared" si="29"/>
        <v>₹200 - ₹500</v>
      </c>
      <c r="K957" s="6">
        <v>1299</v>
      </c>
      <c r="L957" s="6">
        <f>(Table1[[#This Row],[Actual Price]]-Table1[[#This Row],[discounted_price]])*100</f>
        <v>95800</v>
      </c>
      <c r="M957" s="9">
        <v>0.42</v>
      </c>
      <c r="N9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57" s="9" t="str">
        <f>IF(M957&gt;=50%,"YES","NO")</f>
        <v>NO</v>
      </c>
      <c r="P957" s="44">
        <f>AVERAGE(Table1[[#This Row],[rating]]+Table1[[#This Row],[rating_count]]/1000)</f>
        <v>4.1189999999999998</v>
      </c>
      <c r="Q957" s="2">
        <v>4</v>
      </c>
      <c r="R957" s="7">
        <v>119</v>
      </c>
      <c r="S957" s="8">
        <f t="shared" si="28"/>
        <v>154581</v>
      </c>
      <c r="T957" s="2" t="s">
        <v>8678</v>
      </c>
      <c r="U957" s="2" t="s">
        <v>8679</v>
      </c>
      <c r="V957" s="2" t="s">
        <v>8680</v>
      </c>
      <c r="W957" s="2" t="s">
        <v>8681</v>
      </c>
      <c r="X957" s="2" t="s">
        <v>8682</v>
      </c>
      <c r="Y957" s="3" t="s">
        <v>8683</v>
      </c>
      <c r="Z957" s="3" t="s">
        <v>8684</v>
      </c>
      <c r="AA957" s="3" t="s">
        <v>8685</v>
      </c>
    </row>
    <row r="958" spans="1:27">
      <c r="A958" s="2" t="s">
        <v>8686</v>
      </c>
      <c r="B958" s="2" t="s">
        <v>8687</v>
      </c>
      <c r="C958" s="2" t="s">
        <v>13094</v>
      </c>
      <c r="D958" s="2" t="s">
        <v>13068</v>
      </c>
      <c r="E958" s="2" t="s">
        <v>12836</v>
      </c>
      <c r="F958" s="2" t="s">
        <v>12837</v>
      </c>
      <c r="G958" s="2" t="s">
        <v>12870</v>
      </c>
      <c r="H958" s="4"/>
      <c r="I958" s="6">
        <v>2499</v>
      </c>
      <c r="J958" s="6" t="str">
        <f t="shared" si="29"/>
        <v>&gt;₹500</v>
      </c>
      <c r="K958" s="6">
        <v>1299</v>
      </c>
      <c r="L958" s="6">
        <f>(Table1[[#This Row],[Actual Price]]-Table1[[#This Row],[discounted_price]])*100</f>
        <v>-120000</v>
      </c>
      <c r="M958" s="9">
        <v>0</v>
      </c>
      <c r="N9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58" s="9" t="str">
        <f>IF(M958&gt;=50%,"YES","""NO")</f>
        <v>"NO</v>
      </c>
      <c r="P958" s="44">
        <f>AVERAGE(Table1[[#This Row],[rating]]+Table1[[#This Row],[rating_count]]/1000)</f>
        <v>44.306000000000004</v>
      </c>
      <c r="Q958" s="2">
        <v>4.2</v>
      </c>
      <c r="R958" s="7">
        <v>40106</v>
      </c>
      <c r="S958" s="8">
        <f t="shared" si="28"/>
        <v>52097694</v>
      </c>
      <c r="T958" s="2" t="s">
        <v>8688</v>
      </c>
      <c r="U958" s="2" t="s">
        <v>8689</v>
      </c>
      <c r="V958" s="2" t="s">
        <v>8690</v>
      </c>
      <c r="W958" s="2" t="s">
        <v>8691</v>
      </c>
      <c r="X958" s="2" t="s">
        <v>8692</v>
      </c>
      <c r="Y958" s="3" t="s">
        <v>8693</v>
      </c>
      <c r="Z958" s="3" t="s">
        <v>8694</v>
      </c>
      <c r="AA958" s="3" t="s">
        <v>8695</v>
      </c>
    </row>
    <row r="959" spans="1:27">
      <c r="A959" s="2" t="s">
        <v>8696</v>
      </c>
      <c r="B959" s="2" t="s">
        <v>8697</v>
      </c>
      <c r="C959" s="2" t="s">
        <v>13081</v>
      </c>
      <c r="D959" s="2" t="s">
        <v>13068</v>
      </c>
      <c r="E959" s="2" t="s">
        <v>12836</v>
      </c>
      <c r="F959" s="2" t="s">
        <v>12844</v>
      </c>
      <c r="G959" s="2" t="s">
        <v>12845</v>
      </c>
      <c r="H959" s="2" t="s">
        <v>12854</v>
      </c>
      <c r="I959" s="6">
        <v>349</v>
      </c>
      <c r="J959" s="6" t="str">
        <f t="shared" si="29"/>
        <v>₹200 - ₹500</v>
      </c>
      <c r="K959" s="6">
        <v>1090</v>
      </c>
      <c r="L959" s="6">
        <f>(Table1[[#This Row],[Actual Price]]-Table1[[#This Row],[discounted_price]])*100</f>
        <v>74100</v>
      </c>
      <c r="M959" s="9">
        <v>0.5</v>
      </c>
      <c r="N9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59" s="9" t="str">
        <f>IF(M959&gt;=50%,"YES","NO")</f>
        <v>YES</v>
      </c>
      <c r="P959" s="44">
        <f>AVERAGE(Table1[[#This Row],[rating]]+Table1[[#This Row],[rating_count]]/1000)</f>
        <v>17.228999999999999</v>
      </c>
      <c r="Q959" s="2">
        <v>4.2</v>
      </c>
      <c r="R959" s="7">
        <v>13029</v>
      </c>
      <c r="S959" s="8">
        <f t="shared" si="28"/>
        <v>14201610</v>
      </c>
      <c r="T959" s="2" t="s">
        <v>8698</v>
      </c>
      <c r="U959" s="2" t="s">
        <v>8699</v>
      </c>
      <c r="V959" s="2" t="s">
        <v>8700</v>
      </c>
      <c r="W959" s="2" t="s">
        <v>8701</v>
      </c>
      <c r="X959" s="2" t="s">
        <v>8702</v>
      </c>
      <c r="Y959" s="3" t="s">
        <v>8703</v>
      </c>
      <c r="Z959" s="3" t="s">
        <v>8704</v>
      </c>
      <c r="AA959" s="3" t="s">
        <v>8705</v>
      </c>
    </row>
    <row r="960" spans="1:27">
      <c r="A960" s="2" t="s">
        <v>8706</v>
      </c>
      <c r="B960" s="2" t="s">
        <v>8707</v>
      </c>
      <c r="C960" s="2" t="s">
        <v>13075</v>
      </c>
      <c r="D960" s="2" t="s">
        <v>13068</v>
      </c>
      <c r="E960" s="2" t="s">
        <v>12840</v>
      </c>
      <c r="F960" s="2" t="s">
        <v>12841</v>
      </c>
      <c r="G960" s="2" t="s">
        <v>12843</v>
      </c>
      <c r="H960" s="2"/>
      <c r="I960" s="6">
        <v>5899</v>
      </c>
      <c r="J960" s="6" t="str">
        <f t="shared" si="29"/>
        <v>&gt;₹500</v>
      </c>
      <c r="K960" s="6">
        <v>2000</v>
      </c>
      <c r="L960" s="6">
        <f>(Table1[[#This Row],[Actual Price]]-Table1[[#This Row],[discounted_price]])*100</f>
        <v>-389900</v>
      </c>
      <c r="M960" s="9">
        <v>0.55000000000000004</v>
      </c>
      <c r="N9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60" s="9" t="str">
        <f>IF(M960&gt;=50%,"YES","""NO")</f>
        <v>YES</v>
      </c>
      <c r="P960" s="44">
        <f>AVERAGE(Table1[[#This Row],[rating]]+Table1[[#This Row],[rating_count]]/1000)</f>
        <v>3.891</v>
      </c>
      <c r="Q960" s="2">
        <v>3.6</v>
      </c>
      <c r="R960" s="7">
        <v>291</v>
      </c>
      <c r="S960" s="8">
        <f t="shared" si="28"/>
        <v>582000</v>
      </c>
      <c r="T960" s="2" t="s">
        <v>8708</v>
      </c>
      <c r="U960" s="2" t="s">
        <v>8709</v>
      </c>
      <c r="V960" s="2" t="s">
        <v>8710</v>
      </c>
      <c r="W960" s="2" t="s">
        <v>8711</v>
      </c>
      <c r="X960" s="2" t="s">
        <v>8712</v>
      </c>
      <c r="Y960" s="3" t="s">
        <v>8713</v>
      </c>
      <c r="Z960" s="3" t="s">
        <v>8714</v>
      </c>
      <c r="AA960" s="3" t="s">
        <v>8715</v>
      </c>
    </row>
    <row r="961" spans="1:27">
      <c r="A961" s="2" t="s">
        <v>8716</v>
      </c>
      <c r="B961" s="2" t="s">
        <v>8717</v>
      </c>
      <c r="C961" s="2" t="s">
        <v>13081</v>
      </c>
      <c r="D961" s="2" t="s">
        <v>13068</v>
      </c>
      <c r="E961" s="2" t="s">
        <v>12836</v>
      </c>
      <c r="F961" s="2" t="s">
        <v>12844</v>
      </c>
      <c r="G961" s="2" t="s">
        <v>12845</v>
      </c>
      <c r="H961" s="4" t="s">
        <v>12854</v>
      </c>
      <c r="I961" s="6">
        <v>699</v>
      </c>
      <c r="J961" s="6" t="str">
        <f t="shared" si="29"/>
        <v>&gt;₹500</v>
      </c>
      <c r="K961" s="6">
        <v>1545</v>
      </c>
      <c r="L961" s="6">
        <f>(Table1[[#This Row],[Actual Price]]-Table1[[#This Row],[discounted_price]])*100</f>
        <v>84600</v>
      </c>
      <c r="M961" s="9">
        <v>0.14000000000000001</v>
      </c>
      <c r="N9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61" s="9" t="str">
        <f>IF(M961&gt;=50%,"YES","NO")</f>
        <v>NO</v>
      </c>
      <c r="P961" s="44">
        <f>AVERAGE(Table1[[#This Row],[rating]]+Table1[[#This Row],[rating_count]]/1000)</f>
        <v>19.753</v>
      </c>
      <c r="Q961" s="2">
        <v>4.3</v>
      </c>
      <c r="R961" s="7">
        <v>15453</v>
      </c>
      <c r="S961" s="8">
        <f t="shared" si="28"/>
        <v>23874885</v>
      </c>
      <c r="T961" s="2" t="s">
        <v>8718</v>
      </c>
      <c r="U961" s="2" t="s">
        <v>8719</v>
      </c>
      <c r="V961" s="2" t="s">
        <v>8720</v>
      </c>
      <c r="W961" s="2" t="s">
        <v>8721</v>
      </c>
      <c r="X961" s="2" t="s">
        <v>8722</v>
      </c>
      <c r="Y961" s="3" t="s">
        <v>8723</v>
      </c>
      <c r="Z961" s="3" t="s">
        <v>8724</v>
      </c>
      <c r="AA961" s="3" t="s">
        <v>8725</v>
      </c>
    </row>
    <row r="962" spans="1:27">
      <c r="A962" s="2" t="s">
        <v>8726</v>
      </c>
      <c r="B962" s="2" t="s">
        <v>8727</v>
      </c>
      <c r="C962" s="2" t="s">
        <v>13076</v>
      </c>
      <c r="D962" s="2" t="s">
        <v>13068</v>
      </c>
      <c r="E962" s="2" t="s">
        <v>12836</v>
      </c>
      <c r="F962" s="2" t="s">
        <v>12844</v>
      </c>
      <c r="G962" s="2" t="s">
        <v>12845</v>
      </c>
      <c r="H962" s="4" t="s">
        <v>12846</v>
      </c>
      <c r="I962" s="6">
        <v>1565</v>
      </c>
      <c r="J962" s="6" t="str">
        <f t="shared" si="29"/>
        <v>&gt;₹500</v>
      </c>
      <c r="K962" s="6">
        <v>1999</v>
      </c>
      <c r="L962" s="6">
        <f>(Table1[[#This Row],[Actual Price]]-Table1[[#This Row],[discounted_price]])*100</f>
        <v>43400</v>
      </c>
      <c r="M962" s="9">
        <v>0.45</v>
      </c>
      <c r="N9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62" s="9" t="str">
        <f>IF(M962&gt;=50%,"YES","""NO")</f>
        <v>"NO</v>
      </c>
      <c r="P962" s="44">
        <f>AVERAGE(Table1[[#This Row],[rating]]+Table1[[#This Row],[rating_count]]/1000)</f>
        <v>4.6040000000000001</v>
      </c>
      <c r="Q962" s="2">
        <v>4</v>
      </c>
      <c r="R962" s="7">
        <v>604</v>
      </c>
      <c r="S962" s="8">
        <f t="shared" ref="S962:S1025" si="30">K962*R962</f>
        <v>1207396</v>
      </c>
      <c r="T962" s="2" t="s">
        <v>8728</v>
      </c>
      <c r="U962" s="2" t="s">
        <v>8729</v>
      </c>
      <c r="V962" s="2" t="s">
        <v>8730</v>
      </c>
      <c r="W962" s="2" t="s">
        <v>8731</v>
      </c>
      <c r="X962" s="2" t="s">
        <v>8732</v>
      </c>
      <c r="Y962" s="3" t="s">
        <v>8733</v>
      </c>
      <c r="Z962" s="3" t="s">
        <v>8734</v>
      </c>
      <c r="AA962" s="3" t="s">
        <v>8735</v>
      </c>
    </row>
    <row r="963" spans="1:27">
      <c r="A963" s="2" t="s">
        <v>8736</v>
      </c>
      <c r="B963" s="2" t="s">
        <v>8737</v>
      </c>
      <c r="C963" s="2" t="s">
        <v>13081</v>
      </c>
      <c r="D963" s="2" t="s">
        <v>13068</v>
      </c>
      <c r="E963" s="2" t="s">
        <v>12836</v>
      </c>
      <c r="F963" s="2" t="s">
        <v>12844</v>
      </c>
      <c r="G963" s="2" t="s">
        <v>12845</v>
      </c>
      <c r="H963" s="2" t="s">
        <v>12854</v>
      </c>
      <c r="I963" s="6">
        <v>326</v>
      </c>
      <c r="J963" s="6" t="str">
        <f t="shared" ref="J963:J1026" si="31">IF(I963&lt;200,"&lt;₹200",IF(OR(I963=200,I963&lt;=500),"₹200 - ₹500","&gt;₹500"))</f>
        <v>₹200 - ₹500</v>
      </c>
      <c r="K963" s="6">
        <v>875</v>
      </c>
      <c r="L963" s="6">
        <f>(Table1[[#This Row],[Actual Price]]-Table1[[#This Row],[discounted_price]])*100</f>
        <v>54900</v>
      </c>
      <c r="M963" s="9">
        <v>0.11</v>
      </c>
      <c r="N9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63" s="9" t="str">
        <f>IF(M963&gt;=50%,"YES","NO")</f>
        <v>NO</v>
      </c>
      <c r="P963" s="44">
        <f>AVERAGE(Table1[[#This Row],[rating]]+Table1[[#This Row],[rating_count]]/1000)</f>
        <v>50.847000000000001</v>
      </c>
      <c r="Q963" s="2">
        <v>4.2</v>
      </c>
      <c r="R963" s="7">
        <v>46647</v>
      </c>
      <c r="S963" s="8">
        <f t="shared" si="30"/>
        <v>40816125</v>
      </c>
      <c r="T963" s="2" t="s">
        <v>8738</v>
      </c>
      <c r="U963" s="2" t="s">
        <v>8739</v>
      </c>
      <c r="V963" s="2" t="s">
        <v>8740</v>
      </c>
      <c r="W963" s="2" t="s">
        <v>8741</v>
      </c>
      <c r="X963" s="2" t="s">
        <v>8742</v>
      </c>
      <c r="Y963" s="3" t="s">
        <v>8743</v>
      </c>
      <c r="Z963" s="3" t="s">
        <v>8744</v>
      </c>
      <c r="AA963" s="3" t="s">
        <v>8745</v>
      </c>
    </row>
    <row r="964" spans="1:27">
      <c r="A964" s="2" t="s">
        <v>8746</v>
      </c>
      <c r="B964" s="2" t="s">
        <v>8747</v>
      </c>
      <c r="C964" s="2" t="s">
        <v>13086</v>
      </c>
      <c r="D964" s="2" t="s">
        <v>13068</v>
      </c>
      <c r="E964" s="2" t="s">
        <v>12840</v>
      </c>
      <c r="F964" s="2" t="s">
        <v>12856</v>
      </c>
      <c r="G964" s="2" t="s">
        <v>12859</v>
      </c>
      <c r="H964" s="4"/>
      <c r="I964" s="6">
        <v>120</v>
      </c>
      <c r="J964" s="6" t="str">
        <f t="shared" si="31"/>
        <v>&lt;₹200</v>
      </c>
      <c r="K964" s="6">
        <v>15270</v>
      </c>
      <c r="L964" s="6">
        <f>(Table1[[#This Row],[Actual Price]]-Table1[[#This Row],[discounted_price]])*100</f>
        <v>1515000</v>
      </c>
      <c r="M964" s="9">
        <v>0.59</v>
      </c>
      <c r="N9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64" s="9" t="str">
        <f>IF(M964&gt;=50%,"YES","""NO")</f>
        <v>YES</v>
      </c>
      <c r="P964" s="44">
        <f>AVERAGE(Table1[[#This Row],[rating]]+Table1[[#This Row],[rating_count]]/1000)</f>
        <v>7.3330000000000002</v>
      </c>
      <c r="Q964" s="2">
        <v>4.0999999999999996</v>
      </c>
      <c r="R964" s="7">
        <v>3233</v>
      </c>
      <c r="S964" s="8">
        <f t="shared" si="30"/>
        <v>49367910</v>
      </c>
      <c r="T964" s="2" t="s">
        <v>8748</v>
      </c>
      <c r="U964" s="2" t="s">
        <v>8749</v>
      </c>
      <c r="V964" s="2" t="s">
        <v>8750</v>
      </c>
      <c r="W964" s="2" t="s">
        <v>8751</v>
      </c>
      <c r="X964" s="2" t="s">
        <v>8752</v>
      </c>
      <c r="Y964" s="3" t="s">
        <v>8753</v>
      </c>
      <c r="Z964" s="3" t="s">
        <v>8754</v>
      </c>
      <c r="AA964" s="3" t="s">
        <v>8755</v>
      </c>
    </row>
    <row r="965" spans="1:27">
      <c r="A965" s="2" t="s">
        <v>8756</v>
      </c>
      <c r="B965" s="2" t="s">
        <v>8757</v>
      </c>
      <c r="C965" s="2" t="s">
        <v>13090</v>
      </c>
      <c r="D965" s="2" t="s">
        <v>13068</v>
      </c>
      <c r="E965" s="2" t="s">
        <v>12836</v>
      </c>
      <c r="F965" s="2" t="s">
        <v>12844</v>
      </c>
      <c r="G965" s="2" t="s">
        <v>12845</v>
      </c>
      <c r="H965" s="4" t="s">
        <v>12854</v>
      </c>
      <c r="I965" s="6">
        <v>657</v>
      </c>
      <c r="J965" s="6" t="str">
        <f t="shared" si="31"/>
        <v>&gt;₹500</v>
      </c>
      <c r="K965" s="6">
        <v>4195</v>
      </c>
      <c r="L965" s="6">
        <f>(Table1[[#This Row],[Actual Price]]-Table1[[#This Row],[discounted_price]])*100</f>
        <v>353800</v>
      </c>
      <c r="M965" s="9">
        <v>0.24</v>
      </c>
      <c r="N9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65" s="9" t="str">
        <f>IF(M965&gt;=50%,"YES","NO")</f>
        <v>NO</v>
      </c>
      <c r="P965" s="44">
        <f>AVERAGE(Table1[[#This Row],[rating]]+Table1[[#This Row],[rating_count]]/1000)</f>
        <v>5.282</v>
      </c>
      <c r="Q965" s="2">
        <v>4</v>
      </c>
      <c r="R965" s="7">
        <v>1282</v>
      </c>
      <c r="S965" s="8">
        <f t="shared" si="30"/>
        <v>5377990</v>
      </c>
      <c r="T965" s="2" t="s">
        <v>8758</v>
      </c>
      <c r="U965" s="2" t="s">
        <v>8759</v>
      </c>
      <c r="V965" s="2" t="s">
        <v>8760</v>
      </c>
      <c r="W965" s="2" t="s">
        <v>8761</v>
      </c>
      <c r="X965" s="2" t="s">
        <v>8762</v>
      </c>
      <c r="Y965" s="3" t="s">
        <v>8763</v>
      </c>
      <c r="Z965" s="3" t="s">
        <v>8764</v>
      </c>
      <c r="AA965" s="3" t="s">
        <v>8765</v>
      </c>
    </row>
    <row r="966" spans="1:27">
      <c r="A966" s="2" t="s">
        <v>8766</v>
      </c>
      <c r="B966" s="2" t="s">
        <v>8767</v>
      </c>
      <c r="C966" s="2" t="s">
        <v>13074</v>
      </c>
      <c r="D966" s="2" t="s">
        <v>13068</v>
      </c>
      <c r="E966" s="2" t="s">
        <v>12840</v>
      </c>
      <c r="F966" s="2" t="s">
        <v>12841</v>
      </c>
      <c r="G966" s="2" t="s">
        <v>12842</v>
      </c>
      <c r="H966" s="2"/>
      <c r="I966" s="6">
        <v>1995</v>
      </c>
      <c r="J966" s="6" t="str">
        <f t="shared" si="31"/>
        <v>&gt;₹500</v>
      </c>
      <c r="K966" s="6">
        <v>1989</v>
      </c>
      <c r="L966" s="6">
        <f>(Table1[[#This Row],[Actual Price]]-Table1[[#This Row],[discounted_price]])*100</f>
        <v>-600</v>
      </c>
      <c r="M966" s="9">
        <v>0.6</v>
      </c>
      <c r="N9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66" s="9" t="str">
        <f>IF(M966&gt;=50%,"YES","""NO")</f>
        <v>YES</v>
      </c>
      <c r="P966" s="44">
        <f>AVERAGE(Table1[[#This Row],[rating]]+Table1[[#This Row],[rating_count]]/1000)</f>
        <v>4.37</v>
      </c>
      <c r="Q966" s="2">
        <v>4.3</v>
      </c>
      <c r="R966" s="7">
        <v>70</v>
      </c>
      <c r="S966" s="8">
        <f t="shared" si="30"/>
        <v>139230</v>
      </c>
      <c r="T966" s="2" t="s">
        <v>8768</v>
      </c>
      <c r="U966" s="2" t="s">
        <v>8769</v>
      </c>
      <c r="V966" s="2" t="s">
        <v>8770</v>
      </c>
      <c r="W966" s="2" t="s">
        <v>8771</v>
      </c>
      <c r="X966" s="2" t="s">
        <v>8772</v>
      </c>
      <c r="Y966" s="3" t="s">
        <v>8773</v>
      </c>
      <c r="Z966" s="3" t="s">
        <v>8774</v>
      </c>
      <c r="AA966" s="3" t="s">
        <v>8775</v>
      </c>
    </row>
    <row r="967" spans="1:27">
      <c r="A967" s="2" t="s">
        <v>8776</v>
      </c>
      <c r="B967" s="2" t="s">
        <v>8777</v>
      </c>
      <c r="C967" s="2" t="s">
        <v>13091</v>
      </c>
      <c r="D967" s="2" t="s">
        <v>13068</v>
      </c>
      <c r="E967" s="2" t="s">
        <v>12836</v>
      </c>
      <c r="F967" s="2" t="s">
        <v>12837</v>
      </c>
      <c r="G967" s="2" t="s">
        <v>12866</v>
      </c>
      <c r="H967" s="4"/>
      <c r="I967" s="6">
        <v>1500</v>
      </c>
      <c r="J967" s="6" t="str">
        <f t="shared" si="31"/>
        <v>&gt;₹500</v>
      </c>
      <c r="K967" s="6">
        <v>5000</v>
      </c>
      <c r="L967" s="6">
        <f>(Table1[[#This Row],[Actual Price]]-Table1[[#This Row],[discounted_price]])*100</f>
        <v>350000</v>
      </c>
      <c r="M967" s="9">
        <v>0.46</v>
      </c>
      <c r="N9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67" s="9" t="str">
        <f>IF(M967&gt;=50%,"YES","NO")</f>
        <v>NO</v>
      </c>
      <c r="P967" s="44">
        <f>AVERAGE(Table1[[#This Row],[rating]]+Table1[[#This Row],[rating_count]]/1000)</f>
        <v>30.164000000000001</v>
      </c>
      <c r="Q967" s="2">
        <v>4</v>
      </c>
      <c r="R967" s="7">
        <v>26164</v>
      </c>
      <c r="S967" s="8">
        <f t="shared" si="30"/>
        <v>130820000</v>
      </c>
      <c r="T967" s="2" t="s">
        <v>8778</v>
      </c>
      <c r="U967" s="2" t="s">
        <v>8779</v>
      </c>
      <c r="V967" s="2" t="s">
        <v>8780</v>
      </c>
      <c r="W967" s="2" t="s">
        <v>8781</v>
      </c>
      <c r="X967" s="2" t="s">
        <v>8782</v>
      </c>
      <c r="Y967" s="3" t="s">
        <v>8783</v>
      </c>
      <c r="Z967" s="3" t="s">
        <v>8784</v>
      </c>
      <c r="AA967" s="3" t="s">
        <v>8785</v>
      </c>
    </row>
    <row r="968" spans="1:27">
      <c r="A968" s="2" t="s">
        <v>8786</v>
      </c>
      <c r="B968" s="2" t="s">
        <v>8787</v>
      </c>
      <c r="C968" s="2" t="s">
        <v>13081</v>
      </c>
      <c r="D968" s="2" t="s">
        <v>13068</v>
      </c>
      <c r="E968" s="2" t="s">
        <v>12836</v>
      </c>
      <c r="F968" s="2" t="s">
        <v>12844</v>
      </c>
      <c r="G968" s="2" t="s">
        <v>12845</v>
      </c>
      <c r="H968" s="2" t="s">
        <v>12854</v>
      </c>
      <c r="I968" s="6">
        <v>2640</v>
      </c>
      <c r="J968" s="6" t="str">
        <f t="shared" si="31"/>
        <v>&gt;₹500</v>
      </c>
      <c r="K968" s="6">
        <v>990</v>
      </c>
      <c r="L968" s="6">
        <f>(Table1[[#This Row],[Actual Price]]-Table1[[#This Row],[discounted_price]])*100</f>
        <v>-165000</v>
      </c>
      <c r="M968" s="9">
        <v>0.39</v>
      </c>
      <c r="N9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68" s="9" t="str">
        <f>IF(M968&gt;=50%,"YES","""NO")</f>
        <v>"NO</v>
      </c>
      <c r="P968" s="44">
        <f>AVERAGE(Table1[[#This Row],[rating]]+Table1[[#This Row],[rating_count]]/1000)</f>
        <v>20.065999999999999</v>
      </c>
      <c r="Q968" s="2">
        <v>3.9</v>
      </c>
      <c r="R968" s="7">
        <v>16166</v>
      </c>
      <c r="S968" s="8">
        <f t="shared" si="30"/>
        <v>16004340</v>
      </c>
      <c r="T968" s="2" t="s">
        <v>8788</v>
      </c>
      <c r="U968" s="2" t="s">
        <v>8789</v>
      </c>
      <c r="V968" s="2" t="s">
        <v>8790</v>
      </c>
      <c r="W968" s="2" t="s">
        <v>8791</v>
      </c>
      <c r="X968" s="2" t="s">
        <v>8792</v>
      </c>
      <c r="Y968" s="3" t="s">
        <v>8793</v>
      </c>
      <c r="Z968" s="3" t="s">
        <v>8794</v>
      </c>
      <c r="AA968" s="3" t="s">
        <v>8795</v>
      </c>
    </row>
    <row r="969" spans="1:27">
      <c r="A969" s="2" t="s">
        <v>8796</v>
      </c>
      <c r="B969" s="2" t="s">
        <v>8797</v>
      </c>
      <c r="C969" s="2" t="s">
        <v>13085</v>
      </c>
      <c r="D969" s="2" t="s">
        <v>13068</v>
      </c>
      <c r="E969" s="2" t="s">
        <v>12836</v>
      </c>
      <c r="F969" s="2" t="s">
        <v>12837</v>
      </c>
      <c r="G969" s="2" t="s">
        <v>12838</v>
      </c>
      <c r="H969" s="2" t="s">
        <v>12858</v>
      </c>
      <c r="I969" s="6">
        <v>5299</v>
      </c>
      <c r="J969" s="6" t="str">
        <f t="shared" si="31"/>
        <v>&gt;₹500</v>
      </c>
      <c r="K969" s="6">
        <v>1111</v>
      </c>
      <c r="L969" s="6">
        <f>(Table1[[#This Row],[Actual Price]]-Table1[[#This Row],[discounted_price]])*100</f>
        <v>-418800</v>
      </c>
      <c r="M969" s="9">
        <v>0.33</v>
      </c>
      <c r="N9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69" s="9" t="str">
        <f>IF(M969&gt;=50%,"YES","NO")</f>
        <v>NO</v>
      </c>
      <c r="P969" s="44">
        <f>AVERAGE(Table1[[#This Row],[rating]]+Table1[[#This Row],[rating_count]]/1000)</f>
        <v>39.893000000000001</v>
      </c>
      <c r="Q969" s="2">
        <v>4.2</v>
      </c>
      <c r="R969" s="7">
        <v>35693</v>
      </c>
      <c r="S969" s="8">
        <f t="shared" si="30"/>
        <v>39654923</v>
      </c>
      <c r="T969" s="2" t="s">
        <v>8798</v>
      </c>
      <c r="U969" s="2" t="s">
        <v>8799</v>
      </c>
      <c r="V969" s="2" t="s">
        <v>8800</v>
      </c>
      <c r="W969" s="2" t="s">
        <v>8801</v>
      </c>
      <c r="X969" s="2" t="s">
        <v>8802</v>
      </c>
      <c r="Y969" s="3" t="s">
        <v>8803</v>
      </c>
      <c r="Z969" s="3" t="s">
        <v>8804</v>
      </c>
      <c r="AA969" s="3" t="s">
        <v>8805</v>
      </c>
    </row>
    <row r="970" spans="1:27">
      <c r="A970" s="2" t="s">
        <v>8806</v>
      </c>
      <c r="B970" s="2" t="s">
        <v>8807</v>
      </c>
      <c r="C970" s="2" t="s">
        <v>13086</v>
      </c>
      <c r="D970" s="2" t="s">
        <v>13068</v>
      </c>
      <c r="E970" s="2" t="s">
        <v>12840</v>
      </c>
      <c r="F970" s="2" t="s">
        <v>12856</v>
      </c>
      <c r="G970" s="2" t="s">
        <v>12859</v>
      </c>
      <c r="H970" s="4"/>
      <c r="I970" s="6">
        <v>263</v>
      </c>
      <c r="J970" s="6" t="str">
        <f t="shared" si="31"/>
        <v>₹200 - ₹500</v>
      </c>
      <c r="K970" s="6">
        <v>10400</v>
      </c>
      <c r="L970" s="6">
        <f>(Table1[[#This Row],[Actual Price]]-Table1[[#This Row],[discounted_price]])*100</f>
        <v>1013700</v>
      </c>
      <c r="M970" s="9">
        <v>0.4</v>
      </c>
      <c r="N9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70" s="9" t="str">
        <f>IF(M970&gt;=50%,"YES","""NO")</f>
        <v>"NO</v>
      </c>
      <c r="P970" s="44">
        <f>AVERAGE(Table1[[#This Row],[rating]]+Table1[[#This Row],[rating_count]]/1000)</f>
        <v>18.491</v>
      </c>
      <c r="Q970" s="2">
        <v>4.0999999999999996</v>
      </c>
      <c r="R970" s="7">
        <v>14391</v>
      </c>
      <c r="S970" s="8">
        <f t="shared" si="30"/>
        <v>149666400</v>
      </c>
      <c r="T970" s="2" t="s">
        <v>8808</v>
      </c>
      <c r="U970" s="2" t="s">
        <v>8809</v>
      </c>
      <c r="V970" s="2" t="s">
        <v>8810</v>
      </c>
      <c r="W970" s="2" t="s">
        <v>8811</v>
      </c>
      <c r="X970" s="2" t="s">
        <v>8812</v>
      </c>
      <c r="Y970" s="3" t="s">
        <v>8813</v>
      </c>
      <c r="Z970" s="3" t="s">
        <v>8814</v>
      </c>
      <c r="AA970" s="3" t="s">
        <v>8815</v>
      </c>
    </row>
    <row r="971" spans="1:27">
      <c r="A971" s="2" t="s">
        <v>8816</v>
      </c>
      <c r="B971" s="2" t="s">
        <v>8817</v>
      </c>
      <c r="C971" s="2" t="s">
        <v>13095</v>
      </c>
      <c r="D971" s="2" t="s">
        <v>13068</v>
      </c>
      <c r="E971" s="2" t="s">
        <v>12836</v>
      </c>
      <c r="F971" s="2" t="s">
        <v>12837</v>
      </c>
      <c r="G971" s="2" t="s">
        <v>12871</v>
      </c>
      <c r="H971" s="4"/>
      <c r="I971" s="6">
        <v>1990</v>
      </c>
      <c r="J971" s="6" t="str">
        <f t="shared" si="31"/>
        <v>&gt;₹500</v>
      </c>
      <c r="K971" s="6">
        <v>2490</v>
      </c>
      <c r="L971" s="6">
        <f>(Table1[[#This Row],[Actual Price]]-Table1[[#This Row],[discounted_price]])*100</f>
        <v>50000</v>
      </c>
      <c r="M971" s="9">
        <v>0.27</v>
      </c>
      <c r="N9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71" s="9" t="str">
        <f>IF(M971&gt;=50%,"YES","NO")</f>
        <v>NO</v>
      </c>
      <c r="P971" s="44">
        <f>AVERAGE(Table1[[#This Row],[rating]]+Table1[[#This Row],[rating_count]]/1000)</f>
        <v>12.346</v>
      </c>
      <c r="Q971" s="2">
        <v>4.4000000000000004</v>
      </c>
      <c r="R971" s="7">
        <v>7946</v>
      </c>
      <c r="S971" s="8">
        <f t="shared" si="30"/>
        <v>19785540</v>
      </c>
      <c r="T971" s="2" t="s">
        <v>8818</v>
      </c>
      <c r="U971" s="2" t="s">
        <v>8819</v>
      </c>
      <c r="V971" s="2" t="s">
        <v>8820</v>
      </c>
      <c r="W971" s="2" t="s">
        <v>8821</v>
      </c>
      <c r="X971" s="2" t="s">
        <v>8822</v>
      </c>
      <c r="Y971" s="3" t="s">
        <v>8823</v>
      </c>
      <c r="Z971" s="3" t="s">
        <v>8824</v>
      </c>
      <c r="AA971" s="3" t="s">
        <v>8825</v>
      </c>
    </row>
    <row r="972" spans="1:27">
      <c r="A972" s="2" t="s">
        <v>8826</v>
      </c>
      <c r="B972" s="2" t="s">
        <v>8827</v>
      </c>
      <c r="C972" s="2" t="s">
        <v>13085</v>
      </c>
      <c r="D972" s="2" t="s">
        <v>13068</v>
      </c>
      <c r="E972" s="2" t="s">
        <v>12836</v>
      </c>
      <c r="F972" s="2" t="s">
        <v>12837</v>
      </c>
      <c r="G972" s="2" t="s">
        <v>12838</v>
      </c>
      <c r="H972" s="4" t="s">
        <v>12858</v>
      </c>
      <c r="I972" s="6">
        <v>1289</v>
      </c>
      <c r="J972" s="6" t="str">
        <f t="shared" si="31"/>
        <v>&gt;₹500</v>
      </c>
      <c r="K972" s="6">
        <v>1900</v>
      </c>
      <c r="L972" s="6">
        <f>(Table1[[#This Row],[Actual Price]]-Table1[[#This Row],[discounted_price]])*100</f>
        <v>61100</v>
      </c>
      <c r="M972" s="9">
        <v>0.37</v>
      </c>
      <c r="N9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72" s="9" t="str">
        <f>IF(M972&gt;=50%,"YES","""NO")</f>
        <v>"NO</v>
      </c>
      <c r="P972" s="44">
        <f>AVERAGE(Table1[[#This Row],[rating]]+Table1[[#This Row],[rating_count]]/1000)</f>
        <v>5.7649999999999997</v>
      </c>
      <c r="Q972" s="2">
        <v>4</v>
      </c>
      <c r="R972" s="7">
        <v>1765</v>
      </c>
      <c r="S972" s="8">
        <f t="shared" si="30"/>
        <v>3353500</v>
      </c>
      <c r="T972" s="2" t="s">
        <v>8828</v>
      </c>
      <c r="U972" s="2" t="s">
        <v>8829</v>
      </c>
      <c r="V972" s="2" t="s">
        <v>8830</v>
      </c>
      <c r="W972" s="2" t="s">
        <v>8831</v>
      </c>
      <c r="X972" s="2" t="s">
        <v>8832</v>
      </c>
      <c r="Y972" s="3" t="s">
        <v>8833</v>
      </c>
      <c r="Z972" s="3" t="s">
        <v>8834</v>
      </c>
      <c r="AA972" s="3" t="s">
        <v>8835</v>
      </c>
    </row>
    <row r="973" spans="1:27">
      <c r="A973" s="2" t="s">
        <v>8836</v>
      </c>
      <c r="B973" s="2" t="s">
        <v>8837</v>
      </c>
      <c r="C973" s="2" t="s">
        <v>13082</v>
      </c>
      <c r="D973" s="2" t="s">
        <v>13068</v>
      </c>
      <c r="E973" s="2" t="s">
        <v>12836</v>
      </c>
      <c r="F973" s="2" t="s">
        <v>12837</v>
      </c>
      <c r="G973" s="2" t="s">
        <v>12855</v>
      </c>
      <c r="H973" s="4"/>
      <c r="I973" s="6">
        <v>165</v>
      </c>
      <c r="J973" s="6" t="str">
        <f t="shared" si="31"/>
        <v>&lt;₹200</v>
      </c>
      <c r="K973" s="6">
        <v>6295</v>
      </c>
      <c r="L973" s="6">
        <f>(Table1[[#This Row],[Actual Price]]-Table1[[#This Row],[discounted_price]])*100</f>
        <v>613000</v>
      </c>
      <c r="M973" s="9">
        <v>0.48</v>
      </c>
      <c r="N9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73" s="9" t="str">
        <f>IF(M973&gt;=50%,"YES","NO")</f>
        <v>NO</v>
      </c>
      <c r="P973" s="44">
        <f>AVERAGE(Table1[[#This Row],[rating]]+Table1[[#This Row],[rating_count]]/1000)</f>
        <v>17.861999999999998</v>
      </c>
      <c r="Q973" s="2">
        <v>3.8</v>
      </c>
      <c r="R973" s="7">
        <v>14062</v>
      </c>
      <c r="S973" s="8">
        <f t="shared" si="30"/>
        <v>88520290</v>
      </c>
      <c r="T973" s="2" t="s">
        <v>8838</v>
      </c>
      <c r="U973" s="2" t="s">
        <v>8839</v>
      </c>
      <c r="V973" s="2" t="s">
        <v>8840</v>
      </c>
      <c r="W973" s="2" t="s">
        <v>8841</v>
      </c>
      <c r="X973" s="2" t="s">
        <v>8842</v>
      </c>
      <c r="Y973" s="3" t="s">
        <v>8843</v>
      </c>
      <c r="Z973" s="3" t="s">
        <v>8844</v>
      </c>
      <c r="AA973" s="3" t="s">
        <v>8845</v>
      </c>
    </row>
    <row r="974" spans="1:27">
      <c r="A974" s="2" t="s">
        <v>8846</v>
      </c>
      <c r="B974" s="2" t="s">
        <v>8847</v>
      </c>
      <c r="C974" s="2" t="s">
        <v>13093</v>
      </c>
      <c r="D974" s="2" t="s">
        <v>13068</v>
      </c>
      <c r="E974" s="2" t="s">
        <v>12836</v>
      </c>
      <c r="F974" s="2" t="s">
        <v>12837</v>
      </c>
      <c r="G974" s="2" t="s">
        <v>12869</v>
      </c>
      <c r="H974" s="2"/>
      <c r="I974" s="6">
        <v>1699</v>
      </c>
      <c r="J974" s="6" t="str">
        <f t="shared" si="31"/>
        <v>&gt;₹500</v>
      </c>
      <c r="K974" s="6">
        <v>999</v>
      </c>
      <c r="L974" s="6">
        <f>(Table1[[#This Row],[Actual Price]]-Table1[[#This Row],[discounted_price]])*100</f>
        <v>-70000</v>
      </c>
      <c r="M974" s="9">
        <v>0.65</v>
      </c>
      <c r="N9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74" s="9" t="str">
        <f>IF(M974&gt;=50%,"YES","""NO")</f>
        <v>YES</v>
      </c>
      <c r="P974" s="44">
        <f>AVERAGE(Table1[[#This Row],[rating]]+Table1[[#This Row],[rating_count]]/1000)</f>
        <v>19.646000000000001</v>
      </c>
      <c r="Q974" s="2">
        <v>4</v>
      </c>
      <c r="R974" s="7">
        <v>15646</v>
      </c>
      <c r="S974" s="8">
        <f t="shared" si="30"/>
        <v>15630354</v>
      </c>
      <c r="T974" s="2" t="s">
        <v>8848</v>
      </c>
      <c r="U974" s="2" t="s">
        <v>8849</v>
      </c>
      <c r="V974" s="2" t="s">
        <v>8850</v>
      </c>
      <c r="W974" s="2" t="s">
        <v>8851</v>
      </c>
      <c r="X974" s="2" t="s">
        <v>8852</v>
      </c>
      <c r="Y974" s="3" t="s">
        <v>8853</v>
      </c>
      <c r="Z974" s="3" t="s">
        <v>8854</v>
      </c>
      <c r="AA974" s="3" t="s">
        <v>8855</v>
      </c>
    </row>
    <row r="975" spans="1:27">
      <c r="A975" s="2" t="s">
        <v>8856</v>
      </c>
      <c r="B975" s="2" t="s">
        <v>8857</v>
      </c>
      <c r="C975" s="2" t="s">
        <v>13075</v>
      </c>
      <c r="D975" s="2" t="s">
        <v>13068</v>
      </c>
      <c r="E975" s="2" t="s">
        <v>12840</v>
      </c>
      <c r="F975" s="2" t="s">
        <v>12841</v>
      </c>
      <c r="G975" s="2" t="s">
        <v>12843</v>
      </c>
      <c r="H975" s="4"/>
      <c r="I975" s="6">
        <v>2299</v>
      </c>
      <c r="J975" s="6" t="str">
        <f t="shared" si="31"/>
        <v>&gt;₹500</v>
      </c>
      <c r="K975" s="6">
        <v>1699</v>
      </c>
      <c r="L975" s="6">
        <f>(Table1[[#This Row],[Actual Price]]-Table1[[#This Row],[discounted_price]])*100</f>
        <v>-60000</v>
      </c>
      <c r="M975" s="9">
        <v>0.38</v>
      </c>
      <c r="N9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75" s="9" t="str">
        <f>IF(M975&gt;=50%,"YES","NO")</f>
        <v>NO</v>
      </c>
      <c r="P975" s="44">
        <f>AVERAGE(Table1[[#This Row],[rating]]+Table1[[#This Row],[rating_count]]/1000)</f>
        <v>3.2110000000000003</v>
      </c>
      <c r="Q975" s="2">
        <v>3.1</v>
      </c>
      <c r="R975" s="7">
        <v>111</v>
      </c>
      <c r="S975" s="8">
        <f t="shared" si="30"/>
        <v>188589</v>
      </c>
      <c r="T975" s="2" t="s">
        <v>8858</v>
      </c>
      <c r="U975" s="2" t="s">
        <v>8859</v>
      </c>
      <c r="V975" s="2" t="s">
        <v>8860</v>
      </c>
      <c r="W975" s="2" t="s">
        <v>8861</v>
      </c>
      <c r="X975" s="2" t="s">
        <v>8862</v>
      </c>
      <c r="Y975" s="3" t="s">
        <v>8863</v>
      </c>
      <c r="Z975" s="3" t="s">
        <v>8864</v>
      </c>
      <c r="AA975" s="3" t="s">
        <v>8865</v>
      </c>
    </row>
    <row r="976" spans="1:27">
      <c r="A976" s="2" t="s">
        <v>8866</v>
      </c>
      <c r="B976" s="2" t="s">
        <v>8867</v>
      </c>
      <c r="C976" s="2" t="s">
        <v>13096</v>
      </c>
      <c r="D976" s="2" t="s">
        <v>13068</v>
      </c>
      <c r="E976" s="2" t="s">
        <v>12836</v>
      </c>
      <c r="F976" s="2" t="s">
        <v>12837</v>
      </c>
      <c r="G976" s="2" t="s">
        <v>12847</v>
      </c>
      <c r="H976" s="2" t="s">
        <v>12872</v>
      </c>
      <c r="I976" s="6">
        <v>219</v>
      </c>
      <c r="J976" s="6" t="str">
        <f t="shared" si="31"/>
        <v>₹200 - ₹500</v>
      </c>
      <c r="K976" s="6">
        <v>1500</v>
      </c>
      <c r="L976" s="6">
        <f>(Table1[[#This Row],[Actual Price]]-Table1[[#This Row],[discounted_price]])*100</f>
        <v>128100</v>
      </c>
      <c r="M976" s="9">
        <v>0.47</v>
      </c>
      <c r="N9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76" s="9" t="str">
        <f>IF(M976&gt;=50%,"YES","""NO")</f>
        <v>"NO</v>
      </c>
      <c r="P976" s="44">
        <f>AVERAGE(Table1[[#This Row],[rating]]+Table1[[#This Row],[rating_count]]/1000)</f>
        <v>13.995000000000001</v>
      </c>
      <c r="Q976" s="2">
        <v>4.3</v>
      </c>
      <c r="R976" s="7">
        <v>9695</v>
      </c>
      <c r="S976" s="8">
        <f t="shared" si="30"/>
        <v>14542500</v>
      </c>
      <c r="T976" s="2" t="s">
        <v>8868</v>
      </c>
      <c r="U976" s="2" t="s">
        <v>8869</v>
      </c>
      <c r="V976" s="2" t="s">
        <v>8870</v>
      </c>
      <c r="W976" s="2" t="s">
        <v>8871</v>
      </c>
      <c r="X976" s="2" t="s">
        <v>8872</v>
      </c>
      <c r="Y976" s="3" t="s">
        <v>8873</v>
      </c>
      <c r="Z976" s="3" t="s">
        <v>8874</v>
      </c>
      <c r="AA976" s="3" t="s">
        <v>8875</v>
      </c>
    </row>
    <row r="977" spans="1:27">
      <c r="A977" s="2" t="s">
        <v>8876</v>
      </c>
      <c r="B977" s="2" t="s">
        <v>8877</v>
      </c>
      <c r="C977" s="2" t="s">
        <v>13086</v>
      </c>
      <c r="D977" s="2" t="s">
        <v>13068</v>
      </c>
      <c r="E977" s="2" t="s">
        <v>12840</v>
      </c>
      <c r="F977" s="2" t="s">
        <v>12856</v>
      </c>
      <c r="G977" s="2" t="s">
        <v>12859</v>
      </c>
      <c r="H977" s="4"/>
      <c r="I977" s="6">
        <v>39</v>
      </c>
      <c r="J977" s="6" t="str">
        <f t="shared" si="31"/>
        <v>&lt;₹200</v>
      </c>
      <c r="K977" s="6">
        <v>9650</v>
      </c>
      <c r="L977" s="6">
        <f>(Table1[[#This Row],[Actual Price]]-Table1[[#This Row],[discounted_price]])*100</f>
        <v>961100</v>
      </c>
      <c r="M977" s="9">
        <v>0.48</v>
      </c>
      <c r="N9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77" s="9" t="str">
        <f>IF(M977&gt;=50%,"YES","NO")</f>
        <v>NO</v>
      </c>
      <c r="P977" s="44">
        <f>AVERAGE(Table1[[#This Row],[rating]]+Table1[[#This Row],[rating_count]]/1000)</f>
        <v>5.9720000000000004</v>
      </c>
      <c r="Q977" s="2">
        <v>4.2</v>
      </c>
      <c r="R977" s="7">
        <v>1772</v>
      </c>
      <c r="S977" s="8">
        <f t="shared" si="30"/>
        <v>17099800</v>
      </c>
      <c r="T977" s="2" t="s">
        <v>8878</v>
      </c>
      <c r="U977" s="2" t="s">
        <v>8879</v>
      </c>
      <c r="V977" s="2" t="s">
        <v>8880</v>
      </c>
      <c r="W977" s="2" t="s">
        <v>8881</v>
      </c>
      <c r="X977" s="2" t="s">
        <v>8882</v>
      </c>
      <c r="Y977" s="3" t="s">
        <v>8883</v>
      </c>
      <c r="Z977" s="3" t="s">
        <v>8884</v>
      </c>
      <c r="AA977" s="3" t="s">
        <v>8885</v>
      </c>
    </row>
    <row r="978" spans="1:27">
      <c r="A978" s="2" t="s">
        <v>8886</v>
      </c>
      <c r="B978" s="2" t="s">
        <v>8887</v>
      </c>
      <c r="C978" s="2" t="s">
        <v>13082</v>
      </c>
      <c r="D978" s="2" t="s">
        <v>13068</v>
      </c>
      <c r="E978" s="2" t="s">
        <v>12836</v>
      </c>
      <c r="F978" s="2" t="s">
        <v>12837</v>
      </c>
      <c r="G978" s="2" t="s">
        <v>12855</v>
      </c>
      <c r="H978" s="4"/>
      <c r="I978" s="6">
        <v>26999</v>
      </c>
      <c r="J978" s="6" t="str">
        <f t="shared" si="31"/>
        <v>&gt;₹500</v>
      </c>
      <c r="K978" s="6">
        <v>10590</v>
      </c>
      <c r="L978" s="6">
        <f>(Table1[[#This Row],[Actual Price]]-Table1[[#This Row],[discounted_price]])*100</f>
        <v>-1640900</v>
      </c>
      <c r="M978" s="9">
        <v>0.34</v>
      </c>
      <c r="N9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78" s="9" t="str">
        <f>IF(M978&gt;=50%,"YES","""NO")</f>
        <v>"NO</v>
      </c>
      <c r="P978" s="44">
        <f>AVERAGE(Table1[[#This Row],[rating]]+Table1[[#This Row],[rating_count]]/1000)</f>
        <v>15.899000000000001</v>
      </c>
      <c r="Q978" s="2">
        <v>4.4000000000000004</v>
      </c>
      <c r="R978" s="7">
        <v>11499</v>
      </c>
      <c r="S978" s="8">
        <f t="shared" si="30"/>
        <v>121774410</v>
      </c>
      <c r="T978" s="2" t="s">
        <v>8888</v>
      </c>
      <c r="U978" s="2" t="s">
        <v>8889</v>
      </c>
      <c r="V978" s="2" t="s">
        <v>8890</v>
      </c>
      <c r="W978" s="2" t="s">
        <v>8891</v>
      </c>
      <c r="X978" s="2" t="s">
        <v>8892</v>
      </c>
      <c r="Y978" s="3" t="s">
        <v>8893</v>
      </c>
      <c r="Z978" s="3" t="s">
        <v>8894</v>
      </c>
      <c r="AA978" s="3" t="s">
        <v>8895</v>
      </c>
    </row>
    <row r="979" spans="1:27">
      <c r="A979" s="2" t="s">
        <v>8896</v>
      </c>
      <c r="B979" s="2" t="s">
        <v>8897</v>
      </c>
      <c r="C979" s="2" t="s">
        <v>13077</v>
      </c>
      <c r="D979" s="2" t="s">
        <v>13068</v>
      </c>
      <c r="E979" s="2" t="s">
        <v>12836</v>
      </c>
      <c r="F979" s="2" t="s">
        <v>12837</v>
      </c>
      <c r="G979" s="2" t="s">
        <v>12847</v>
      </c>
      <c r="H979" s="2"/>
      <c r="I979" s="6">
        <v>1490</v>
      </c>
      <c r="J979" s="6" t="str">
        <f t="shared" si="31"/>
        <v>&gt;₹500</v>
      </c>
      <c r="K979" s="6">
        <v>1999</v>
      </c>
      <c r="L979" s="6">
        <f>(Table1[[#This Row],[Actual Price]]-Table1[[#This Row],[discounted_price]])*100</f>
        <v>50900</v>
      </c>
      <c r="M979" s="9">
        <v>0.6</v>
      </c>
      <c r="N9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79" s="9" t="str">
        <f>IF(M979&gt;=50%,"YES","NO")</f>
        <v>YES</v>
      </c>
      <c r="P979" s="44">
        <f>AVERAGE(Table1[[#This Row],[rating]]+Table1[[#This Row],[rating_count]]/1000)</f>
        <v>6.2619999999999996</v>
      </c>
      <c r="Q979" s="2">
        <v>4.0999999999999996</v>
      </c>
      <c r="R979" s="7">
        <v>2162</v>
      </c>
      <c r="S979" s="8">
        <f t="shared" si="30"/>
        <v>4321838</v>
      </c>
      <c r="T979" s="2" t="s">
        <v>8898</v>
      </c>
      <c r="U979" s="2" t="s">
        <v>8899</v>
      </c>
      <c r="V979" s="2" t="s">
        <v>8900</v>
      </c>
      <c r="W979" s="2" t="s">
        <v>8901</v>
      </c>
      <c r="X979" s="2" t="s">
        <v>8902</v>
      </c>
      <c r="Y979" s="3" t="s">
        <v>8903</v>
      </c>
      <c r="Z979" s="3" t="s">
        <v>8904</v>
      </c>
      <c r="AA979" s="3" t="s">
        <v>8905</v>
      </c>
    </row>
    <row r="980" spans="1:27">
      <c r="A980" s="2" t="s">
        <v>8906</v>
      </c>
      <c r="B980" s="2" t="s">
        <v>8907</v>
      </c>
      <c r="C980" s="2" t="s">
        <v>13097</v>
      </c>
      <c r="D980" s="2" t="s">
        <v>13068</v>
      </c>
      <c r="E980" s="2" t="s">
        <v>12836</v>
      </c>
      <c r="F980" s="2" t="s">
        <v>12837</v>
      </c>
      <c r="G980" s="2" t="s">
        <v>12873</v>
      </c>
      <c r="H980" s="2"/>
      <c r="I980" s="6">
        <v>398</v>
      </c>
      <c r="J980" s="6" t="str">
        <f t="shared" si="31"/>
        <v>₹200 - ₹500</v>
      </c>
      <c r="K980" s="6">
        <v>89</v>
      </c>
      <c r="L980" s="6">
        <f>(Table1[[#This Row],[Actual Price]]-Table1[[#This Row],[discounted_price]])*100</f>
        <v>-30900</v>
      </c>
      <c r="M980" s="9">
        <v>0</v>
      </c>
      <c r="N9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80" s="9" t="str">
        <f>IF(M980&gt;=50%,"YES","""NO")</f>
        <v>"NO</v>
      </c>
      <c r="P980" s="44">
        <f>AVERAGE(Table1[[#This Row],[rating]]+Table1[[#This Row],[rating_count]]/1000)</f>
        <v>23.820999999999998</v>
      </c>
      <c r="Q980" s="2">
        <v>4.2</v>
      </c>
      <c r="R980" s="7">
        <v>19621</v>
      </c>
      <c r="S980" s="8">
        <f t="shared" si="30"/>
        <v>1746269</v>
      </c>
      <c r="T980" s="2" t="s">
        <v>8908</v>
      </c>
      <c r="U980" s="2" t="s">
        <v>8909</v>
      </c>
      <c r="V980" s="2" t="s">
        <v>8910</v>
      </c>
      <c r="W980" s="2" t="s">
        <v>8911</v>
      </c>
      <c r="X980" s="2" t="s">
        <v>8912</v>
      </c>
      <c r="Y980" s="3" t="s">
        <v>8913</v>
      </c>
      <c r="Z980" s="3" t="s">
        <v>8914</v>
      </c>
      <c r="AA980" s="3" t="s">
        <v>8915</v>
      </c>
    </row>
    <row r="981" spans="1:27">
      <c r="A981" s="2" t="s">
        <v>8916</v>
      </c>
      <c r="B981" s="2" t="s">
        <v>8917</v>
      </c>
      <c r="C981" s="2" t="s">
        <v>13098</v>
      </c>
      <c r="D981" s="2" t="s">
        <v>13068</v>
      </c>
      <c r="E981" s="2" t="s">
        <v>12840</v>
      </c>
      <c r="F981" s="2" t="s">
        <v>12874</v>
      </c>
      <c r="G981" s="2" t="s">
        <v>12875</v>
      </c>
      <c r="H981" s="4"/>
      <c r="I981" s="6">
        <v>349</v>
      </c>
      <c r="J981" s="6" t="str">
        <f t="shared" si="31"/>
        <v>₹200 - ₹500</v>
      </c>
      <c r="K981" s="6">
        <v>2485</v>
      </c>
      <c r="L981" s="6">
        <f>(Table1[[#This Row],[Actual Price]]-Table1[[#This Row],[discounted_price]])*100</f>
        <v>213600</v>
      </c>
      <c r="M981" s="9">
        <v>0.44</v>
      </c>
      <c r="N9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81" s="9" t="str">
        <f>IF(M981&gt;=50%,"YES","NO")</f>
        <v>NO</v>
      </c>
      <c r="P981" s="44">
        <f>AVERAGE(Table1[[#This Row],[rating]]+Table1[[#This Row],[rating_count]]/1000)</f>
        <v>24.097999999999999</v>
      </c>
      <c r="Q981" s="2">
        <v>4.0999999999999996</v>
      </c>
      <c r="R981" s="7">
        <v>19998</v>
      </c>
      <c r="S981" s="8">
        <f t="shared" si="30"/>
        <v>49695030</v>
      </c>
      <c r="T981" s="2" t="s">
        <v>8918</v>
      </c>
      <c r="U981" s="2" t="s">
        <v>8919</v>
      </c>
      <c r="V981" s="2" t="s">
        <v>8920</v>
      </c>
      <c r="W981" s="2" t="s">
        <v>8921</v>
      </c>
      <c r="X981" s="2" t="s">
        <v>8922</v>
      </c>
      <c r="Y981" s="3" t="s">
        <v>8923</v>
      </c>
      <c r="Z981" s="3" t="s">
        <v>8924</v>
      </c>
      <c r="AA981" s="3" t="s">
        <v>8925</v>
      </c>
    </row>
    <row r="982" spans="1:27">
      <c r="A982" s="2" t="s">
        <v>8926</v>
      </c>
      <c r="B982" s="2" t="s">
        <v>8927</v>
      </c>
      <c r="C982" s="2" t="s">
        <v>13089</v>
      </c>
      <c r="D982" s="2" t="s">
        <v>13068</v>
      </c>
      <c r="E982" s="2" t="s">
        <v>12863</v>
      </c>
      <c r="F982" s="2" t="s">
        <v>12864</v>
      </c>
      <c r="G982" s="2" t="s">
        <v>12865</v>
      </c>
      <c r="H982" s="2"/>
      <c r="I982" s="6">
        <v>770</v>
      </c>
      <c r="J982" s="6" t="str">
        <f t="shared" si="31"/>
        <v>&gt;₹500</v>
      </c>
      <c r="K982" s="6">
        <v>899</v>
      </c>
      <c r="L982" s="6">
        <f>(Table1[[#This Row],[Actual Price]]-Table1[[#This Row],[discounted_price]])*100</f>
        <v>12900</v>
      </c>
      <c r="M982" s="9">
        <v>0.61</v>
      </c>
      <c r="N9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82" s="9" t="str">
        <f>IF(M982&gt;=50%,"YES","""NO")</f>
        <v>YES</v>
      </c>
      <c r="P982" s="44">
        <f>AVERAGE(Table1[[#This Row],[rating]]+Table1[[#This Row],[rating_count]]/1000)</f>
        <v>5.1509999999999998</v>
      </c>
      <c r="Q982" s="2">
        <v>4.0999999999999996</v>
      </c>
      <c r="R982" s="7">
        <v>1051</v>
      </c>
      <c r="S982" s="8">
        <f t="shared" si="30"/>
        <v>944849</v>
      </c>
      <c r="T982" s="2" t="s">
        <v>8928</v>
      </c>
      <c r="U982" s="2" t="s">
        <v>8929</v>
      </c>
      <c r="V982" s="2" t="s">
        <v>8930</v>
      </c>
      <c r="W982" s="2" t="s">
        <v>8931</v>
      </c>
      <c r="X982" s="2" t="s">
        <v>8932</v>
      </c>
      <c r="Y982" s="3" t="s">
        <v>8933</v>
      </c>
      <c r="Z982" s="3" t="s">
        <v>8934</v>
      </c>
      <c r="AA982" s="3" t="s">
        <v>8935</v>
      </c>
    </row>
    <row r="983" spans="1:27">
      <c r="A983" s="2" t="s">
        <v>8936</v>
      </c>
      <c r="B983" s="2" t="s">
        <v>8937</v>
      </c>
      <c r="C983" s="2" t="s">
        <v>13074</v>
      </c>
      <c r="D983" s="2" t="s">
        <v>13068</v>
      </c>
      <c r="E983" s="2" t="s">
        <v>12840</v>
      </c>
      <c r="F983" s="2" t="s">
        <v>12841</v>
      </c>
      <c r="G983" s="2" t="s">
        <v>12842</v>
      </c>
      <c r="H983" s="4"/>
      <c r="I983" s="6">
        <v>279</v>
      </c>
      <c r="J983" s="6" t="str">
        <f t="shared" si="31"/>
        <v>₹200 - ₹500</v>
      </c>
      <c r="K983" s="6">
        <v>3279</v>
      </c>
      <c r="L983" s="6">
        <f>(Table1[[#This Row],[Actual Price]]-Table1[[#This Row],[discounted_price]])*100</f>
        <v>300000</v>
      </c>
      <c r="M983" s="9">
        <v>0.34</v>
      </c>
      <c r="N9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83" s="9" t="str">
        <f>IF(M983&gt;=50%,"YES","NO")</f>
        <v>NO</v>
      </c>
      <c r="P983" s="44">
        <f>AVERAGE(Table1[[#This Row],[rating]]+Table1[[#This Row],[rating_count]]/1000)</f>
        <v>5.8159999999999998</v>
      </c>
      <c r="Q983" s="2">
        <v>4.0999999999999996</v>
      </c>
      <c r="R983" s="7">
        <v>1716</v>
      </c>
      <c r="S983" s="8">
        <f t="shared" si="30"/>
        <v>5626764</v>
      </c>
      <c r="T983" s="2" t="s">
        <v>8938</v>
      </c>
      <c r="U983" s="2" t="s">
        <v>8939</v>
      </c>
      <c r="V983" s="2" t="s">
        <v>8940</v>
      </c>
      <c r="W983" s="2" t="s">
        <v>8941</v>
      </c>
      <c r="X983" s="2" t="s">
        <v>8942</v>
      </c>
      <c r="Y983" s="3" t="s">
        <v>8943</v>
      </c>
      <c r="Z983" s="3" t="s">
        <v>8944</v>
      </c>
      <c r="AA983" s="3" t="s">
        <v>8945</v>
      </c>
    </row>
    <row r="984" spans="1:27">
      <c r="A984" s="2" t="s">
        <v>8946</v>
      </c>
      <c r="B984" s="2" t="s">
        <v>8947</v>
      </c>
      <c r="C984" s="2" t="s">
        <v>13099</v>
      </c>
      <c r="D984" s="2" t="s">
        <v>13068</v>
      </c>
      <c r="E984" s="2" t="s">
        <v>12836</v>
      </c>
      <c r="F984" s="2" t="s">
        <v>12844</v>
      </c>
      <c r="G984" s="2" t="s">
        <v>12867</v>
      </c>
      <c r="H984" s="4" t="s">
        <v>12868</v>
      </c>
      <c r="I984" s="6">
        <v>249</v>
      </c>
      <c r="J984" s="6" t="str">
        <f t="shared" si="31"/>
        <v>₹200 - ₹500</v>
      </c>
      <c r="K984" s="6">
        <v>3799</v>
      </c>
      <c r="L984" s="6">
        <f>(Table1[[#This Row],[Actual Price]]-Table1[[#This Row],[discounted_price]])*100</f>
        <v>355000</v>
      </c>
      <c r="M984" s="9">
        <v>0.26</v>
      </c>
      <c r="N9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84" s="9" t="str">
        <f>IF(M984&gt;=50%,"YES","""NO")</f>
        <v>"NO</v>
      </c>
      <c r="P984" s="44">
        <f>AVERAGE(Table1[[#This Row],[rating]]+Table1[[#This Row],[rating_count]]/1000)</f>
        <v>36.830999999999996</v>
      </c>
      <c r="Q984" s="2">
        <v>3.9</v>
      </c>
      <c r="R984" s="7">
        <v>32931</v>
      </c>
      <c r="S984" s="8">
        <f t="shared" si="30"/>
        <v>125104869</v>
      </c>
      <c r="T984" s="2" t="s">
        <v>8948</v>
      </c>
      <c r="U984" s="2" t="s">
        <v>8949</v>
      </c>
      <c r="V984" s="2" t="s">
        <v>8950</v>
      </c>
      <c r="W984" s="2" t="s">
        <v>8951</v>
      </c>
      <c r="X984" s="2" t="s">
        <v>8952</v>
      </c>
      <c r="Y984" s="3" t="s">
        <v>8953</v>
      </c>
      <c r="Z984" s="3" t="s">
        <v>8954</v>
      </c>
      <c r="AA984" s="3" t="s">
        <v>8955</v>
      </c>
    </row>
    <row r="985" spans="1:27">
      <c r="A985" s="2" t="s">
        <v>8956</v>
      </c>
      <c r="B985" s="2" t="s">
        <v>8957</v>
      </c>
      <c r="C985" s="2" t="s">
        <v>13073</v>
      </c>
      <c r="D985" s="2" t="s">
        <v>13068</v>
      </c>
      <c r="E985" s="2" t="s">
        <v>12836</v>
      </c>
      <c r="F985" s="2" t="s">
        <v>12837</v>
      </c>
      <c r="G985" s="2" t="s">
        <v>12838</v>
      </c>
      <c r="H985" s="2" t="s">
        <v>12839</v>
      </c>
      <c r="I985" s="6">
        <v>115</v>
      </c>
      <c r="J985" s="6" t="str">
        <f t="shared" si="31"/>
        <v>&lt;₹200</v>
      </c>
      <c r="K985" s="6">
        <v>1249</v>
      </c>
      <c r="L985" s="6">
        <f>(Table1[[#This Row],[Actual Price]]-Table1[[#This Row],[discounted_price]])*100</f>
        <v>113400</v>
      </c>
      <c r="M985" s="9">
        <v>0.28000000000000003</v>
      </c>
      <c r="N9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85" s="9" t="str">
        <f>IF(M985&gt;=50%,"YES","NO")</f>
        <v>NO</v>
      </c>
      <c r="P985" s="44">
        <f>AVERAGE(Table1[[#This Row],[rating]]+Table1[[#This Row],[rating_count]]/1000)</f>
        <v>21.323999999999998</v>
      </c>
      <c r="Q985" s="2">
        <v>3.9</v>
      </c>
      <c r="R985" s="7">
        <v>17424</v>
      </c>
      <c r="S985" s="8">
        <f t="shared" si="30"/>
        <v>21762576</v>
      </c>
      <c r="T985" s="2" t="s">
        <v>8958</v>
      </c>
      <c r="U985" s="2" t="s">
        <v>8959</v>
      </c>
      <c r="V985" s="2" t="s">
        <v>8960</v>
      </c>
      <c r="W985" s="2" t="s">
        <v>8961</v>
      </c>
      <c r="X985" s="2" t="s">
        <v>8962</v>
      </c>
      <c r="Y985" s="3" t="s">
        <v>8963</v>
      </c>
      <c r="Z985" s="3" t="s">
        <v>8964</v>
      </c>
      <c r="AA985" s="3" t="s">
        <v>8965</v>
      </c>
    </row>
    <row r="986" spans="1:27">
      <c r="A986" s="2" t="s">
        <v>8966</v>
      </c>
      <c r="B986" s="2" t="s">
        <v>8967</v>
      </c>
      <c r="C986" s="2" t="s">
        <v>13084</v>
      </c>
      <c r="D986" s="2" t="s">
        <v>13068</v>
      </c>
      <c r="E986" s="2" t="s">
        <v>12840</v>
      </c>
      <c r="F986" s="2" t="s">
        <v>12841</v>
      </c>
      <c r="G986" s="2"/>
      <c r="H986" s="4"/>
      <c r="I986" s="6">
        <v>230</v>
      </c>
      <c r="J986" s="6" t="str">
        <f t="shared" si="31"/>
        <v>₹200 - ₹500</v>
      </c>
      <c r="K986" s="6">
        <v>5000</v>
      </c>
      <c r="L986" s="6">
        <f>(Table1[[#This Row],[Actual Price]]-Table1[[#This Row],[discounted_price]])*100</f>
        <v>477000</v>
      </c>
      <c r="M986" s="9">
        <v>0.5</v>
      </c>
      <c r="N9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86" s="9" t="str">
        <f>IF(M986&gt;=50%,"YES","""NO")</f>
        <v>YES</v>
      </c>
      <c r="P986" s="44">
        <f>AVERAGE(Table1[[#This Row],[rating]]+Table1[[#This Row],[rating_count]]/1000)</f>
        <v>5.6890000000000001</v>
      </c>
      <c r="Q986" s="2">
        <v>3.8</v>
      </c>
      <c r="R986" s="7">
        <v>1889</v>
      </c>
      <c r="S986" s="8">
        <f t="shared" si="30"/>
        <v>9445000</v>
      </c>
      <c r="T986" s="2" t="s">
        <v>8968</v>
      </c>
      <c r="U986" s="2" t="s">
        <v>8969</v>
      </c>
      <c r="V986" s="2" t="s">
        <v>8970</v>
      </c>
      <c r="W986" s="2" t="s">
        <v>8971</v>
      </c>
      <c r="X986" s="2" t="s">
        <v>8972</v>
      </c>
      <c r="Y986" s="3" t="s">
        <v>8973</v>
      </c>
      <c r="Z986" s="3" t="s">
        <v>8974</v>
      </c>
      <c r="AA986" s="3" t="s">
        <v>8975</v>
      </c>
    </row>
    <row r="987" spans="1:27">
      <c r="A987" s="2" t="s">
        <v>8976</v>
      </c>
      <c r="B987" s="2" t="s">
        <v>8977</v>
      </c>
      <c r="C987" s="2" t="s">
        <v>13083</v>
      </c>
      <c r="D987" s="2" t="s">
        <v>13068</v>
      </c>
      <c r="E987" s="2" t="s">
        <v>12840</v>
      </c>
      <c r="F987" s="2" t="s">
        <v>12856</v>
      </c>
      <c r="G987" s="2" t="s">
        <v>12857</v>
      </c>
      <c r="H987" s="4"/>
      <c r="I987" s="6">
        <v>399</v>
      </c>
      <c r="J987" s="6" t="str">
        <f t="shared" si="31"/>
        <v>₹200 - ₹500</v>
      </c>
      <c r="K987" s="6">
        <v>7299</v>
      </c>
      <c r="L987" s="6">
        <f>(Table1[[#This Row],[Actual Price]]-Table1[[#This Row],[discounted_price]])*100</f>
        <v>690000</v>
      </c>
      <c r="M987" s="9">
        <v>0.51</v>
      </c>
      <c r="N9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87" s="9" t="str">
        <f>IF(M987&gt;=50%,"YES","NO")</f>
        <v>YES</v>
      </c>
      <c r="P987" s="44">
        <f>AVERAGE(Table1[[#This Row],[rating]]+Table1[[#This Row],[rating_count]]/1000)</f>
        <v>14.324</v>
      </c>
      <c r="Q987" s="2">
        <v>4</v>
      </c>
      <c r="R987" s="7">
        <v>10324</v>
      </c>
      <c r="S987" s="8">
        <f t="shared" si="30"/>
        <v>75354876</v>
      </c>
      <c r="T987" s="2" t="s">
        <v>8978</v>
      </c>
      <c r="U987" s="2" t="s">
        <v>8979</v>
      </c>
      <c r="V987" s="2" t="s">
        <v>8980</v>
      </c>
      <c r="W987" s="2" t="s">
        <v>8981</v>
      </c>
      <c r="X987" s="2" t="s">
        <v>8982</v>
      </c>
      <c r="Y987" s="3" t="s">
        <v>8983</v>
      </c>
      <c r="Z987" s="3" t="s">
        <v>8984</v>
      </c>
      <c r="AA987" s="3" t="s">
        <v>8985</v>
      </c>
    </row>
    <row r="988" spans="1:27">
      <c r="A988" s="2" t="s">
        <v>8986</v>
      </c>
      <c r="B988" s="2" t="s">
        <v>8987</v>
      </c>
      <c r="C988" s="2" t="s">
        <v>13081</v>
      </c>
      <c r="D988" s="2" t="s">
        <v>13068</v>
      </c>
      <c r="E988" s="2" t="s">
        <v>12836</v>
      </c>
      <c r="F988" s="2" t="s">
        <v>12844</v>
      </c>
      <c r="G988" s="2" t="s">
        <v>12845</v>
      </c>
      <c r="H988" s="2" t="s">
        <v>12854</v>
      </c>
      <c r="I988" s="6">
        <v>599</v>
      </c>
      <c r="J988" s="6" t="str">
        <f t="shared" si="31"/>
        <v>&gt;₹500</v>
      </c>
      <c r="K988" s="6">
        <v>625</v>
      </c>
      <c r="L988" s="6">
        <f>(Table1[[#This Row],[Actual Price]]-Table1[[#This Row],[discounted_price]])*100</f>
        <v>2600</v>
      </c>
      <c r="M988" s="9">
        <v>0.2</v>
      </c>
      <c r="N9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88" s="9" t="str">
        <f>IF(M988&gt;=50%,"YES","""NO")</f>
        <v>"NO</v>
      </c>
      <c r="P988" s="44">
        <f>AVERAGE(Table1[[#This Row],[rating]]+Table1[[#This Row],[rating_count]]/1000)</f>
        <v>9.5549999999999997</v>
      </c>
      <c r="Q988" s="2">
        <v>4.2</v>
      </c>
      <c r="R988" s="7">
        <v>5355</v>
      </c>
      <c r="S988" s="8">
        <f t="shared" si="30"/>
        <v>3346875</v>
      </c>
      <c r="T988" s="2" t="s">
        <v>8988</v>
      </c>
      <c r="U988" s="2" t="s">
        <v>8989</v>
      </c>
      <c r="V988" s="2" t="s">
        <v>8990</v>
      </c>
      <c r="W988" s="2" t="s">
        <v>8991</v>
      </c>
      <c r="X988" s="2" t="s">
        <v>8992</v>
      </c>
      <c r="Y988" s="3" t="s">
        <v>8993</v>
      </c>
      <c r="Z988" s="3" t="s">
        <v>8994</v>
      </c>
      <c r="AA988" s="3" t="s">
        <v>8995</v>
      </c>
    </row>
    <row r="989" spans="1:27">
      <c r="A989" s="2" t="s">
        <v>8996</v>
      </c>
      <c r="B989" s="2" t="s">
        <v>8997</v>
      </c>
      <c r="C989" s="2" t="s">
        <v>13087</v>
      </c>
      <c r="D989" s="2" t="s">
        <v>13068</v>
      </c>
      <c r="E989" s="2" t="s">
        <v>12840</v>
      </c>
      <c r="F989" s="2" t="s">
        <v>12856</v>
      </c>
      <c r="G989" s="2" t="s">
        <v>12860</v>
      </c>
      <c r="H989" s="2"/>
      <c r="I989" s="6">
        <v>598</v>
      </c>
      <c r="J989" s="6" t="str">
        <f t="shared" si="31"/>
        <v>&gt;₹500</v>
      </c>
      <c r="K989" s="6">
        <v>1020</v>
      </c>
      <c r="L989" s="6">
        <f>(Table1[[#This Row],[Actual Price]]-Table1[[#This Row],[discounted_price]])*100</f>
        <v>42200</v>
      </c>
      <c r="M989" s="9">
        <v>0.36</v>
      </c>
      <c r="N9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89" s="9" t="str">
        <f>IF(M989&gt;=50%,"YES","NO")</f>
        <v>NO</v>
      </c>
      <c r="P989" s="44">
        <f>AVERAGE(Table1[[#This Row],[rating]]+Table1[[#This Row],[rating_count]]/1000)</f>
        <v>7.4659999999999993</v>
      </c>
      <c r="Q989" s="2">
        <v>4.0999999999999996</v>
      </c>
      <c r="R989" s="7">
        <v>3366</v>
      </c>
      <c r="S989" s="8">
        <f t="shared" si="30"/>
        <v>3433320</v>
      </c>
      <c r="T989" s="2" t="s">
        <v>8998</v>
      </c>
      <c r="U989" s="2" t="s">
        <v>8999</v>
      </c>
      <c r="V989" s="2" t="s">
        <v>9000</v>
      </c>
      <c r="W989" s="2" t="s">
        <v>9001</v>
      </c>
      <c r="X989" s="2" t="s">
        <v>9002</v>
      </c>
      <c r="Y989" s="3" t="s">
        <v>12632</v>
      </c>
      <c r="Z989" s="3" t="s">
        <v>9003</v>
      </c>
      <c r="AA989" s="3" t="s">
        <v>9004</v>
      </c>
    </row>
    <row r="990" spans="1:27">
      <c r="A990" s="2" t="s">
        <v>9005</v>
      </c>
      <c r="B990" s="2" t="s">
        <v>9006</v>
      </c>
      <c r="C990" s="2" t="s">
        <v>13100</v>
      </c>
      <c r="D990" s="2" t="s">
        <v>13068</v>
      </c>
      <c r="E990" s="2" t="s">
        <v>12836</v>
      </c>
      <c r="F990" s="2" t="s">
        <v>12844</v>
      </c>
      <c r="G990" s="2" t="s">
        <v>12876</v>
      </c>
      <c r="H990" s="4"/>
      <c r="I990" s="6">
        <v>399</v>
      </c>
      <c r="J990" s="6" t="str">
        <f t="shared" si="31"/>
        <v>₹200 - ₹500</v>
      </c>
      <c r="K990" s="6">
        <v>8990</v>
      </c>
      <c r="L990" s="6">
        <f>(Table1[[#This Row],[Actual Price]]-Table1[[#This Row],[discounted_price]])*100</f>
        <v>859100</v>
      </c>
      <c r="M990" s="9">
        <v>0.47</v>
      </c>
      <c r="N9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90" s="9" t="str">
        <f>IF(M990&gt;=50%,"YES","""NO")</f>
        <v>"NO</v>
      </c>
      <c r="P990" s="44">
        <f>AVERAGE(Table1[[#This Row],[rating]]+Table1[[#This Row],[rating_count]]/1000)</f>
        <v>5.3170000000000002</v>
      </c>
      <c r="Q990" s="2">
        <v>4.3</v>
      </c>
      <c r="R990" s="7">
        <v>1017</v>
      </c>
      <c r="S990" s="8">
        <f t="shared" si="30"/>
        <v>9142830</v>
      </c>
      <c r="T990" s="2" t="s">
        <v>9007</v>
      </c>
      <c r="U990" s="2" t="s">
        <v>9008</v>
      </c>
      <c r="V990" s="2" t="s">
        <v>9009</v>
      </c>
      <c r="W990" s="2" t="s">
        <v>9010</v>
      </c>
      <c r="X990" s="2" t="s">
        <v>9011</v>
      </c>
      <c r="Y990" s="3" t="s">
        <v>9012</v>
      </c>
      <c r="Z990" s="3" t="s">
        <v>9013</v>
      </c>
      <c r="AA990" s="3" t="s">
        <v>9014</v>
      </c>
    </row>
    <row r="991" spans="1:27">
      <c r="A991" s="2" t="s">
        <v>9015</v>
      </c>
      <c r="B991" s="2" t="s">
        <v>9016</v>
      </c>
      <c r="C991" s="2" t="s">
        <v>13101</v>
      </c>
      <c r="D991" s="2" t="s">
        <v>13068</v>
      </c>
      <c r="E991" s="2" t="s">
        <v>12840</v>
      </c>
      <c r="F991" s="2" t="s">
        <v>12841</v>
      </c>
      <c r="G991" s="2" t="s">
        <v>12877</v>
      </c>
      <c r="H991" s="4"/>
      <c r="I991" s="6">
        <v>499</v>
      </c>
      <c r="J991" s="6" t="str">
        <f t="shared" si="31"/>
        <v>₹200 - ₹500</v>
      </c>
      <c r="K991" s="6">
        <v>1639</v>
      </c>
      <c r="L991" s="6">
        <f>(Table1[[#This Row],[Actual Price]]-Table1[[#This Row],[discounted_price]])*100</f>
        <v>114000</v>
      </c>
      <c r="M991" s="9">
        <v>0.14000000000000001</v>
      </c>
      <c r="N9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91" s="9" t="str">
        <f>IF(M991&gt;=50%,"YES","NO")</f>
        <v>NO</v>
      </c>
      <c r="P991" s="44">
        <f>AVERAGE(Table1[[#This Row],[rating]]+Table1[[#This Row],[rating_count]]/1000)</f>
        <v>4.4870000000000001</v>
      </c>
      <c r="Q991" s="2">
        <v>3.7</v>
      </c>
      <c r="R991" s="7">
        <v>787</v>
      </c>
      <c r="S991" s="8">
        <f t="shared" si="30"/>
        <v>1289893</v>
      </c>
      <c r="T991" s="2" t="s">
        <v>9017</v>
      </c>
      <c r="U991" s="2" t="s">
        <v>9018</v>
      </c>
      <c r="V991" s="2" t="s">
        <v>9019</v>
      </c>
      <c r="W991" s="2" t="s">
        <v>9020</v>
      </c>
      <c r="X991" s="2" t="s">
        <v>9021</v>
      </c>
      <c r="Y991" s="3" t="s">
        <v>9022</v>
      </c>
      <c r="Z991" s="3" t="s">
        <v>9023</v>
      </c>
      <c r="AA991" s="3" t="s">
        <v>9024</v>
      </c>
    </row>
    <row r="992" spans="1:27">
      <c r="A992" s="2" t="s">
        <v>9025</v>
      </c>
      <c r="B992" s="2" t="s">
        <v>9026</v>
      </c>
      <c r="C992" s="2" t="s">
        <v>13080</v>
      </c>
      <c r="D992" s="2" t="s">
        <v>13068</v>
      </c>
      <c r="E992" s="2" t="s">
        <v>12836</v>
      </c>
      <c r="F992" s="2" t="s">
        <v>12837</v>
      </c>
      <c r="G992" s="2" t="s">
        <v>12853</v>
      </c>
      <c r="H992" s="2"/>
      <c r="I992" s="6">
        <v>199</v>
      </c>
      <c r="J992" s="6" t="str">
        <f t="shared" si="31"/>
        <v>&lt;₹200</v>
      </c>
      <c r="K992" s="6">
        <v>899</v>
      </c>
      <c r="L992" s="6">
        <f>(Table1[[#This Row],[Actual Price]]-Table1[[#This Row],[discounted_price]])*100</f>
        <v>70000</v>
      </c>
      <c r="M992" s="9">
        <v>0.16</v>
      </c>
      <c r="N9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92" s="9" t="str">
        <f>IF(M992&gt;=50%,"YES","""NO")</f>
        <v>"NO</v>
      </c>
      <c r="P992" s="44">
        <f>AVERAGE(Table1[[#This Row],[rating]]+Table1[[#This Row],[rating_count]]/1000)</f>
        <v>22.661999999999999</v>
      </c>
      <c r="Q992" s="2">
        <v>4.2</v>
      </c>
      <c r="R992" s="7">
        <v>18462</v>
      </c>
      <c r="S992" s="8">
        <f t="shared" si="30"/>
        <v>16597338</v>
      </c>
      <c r="T992" s="2" t="s">
        <v>9027</v>
      </c>
      <c r="U992" s="2" t="s">
        <v>9028</v>
      </c>
      <c r="V992" s="2" t="s">
        <v>9029</v>
      </c>
      <c r="W992" s="2" t="s">
        <v>9030</v>
      </c>
      <c r="X992" s="2" t="s">
        <v>9031</v>
      </c>
      <c r="Y992" s="3" t="s">
        <v>9032</v>
      </c>
      <c r="Z992" s="3" t="s">
        <v>9033</v>
      </c>
      <c r="AA992" s="3" t="s">
        <v>9034</v>
      </c>
    </row>
    <row r="993" spans="1:27">
      <c r="A993" s="2" t="s">
        <v>9035</v>
      </c>
      <c r="B993" s="2" t="s">
        <v>9036</v>
      </c>
      <c r="C993" s="2" t="s">
        <v>13093</v>
      </c>
      <c r="D993" s="2" t="s">
        <v>13068</v>
      </c>
      <c r="E993" s="2" t="s">
        <v>12836</v>
      </c>
      <c r="F993" s="2" t="s">
        <v>12837</v>
      </c>
      <c r="G993" s="2" t="s">
        <v>12869</v>
      </c>
      <c r="H993" s="2"/>
      <c r="I993" s="6">
        <v>579</v>
      </c>
      <c r="J993" s="6" t="str">
        <f t="shared" si="31"/>
        <v>&gt;₹500</v>
      </c>
      <c r="K993" s="6">
        <v>1199</v>
      </c>
      <c r="L993" s="6">
        <f>(Table1[[#This Row],[Actual Price]]-Table1[[#This Row],[discounted_price]])*100</f>
        <v>62000</v>
      </c>
      <c r="M993" s="9">
        <v>0.71</v>
      </c>
      <c r="N9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993" s="9" t="str">
        <f>IF(M993&gt;=50%,"YES","NO")</f>
        <v>YES</v>
      </c>
      <c r="P993" s="44">
        <f>AVERAGE(Table1[[#This Row],[rating]]+Table1[[#This Row],[rating_count]]/1000)</f>
        <v>4.9290000000000003</v>
      </c>
      <c r="Q993" s="2">
        <v>4.3</v>
      </c>
      <c r="R993" s="7">
        <v>629</v>
      </c>
      <c r="S993" s="8">
        <f t="shared" si="30"/>
        <v>754171</v>
      </c>
      <c r="T993" s="2" t="s">
        <v>9037</v>
      </c>
      <c r="U993" s="2" t="s">
        <v>9038</v>
      </c>
      <c r="V993" s="2" t="s">
        <v>9039</v>
      </c>
      <c r="W993" s="2" t="s">
        <v>9040</v>
      </c>
      <c r="X993" s="2" t="s">
        <v>9041</v>
      </c>
      <c r="Y993" s="3" t="s">
        <v>9042</v>
      </c>
      <c r="Z993" s="3" t="s">
        <v>9043</v>
      </c>
      <c r="AA993" s="3" t="s">
        <v>9044</v>
      </c>
    </row>
    <row r="994" spans="1:27">
      <c r="A994" s="2" t="s">
        <v>9045</v>
      </c>
      <c r="B994" s="2" t="s">
        <v>9046</v>
      </c>
      <c r="C994" s="2" t="s">
        <v>13077</v>
      </c>
      <c r="D994" s="2" t="s">
        <v>13068</v>
      </c>
      <c r="E994" s="2" t="s">
        <v>12836</v>
      </c>
      <c r="F994" s="2" t="s">
        <v>12837</v>
      </c>
      <c r="G994" s="2" t="s">
        <v>12847</v>
      </c>
      <c r="H994" s="4"/>
      <c r="I994" s="6">
        <v>179</v>
      </c>
      <c r="J994" s="6" t="str">
        <f t="shared" si="31"/>
        <v>&lt;₹200</v>
      </c>
      <c r="K994" s="6">
        <v>1899</v>
      </c>
      <c r="L994" s="6">
        <f>(Table1[[#This Row],[Actual Price]]-Table1[[#This Row],[discounted_price]])*100</f>
        <v>172000</v>
      </c>
      <c r="M994" s="9">
        <v>0.42</v>
      </c>
      <c r="N9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94" s="9" t="str">
        <f>IF(M994&gt;=50%,"YES","""NO")</f>
        <v>"NO</v>
      </c>
      <c r="P994" s="44">
        <f>AVERAGE(Table1[[#This Row],[rating]]+Table1[[#This Row],[rating_count]]/1000)</f>
        <v>19.576000000000001</v>
      </c>
      <c r="Q994" s="2">
        <v>4.3</v>
      </c>
      <c r="R994" s="7">
        <v>15276</v>
      </c>
      <c r="S994" s="8">
        <f t="shared" si="30"/>
        <v>29009124</v>
      </c>
      <c r="T994" s="2" t="s">
        <v>9047</v>
      </c>
      <c r="U994" s="2" t="s">
        <v>9048</v>
      </c>
      <c r="V994" s="2" t="s">
        <v>9049</v>
      </c>
      <c r="W994" s="2" t="s">
        <v>9050</v>
      </c>
      <c r="X994" s="2" t="s">
        <v>9051</v>
      </c>
      <c r="Y994" s="3" t="s">
        <v>9052</v>
      </c>
      <c r="Z994" s="3" t="s">
        <v>9053</v>
      </c>
      <c r="AA994" s="3" t="s">
        <v>9054</v>
      </c>
    </row>
    <row r="995" spans="1:27">
      <c r="A995" s="2" t="s">
        <v>9055</v>
      </c>
      <c r="B995" s="2" t="s">
        <v>9056</v>
      </c>
      <c r="C995" s="2" t="s">
        <v>13088</v>
      </c>
      <c r="D995" s="2" t="s">
        <v>13068</v>
      </c>
      <c r="E995" s="2" t="s">
        <v>12836</v>
      </c>
      <c r="F995" s="2" t="s">
        <v>12837</v>
      </c>
      <c r="G995" s="2" t="s">
        <v>12861</v>
      </c>
      <c r="H995" s="4" t="s">
        <v>12862</v>
      </c>
      <c r="I995" s="6">
        <v>90</v>
      </c>
      <c r="J995" s="6" t="str">
        <f t="shared" si="31"/>
        <v>&lt;₹200</v>
      </c>
      <c r="K995" s="6">
        <v>11595</v>
      </c>
      <c r="L995" s="6">
        <f>(Table1[[#This Row],[Actual Price]]-Table1[[#This Row],[discounted_price]])*100</f>
        <v>1150500</v>
      </c>
      <c r="M995" s="9">
        <v>0.24</v>
      </c>
      <c r="N9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95" s="9" t="str">
        <f>IF(M995&gt;=50%,"YES","NO")</f>
        <v>NO</v>
      </c>
      <c r="P995" s="44">
        <f>AVERAGE(Table1[[#This Row],[rating]]+Table1[[#This Row],[rating_count]]/1000)</f>
        <v>7.3810000000000002</v>
      </c>
      <c r="Q995" s="2">
        <v>4.4000000000000004</v>
      </c>
      <c r="R995" s="7">
        <v>2981</v>
      </c>
      <c r="S995" s="8">
        <f t="shared" si="30"/>
        <v>34564695</v>
      </c>
      <c r="T995" s="2" t="s">
        <v>9057</v>
      </c>
      <c r="U995" s="2" t="s">
        <v>9058</v>
      </c>
      <c r="V995" s="2" t="s">
        <v>9059</v>
      </c>
      <c r="W995" s="2" t="s">
        <v>9060</v>
      </c>
      <c r="X995" s="2" t="s">
        <v>9061</v>
      </c>
      <c r="Y995" s="3" t="s">
        <v>9062</v>
      </c>
      <c r="Z995" s="3" t="s">
        <v>9063</v>
      </c>
      <c r="AA995" s="3" t="s">
        <v>9064</v>
      </c>
    </row>
    <row r="996" spans="1:27">
      <c r="A996" s="2" t="s">
        <v>9065</v>
      </c>
      <c r="B996" s="2" t="s">
        <v>9066</v>
      </c>
      <c r="C996" s="2" t="s">
        <v>13073</v>
      </c>
      <c r="D996" s="2" t="s">
        <v>13068</v>
      </c>
      <c r="E996" s="2" t="s">
        <v>12836</v>
      </c>
      <c r="F996" s="2" t="s">
        <v>12837</v>
      </c>
      <c r="G996" s="2" t="s">
        <v>12838</v>
      </c>
      <c r="H996" s="4" t="s">
        <v>12839</v>
      </c>
      <c r="I996" s="6">
        <v>899</v>
      </c>
      <c r="J996" s="6" t="str">
        <f t="shared" si="31"/>
        <v>&gt;₹500</v>
      </c>
      <c r="K996" s="6">
        <v>1750</v>
      </c>
      <c r="L996" s="6">
        <f>(Table1[[#This Row],[Actual Price]]-Table1[[#This Row],[discounted_price]])*100</f>
        <v>85100</v>
      </c>
      <c r="M996" s="9">
        <v>0.23</v>
      </c>
      <c r="N9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96" s="9" t="str">
        <f>IF(M996&gt;=50%,"YES","""NO")</f>
        <v>"NO</v>
      </c>
      <c r="P996" s="44">
        <f>AVERAGE(Table1[[#This Row],[rating]]+Table1[[#This Row],[rating_count]]/1000)</f>
        <v>6.266</v>
      </c>
      <c r="Q996" s="2">
        <v>3.8</v>
      </c>
      <c r="R996" s="7">
        <v>2466</v>
      </c>
      <c r="S996" s="8">
        <f t="shared" si="30"/>
        <v>4315500</v>
      </c>
      <c r="T996" s="2" t="s">
        <v>9067</v>
      </c>
      <c r="U996" s="2" t="s">
        <v>9068</v>
      </c>
      <c r="V996" s="2" t="s">
        <v>9069</v>
      </c>
      <c r="W996" s="2" t="s">
        <v>9070</v>
      </c>
      <c r="X996" s="2" t="s">
        <v>9071</v>
      </c>
      <c r="Y996" s="3" t="s">
        <v>9072</v>
      </c>
      <c r="Z996" s="3" t="s">
        <v>9073</v>
      </c>
      <c r="AA996" s="3" t="s">
        <v>9074</v>
      </c>
    </row>
    <row r="997" spans="1:27">
      <c r="A997" s="2" t="s">
        <v>9075</v>
      </c>
      <c r="B997" s="2" t="s">
        <v>9076</v>
      </c>
      <c r="C997" s="2" t="s">
        <v>13102</v>
      </c>
      <c r="D997" s="2" t="s">
        <v>13068</v>
      </c>
      <c r="E997" s="2" t="s">
        <v>12836</v>
      </c>
      <c r="F997" s="2" t="s">
        <v>12837</v>
      </c>
      <c r="G997" s="2" t="s">
        <v>12878</v>
      </c>
      <c r="H997" s="4"/>
      <c r="I997" s="6">
        <v>1149</v>
      </c>
      <c r="J997" s="6" t="str">
        <f t="shared" si="31"/>
        <v>&gt;₹500</v>
      </c>
      <c r="K997" s="6">
        <v>2095</v>
      </c>
      <c r="L997" s="6">
        <f>(Table1[[#This Row],[Actual Price]]-Table1[[#This Row],[discounted_price]])*100</f>
        <v>94600</v>
      </c>
      <c r="M997" s="9">
        <v>0</v>
      </c>
      <c r="N9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97" s="9" t="str">
        <f>IF(M997&gt;=50%,"YES","NO")</f>
        <v>NO</v>
      </c>
      <c r="P997" s="44">
        <f>AVERAGE(Table1[[#This Row],[rating]]+Table1[[#This Row],[rating_count]]/1000)</f>
        <v>12.449</v>
      </c>
      <c r="Q997" s="2">
        <v>4.5</v>
      </c>
      <c r="R997" s="7">
        <v>7949</v>
      </c>
      <c r="S997" s="8">
        <f t="shared" si="30"/>
        <v>16653155</v>
      </c>
      <c r="T997" s="2" t="s">
        <v>9077</v>
      </c>
      <c r="U997" s="2" t="s">
        <v>9078</v>
      </c>
      <c r="V997" s="2" t="s">
        <v>9079</v>
      </c>
      <c r="W997" s="2" t="s">
        <v>9080</v>
      </c>
      <c r="X997" s="2" t="s">
        <v>9081</v>
      </c>
      <c r="Y997" s="3" t="s">
        <v>9082</v>
      </c>
      <c r="Z997" s="3" t="s">
        <v>9083</v>
      </c>
      <c r="AA997" s="3" t="s">
        <v>9084</v>
      </c>
    </row>
    <row r="998" spans="1:27">
      <c r="A998" s="2" t="s">
        <v>9085</v>
      </c>
      <c r="B998" s="2" t="s">
        <v>9086</v>
      </c>
      <c r="C998" s="2" t="s">
        <v>13074</v>
      </c>
      <c r="D998" s="2" t="s">
        <v>13068</v>
      </c>
      <c r="E998" s="2" t="s">
        <v>12840</v>
      </c>
      <c r="F998" s="2" t="s">
        <v>12841</v>
      </c>
      <c r="G998" s="2" t="s">
        <v>12842</v>
      </c>
      <c r="H998" s="4"/>
      <c r="I998" s="6">
        <v>249</v>
      </c>
      <c r="J998" s="6" t="str">
        <f t="shared" si="31"/>
        <v>₹200 - ₹500</v>
      </c>
      <c r="K998" s="6">
        <v>2300</v>
      </c>
      <c r="L998" s="6">
        <f>(Table1[[#This Row],[Actual Price]]-Table1[[#This Row],[discounted_price]])*100</f>
        <v>205100</v>
      </c>
      <c r="M998" s="9">
        <v>0.35</v>
      </c>
      <c r="N9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98" s="9" t="str">
        <f>IF(M998&gt;=50%,"YES","""NO")</f>
        <v>"NO</v>
      </c>
      <c r="P998" s="44">
        <f>AVERAGE(Table1[[#This Row],[rating]]+Table1[[#This Row],[rating_count]]/1000)</f>
        <v>3.895</v>
      </c>
      <c r="Q998" s="2">
        <v>3.8</v>
      </c>
      <c r="R998" s="7">
        <v>95</v>
      </c>
      <c r="S998" s="8">
        <f t="shared" si="30"/>
        <v>218500</v>
      </c>
      <c r="T998" s="2" t="s">
        <v>9087</v>
      </c>
      <c r="U998" s="2" t="s">
        <v>9088</v>
      </c>
      <c r="V998" s="2" t="s">
        <v>9089</v>
      </c>
      <c r="W998" s="2" t="s">
        <v>9090</v>
      </c>
      <c r="X998" s="2" t="s">
        <v>9091</v>
      </c>
      <c r="Y998" s="3" t="s">
        <v>9092</v>
      </c>
      <c r="Z998" s="3" t="s">
        <v>9093</v>
      </c>
      <c r="AA998" s="3" t="s">
        <v>9094</v>
      </c>
    </row>
    <row r="999" spans="1:27">
      <c r="A999" s="2" t="s">
        <v>9095</v>
      </c>
      <c r="B999" s="2" t="s">
        <v>9096</v>
      </c>
      <c r="C999" s="2" t="s">
        <v>13103</v>
      </c>
      <c r="D999" s="2" t="s">
        <v>13068</v>
      </c>
      <c r="E999" s="2" t="s">
        <v>12840</v>
      </c>
      <c r="F999" s="2" t="s">
        <v>12841</v>
      </c>
      <c r="G999" s="2" t="s">
        <v>12879</v>
      </c>
      <c r="H999" s="4"/>
      <c r="I999" s="6">
        <v>39</v>
      </c>
      <c r="J999" s="6" t="str">
        <f t="shared" si="31"/>
        <v>&lt;₹200</v>
      </c>
      <c r="K999" s="6">
        <v>2990</v>
      </c>
      <c r="L999" s="6">
        <f>(Table1[[#This Row],[Actual Price]]-Table1[[#This Row],[discounted_price]])*100</f>
        <v>295100</v>
      </c>
      <c r="M999" s="9">
        <v>0.26</v>
      </c>
      <c r="N9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99" s="9" t="str">
        <f>IF(M999&gt;=50%,"YES","NO")</f>
        <v>NO</v>
      </c>
      <c r="P999" s="44">
        <f>AVERAGE(Table1[[#This Row],[rating]]+Table1[[#This Row],[rating_count]]/1000)</f>
        <v>5.3579999999999997</v>
      </c>
      <c r="Q999" s="2">
        <v>3.8</v>
      </c>
      <c r="R999" s="7">
        <v>1558</v>
      </c>
      <c r="S999" s="8">
        <f t="shared" si="30"/>
        <v>4658420</v>
      </c>
      <c r="T999" s="2" t="s">
        <v>9097</v>
      </c>
      <c r="U999" s="2" t="s">
        <v>9098</v>
      </c>
      <c r="V999" s="2" t="s">
        <v>9099</v>
      </c>
      <c r="W999" s="2" t="s">
        <v>9100</v>
      </c>
      <c r="X999" s="2" t="s">
        <v>9101</v>
      </c>
      <c r="Y999" s="3" t="s">
        <v>9102</v>
      </c>
      <c r="Z999" s="3" t="s">
        <v>9103</v>
      </c>
      <c r="AA999" s="3" t="s">
        <v>9104</v>
      </c>
    </row>
    <row r="1000" spans="1:27">
      <c r="A1000" s="2" t="s">
        <v>9105</v>
      </c>
      <c r="B1000" s="2" t="s">
        <v>9106</v>
      </c>
      <c r="C1000" s="2" t="s">
        <v>13082</v>
      </c>
      <c r="D1000" s="2" t="s">
        <v>13068</v>
      </c>
      <c r="E1000" s="2" t="s">
        <v>12836</v>
      </c>
      <c r="F1000" s="2" t="s">
        <v>12837</v>
      </c>
      <c r="G1000" s="2" t="s">
        <v>12855</v>
      </c>
      <c r="H1000" s="4"/>
      <c r="I1000" s="6">
        <v>1599</v>
      </c>
      <c r="J1000" s="6" t="str">
        <f t="shared" si="31"/>
        <v>&gt;₹500</v>
      </c>
      <c r="K1000" s="6">
        <v>4295</v>
      </c>
      <c r="L1000" s="6">
        <f>(Table1[[#This Row],[Actual Price]]-Table1[[#This Row],[discounted_price]])*100</f>
        <v>269600</v>
      </c>
      <c r="M1000" s="9">
        <v>0.14000000000000001</v>
      </c>
      <c r="N10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00" s="9" t="str">
        <f>IF(M1000&gt;=50%,"YES","""NO")</f>
        <v>"NO</v>
      </c>
      <c r="P1000" s="44">
        <f>AVERAGE(Table1[[#This Row],[rating]]+Table1[[#This Row],[rating_count]]/1000)</f>
        <v>30.643000000000001</v>
      </c>
      <c r="Q1000" s="2">
        <v>4.0999999999999996</v>
      </c>
      <c r="R1000" s="7">
        <v>26543</v>
      </c>
      <c r="S1000" s="8">
        <f t="shared" si="30"/>
        <v>114002185</v>
      </c>
      <c r="T1000" s="2" t="s">
        <v>9107</v>
      </c>
      <c r="U1000" s="2" t="s">
        <v>9108</v>
      </c>
      <c r="V1000" s="2" t="s">
        <v>9109</v>
      </c>
      <c r="W1000" s="2" t="s">
        <v>9110</v>
      </c>
      <c r="X1000" s="2" t="s">
        <v>9111</v>
      </c>
      <c r="Y1000" s="3" t="s">
        <v>9112</v>
      </c>
      <c r="Z1000" s="3" t="s">
        <v>9113</v>
      </c>
      <c r="AA1000" s="3" t="s">
        <v>9114</v>
      </c>
    </row>
    <row r="1001" spans="1:27">
      <c r="A1001" s="2" t="s">
        <v>9115</v>
      </c>
      <c r="B1001" s="2" t="s">
        <v>9116</v>
      </c>
      <c r="C1001" s="2" t="s">
        <v>13089</v>
      </c>
      <c r="D1001" s="2" t="s">
        <v>13068</v>
      </c>
      <c r="E1001" s="2" t="s">
        <v>12863</v>
      </c>
      <c r="F1001" s="2" t="s">
        <v>12864</v>
      </c>
      <c r="G1001" s="2" t="s">
        <v>12865</v>
      </c>
      <c r="H1001" s="2"/>
      <c r="I1001" s="6">
        <v>1199</v>
      </c>
      <c r="J1001" s="6" t="str">
        <f t="shared" si="31"/>
        <v>&gt;₹500</v>
      </c>
      <c r="K1001" s="6">
        <v>199</v>
      </c>
      <c r="L1001" s="6">
        <f>(Table1[[#This Row],[Actual Price]]-Table1[[#This Row],[discounted_price]])*100</f>
        <v>-100000</v>
      </c>
      <c r="M1001" s="9">
        <v>0.11</v>
      </c>
      <c r="N10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01" s="9" t="str">
        <f>IF(M1001&gt;=50%,"YES","NO")</f>
        <v>NO</v>
      </c>
      <c r="P1001" s="44">
        <f>AVERAGE(Table1[[#This Row],[rating]]+Table1[[#This Row],[rating_count]]/1000)</f>
        <v>7.7880000000000003</v>
      </c>
      <c r="Q1001" s="2">
        <v>4.0999999999999996</v>
      </c>
      <c r="R1001" s="7">
        <v>3688</v>
      </c>
      <c r="S1001" s="8">
        <f t="shared" si="30"/>
        <v>733912</v>
      </c>
      <c r="T1001" s="2" t="s">
        <v>9117</v>
      </c>
      <c r="U1001" s="2" t="s">
        <v>9118</v>
      </c>
      <c r="V1001" s="2" t="s">
        <v>9119</v>
      </c>
      <c r="W1001" s="2" t="s">
        <v>9120</v>
      </c>
      <c r="X1001" s="2" t="s">
        <v>9121</v>
      </c>
      <c r="Y1001" s="3" t="s">
        <v>9122</v>
      </c>
      <c r="Z1001" s="3" t="s">
        <v>9123</v>
      </c>
      <c r="AA1001" s="3" t="s">
        <v>9124</v>
      </c>
    </row>
    <row r="1002" spans="1:27">
      <c r="A1002" s="2" t="s">
        <v>9125</v>
      </c>
      <c r="B1002" s="2" t="s">
        <v>9126</v>
      </c>
      <c r="C1002" s="2" t="s">
        <v>13082</v>
      </c>
      <c r="D1002" s="2" t="s">
        <v>13068</v>
      </c>
      <c r="E1002" s="2" t="s">
        <v>12836</v>
      </c>
      <c r="F1002" s="2" t="s">
        <v>12837</v>
      </c>
      <c r="G1002" s="2" t="s">
        <v>12855</v>
      </c>
      <c r="H1002" s="4"/>
      <c r="I1002" s="6">
        <v>209</v>
      </c>
      <c r="J1002" s="6" t="str">
        <f t="shared" si="31"/>
        <v>₹200 - ₹500</v>
      </c>
      <c r="K1002" s="6">
        <v>2499</v>
      </c>
      <c r="L1002" s="6">
        <f>(Table1[[#This Row],[Actual Price]]-Table1[[#This Row],[discounted_price]])*100</f>
        <v>229000</v>
      </c>
      <c r="M1002" s="9">
        <v>0.54</v>
      </c>
      <c r="N10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02" s="9" t="str">
        <f>IF(M1002&gt;=50%,"YES","""NO")</f>
        <v>YES</v>
      </c>
      <c r="P1002" s="44">
        <f>AVERAGE(Table1[[#This Row],[rating]]+Table1[[#This Row],[rating_count]]/1000)</f>
        <v>8.1829999999999998</v>
      </c>
      <c r="Q1002" s="2">
        <v>3.8</v>
      </c>
      <c r="R1002" s="7">
        <v>4383</v>
      </c>
      <c r="S1002" s="8">
        <f t="shared" si="30"/>
        <v>10953117</v>
      </c>
      <c r="T1002" s="2" t="s">
        <v>9127</v>
      </c>
      <c r="U1002" s="2" t="s">
        <v>9128</v>
      </c>
      <c r="V1002" s="2" t="s">
        <v>9129</v>
      </c>
      <c r="W1002" s="2" t="s">
        <v>9130</v>
      </c>
      <c r="X1002" s="2" t="s">
        <v>9131</v>
      </c>
      <c r="Y1002" s="3" t="s">
        <v>9132</v>
      </c>
      <c r="Z1002" s="3" t="s">
        <v>9133</v>
      </c>
      <c r="AA1002" s="3" t="s">
        <v>9134</v>
      </c>
    </row>
    <row r="1003" spans="1:27">
      <c r="A1003" s="2" t="s">
        <v>9135</v>
      </c>
      <c r="B1003" s="2" t="s">
        <v>9136</v>
      </c>
      <c r="C1003" s="2" t="s">
        <v>13104</v>
      </c>
      <c r="D1003" s="2" t="s">
        <v>13068</v>
      </c>
      <c r="E1003" s="2" t="s">
        <v>12836</v>
      </c>
      <c r="F1003" s="2" t="s">
        <v>12880</v>
      </c>
      <c r="G1003" s="2" t="s">
        <v>12881</v>
      </c>
      <c r="H1003" s="2" t="s">
        <v>12882</v>
      </c>
      <c r="I1003" s="6">
        <v>1099</v>
      </c>
      <c r="J1003" s="6" t="str">
        <f t="shared" si="31"/>
        <v>&gt;₹500</v>
      </c>
      <c r="K1003" s="6">
        <v>499</v>
      </c>
      <c r="L1003" s="6">
        <f>(Table1[[#This Row],[Actual Price]]-Table1[[#This Row],[discounted_price]])*100</f>
        <v>-60000</v>
      </c>
      <c r="M1003" s="9">
        <v>0.51</v>
      </c>
      <c r="N10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03" s="9" t="str">
        <f>IF(M1003&gt;=50%,"YES","NO")</f>
        <v>YES</v>
      </c>
      <c r="P1003" s="44">
        <f>AVERAGE(Table1[[#This Row],[rating]]+Table1[[#This Row],[rating_count]]/1000)</f>
        <v>3.7779999999999996</v>
      </c>
      <c r="Q1003" s="2">
        <v>3.3</v>
      </c>
      <c r="R1003" s="7">
        <v>478</v>
      </c>
      <c r="S1003" s="8">
        <f t="shared" si="30"/>
        <v>238522</v>
      </c>
      <c r="T1003" s="2" t="s">
        <v>9137</v>
      </c>
      <c r="U1003" s="2" t="s">
        <v>9138</v>
      </c>
      <c r="V1003" s="2" t="s">
        <v>9139</v>
      </c>
      <c r="W1003" s="2" t="s">
        <v>9140</v>
      </c>
      <c r="X1003" s="2" t="s">
        <v>9141</v>
      </c>
      <c r="Y1003" s="3" t="s">
        <v>9142</v>
      </c>
      <c r="Z1003" s="3" t="s">
        <v>9143</v>
      </c>
      <c r="AA1003" s="3" t="s">
        <v>9144</v>
      </c>
    </row>
    <row r="1004" spans="1:27">
      <c r="A1004" s="2" t="s">
        <v>9145</v>
      </c>
      <c r="B1004" s="2" t="s">
        <v>9146</v>
      </c>
      <c r="C1004" s="2" t="s">
        <v>13074</v>
      </c>
      <c r="D1004" s="2" t="s">
        <v>13068</v>
      </c>
      <c r="E1004" s="2" t="s">
        <v>12840</v>
      </c>
      <c r="F1004" s="2" t="s">
        <v>12841</v>
      </c>
      <c r="G1004" s="2" t="s">
        <v>12842</v>
      </c>
      <c r="H1004" s="4"/>
      <c r="I1004" s="6">
        <v>120</v>
      </c>
      <c r="J1004" s="6" t="str">
        <f t="shared" si="31"/>
        <v>&lt;₹200</v>
      </c>
      <c r="K1004" s="6">
        <v>2400</v>
      </c>
      <c r="L1004" s="6">
        <f>(Table1[[#This Row],[Actual Price]]-Table1[[#This Row],[discounted_price]])*100</f>
        <v>228000</v>
      </c>
      <c r="M1004" s="9">
        <v>0.18</v>
      </c>
      <c r="N10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04" s="9" t="str">
        <f>IF(M1004&gt;=50%,"YES","""NO")</f>
        <v>"NO</v>
      </c>
      <c r="P1004" s="44">
        <f>AVERAGE(Table1[[#This Row],[rating]]+Table1[[#This Row],[rating_count]]/1000)</f>
        <v>4.2370000000000001</v>
      </c>
      <c r="Q1004" s="2">
        <v>4</v>
      </c>
      <c r="R1004" s="7">
        <v>237</v>
      </c>
      <c r="S1004" s="8">
        <f t="shared" si="30"/>
        <v>568800</v>
      </c>
      <c r="T1004" s="2" t="s">
        <v>9147</v>
      </c>
      <c r="U1004" s="2" t="s">
        <v>9148</v>
      </c>
      <c r="V1004" s="2" t="s">
        <v>9149</v>
      </c>
      <c r="W1004" s="2" t="s">
        <v>9150</v>
      </c>
      <c r="X1004" s="2" t="s">
        <v>9151</v>
      </c>
      <c r="Y1004" s="3" t="s">
        <v>9152</v>
      </c>
      <c r="Z1004" s="3" t="s">
        <v>9153</v>
      </c>
      <c r="AA1004" s="3" t="s">
        <v>9154</v>
      </c>
    </row>
    <row r="1005" spans="1:27">
      <c r="A1005" s="2" t="s">
        <v>9155</v>
      </c>
      <c r="B1005" s="2" t="s">
        <v>9156</v>
      </c>
      <c r="C1005" s="2" t="s">
        <v>13076</v>
      </c>
      <c r="D1005" s="2" t="s">
        <v>13068</v>
      </c>
      <c r="E1005" s="2" t="s">
        <v>12836</v>
      </c>
      <c r="F1005" s="2" t="s">
        <v>12844</v>
      </c>
      <c r="G1005" s="2" t="s">
        <v>12845</v>
      </c>
      <c r="H1005" s="2" t="s">
        <v>12846</v>
      </c>
      <c r="I1005" s="6">
        <v>1519</v>
      </c>
      <c r="J1005" s="6" t="str">
        <f t="shared" si="31"/>
        <v>&gt;₹500</v>
      </c>
      <c r="K1005" s="6">
        <v>749</v>
      </c>
      <c r="L1005" s="6">
        <f>(Table1[[#This Row],[Actual Price]]-Table1[[#This Row],[discounted_price]])*100</f>
        <v>-77000</v>
      </c>
      <c r="M1005" s="9">
        <v>0.56999999999999995</v>
      </c>
      <c r="N10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05" s="9" t="str">
        <f>IF(M1005&gt;=50%,"YES","NO")</f>
        <v>YES</v>
      </c>
      <c r="P1005" s="44">
        <f>AVERAGE(Table1[[#This Row],[rating]]+Table1[[#This Row],[rating_count]]/1000)</f>
        <v>4.7239999999999993</v>
      </c>
      <c r="Q1005" s="2">
        <v>4.5999999999999996</v>
      </c>
      <c r="R1005" s="7">
        <v>124</v>
      </c>
      <c r="S1005" s="8">
        <f t="shared" si="30"/>
        <v>92876</v>
      </c>
      <c r="T1005" s="2" t="s">
        <v>9157</v>
      </c>
      <c r="U1005" s="2" t="s">
        <v>9158</v>
      </c>
      <c r="V1005" s="2" t="s">
        <v>9159</v>
      </c>
      <c r="W1005" s="2" t="s">
        <v>9160</v>
      </c>
      <c r="X1005" s="2" t="s">
        <v>9161</v>
      </c>
      <c r="Y1005" s="3" t="s">
        <v>9162</v>
      </c>
      <c r="Z1005" s="3" t="s">
        <v>9163</v>
      </c>
      <c r="AA1005" s="3" t="s">
        <v>9164</v>
      </c>
    </row>
    <row r="1006" spans="1:27">
      <c r="A1006" s="2" t="s">
        <v>9165</v>
      </c>
      <c r="B1006" s="2" t="s">
        <v>9166</v>
      </c>
      <c r="C1006" s="2" t="s">
        <v>13073</v>
      </c>
      <c r="D1006" s="2" t="s">
        <v>13068</v>
      </c>
      <c r="E1006" s="2" t="s">
        <v>12836</v>
      </c>
      <c r="F1006" s="2" t="s">
        <v>12837</v>
      </c>
      <c r="G1006" s="2" t="s">
        <v>12838</v>
      </c>
      <c r="H1006" s="4" t="s">
        <v>12839</v>
      </c>
      <c r="I1006" s="6">
        <v>420</v>
      </c>
      <c r="J1006" s="6" t="str">
        <f t="shared" si="31"/>
        <v>₹200 - ₹500</v>
      </c>
      <c r="K1006" s="6">
        <v>1775</v>
      </c>
      <c r="L1006" s="6">
        <f>(Table1[[#This Row],[Actual Price]]-Table1[[#This Row],[discounted_price]])*100</f>
        <v>135500</v>
      </c>
      <c r="M1006" s="9">
        <v>0.16</v>
      </c>
      <c r="N10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06" s="9" t="str">
        <f>IF(M1006&gt;=50%,"YES","""NO")</f>
        <v>"NO</v>
      </c>
      <c r="P1006" s="44">
        <f>AVERAGE(Table1[[#This Row],[rating]]+Table1[[#This Row],[rating_count]]/1000)</f>
        <v>18.567</v>
      </c>
      <c r="Q1006" s="2">
        <v>3.9</v>
      </c>
      <c r="R1006" s="7">
        <v>14667</v>
      </c>
      <c r="S1006" s="8">
        <f t="shared" si="30"/>
        <v>26033925</v>
      </c>
      <c r="T1006" s="2" t="s">
        <v>9167</v>
      </c>
      <c r="U1006" s="2" t="s">
        <v>9168</v>
      </c>
      <c r="V1006" s="2" t="s">
        <v>9169</v>
      </c>
      <c r="W1006" s="2" t="s">
        <v>9170</v>
      </c>
      <c r="X1006" s="2" t="s">
        <v>9171</v>
      </c>
      <c r="Y1006" s="3" t="s">
        <v>9172</v>
      </c>
      <c r="Z1006" s="3" t="s">
        <v>9173</v>
      </c>
      <c r="AA1006" s="3" t="s">
        <v>9174</v>
      </c>
    </row>
    <row r="1007" spans="1:27">
      <c r="A1007" s="2" t="s">
        <v>9175</v>
      </c>
      <c r="B1007" s="2" t="s">
        <v>9176</v>
      </c>
      <c r="C1007" s="2" t="s">
        <v>13076</v>
      </c>
      <c r="D1007" s="2" t="s">
        <v>13068</v>
      </c>
      <c r="E1007" s="2" t="s">
        <v>12836</v>
      </c>
      <c r="F1007" s="2" t="s">
        <v>12844</v>
      </c>
      <c r="G1007" s="2" t="s">
        <v>12845</v>
      </c>
      <c r="H1007" s="2" t="s">
        <v>12846</v>
      </c>
      <c r="I1007" s="6">
        <v>225</v>
      </c>
      <c r="J1007" s="6" t="str">
        <f t="shared" si="31"/>
        <v>₹200 - ₹500</v>
      </c>
      <c r="K1007" s="6">
        <v>1599</v>
      </c>
      <c r="L1007" s="6">
        <f>(Table1[[#This Row],[Actual Price]]-Table1[[#This Row],[discounted_price]])*100</f>
        <v>137400</v>
      </c>
      <c r="M1007" s="9">
        <v>0.71</v>
      </c>
      <c r="N10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07" s="9" t="str">
        <f>IF(M1007&gt;=50%,"YES","NO")</f>
        <v>YES</v>
      </c>
      <c r="P1007" s="44">
        <f>AVERAGE(Table1[[#This Row],[rating]]+Table1[[#This Row],[rating_count]]/1000)</f>
        <v>3.706</v>
      </c>
      <c r="Q1007" s="2">
        <v>3.7</v>
      </c>
      <c r="R1007" s="7">
        <v>6</v>
      </c>
      <c r="S1007" s="8">
        <f t="shared" si="30"/>
        <v>9594</v>
      </c>
      <c r="T1007" s="2" t="s">
        <v>9177</v>
      </c>
      <c r="U1007" s="2" t="s">
        <v>9178</v>
      </c>
      <c r="V1007" s="2" t="s">
        <v>9179</v>
      </c>
      <c r="W1007" s="2" t="s">
        <v>9180</v>
      </c>
      <c r="X1007" s="2" t="s">
        <v>9181</v>
      </c>
      <c r="Y1007" s="3" t="s">
        <v>9182</v>
      </c>
      <c r="Z1007" s="3" t="s">
        <v>9183</v>
      </c>
      <c r="AA1007" s="3" t="s">
        <v>9184</v>
      </c>
    </row>
    <row r="1008" spans="1:27">
      <c r="A1008" s="2" t="s">
        <v>9185</v>
      </c>
      <c r="B1008" s="2" t="s">
        <v>9186</v>
      </c>
      <c r="C1008" s="2" t="s">
        <v>13102</v>
      </c>
      <c r="D1008" s="2" t="s">
        <v>13068</v>
      </c>
      <c r="E1008" s="2" t="s">
        <v>12836</v>
      </c>
      <c r="F1008" s="2" t="s">
        <v>12837</v>
      </c>
      <c r="G1008" s="2" t="s">
        <v>12878</v>
      </c>
      <c r="H1008" s="4"/>
      <c r="I1008" s="6">
        <v>199</v>
      </c>
      <c r="J1008" s="6" t="str">
        <f t="shared" si="31"/>
        <v>&lt;₹200</v>
      </c>
      <c r="K1008" s="6">
        <v>1795</v>
      </c>
      <c r="L1008" s="6">
        <f>(Table1[[#This Row],[Actual Price]]-Table1[[#This Row],[discounted_price]])*100</f>
        <v>159600</v>
      </c>
      <c r="M1008" s="9">
        <v>0.39</v>
      </c>
      <c r="N10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08" s="9" t="str">
        <f>IF(M1008&gt;=50%,"YES","""NO")</f>
        <v>"NO</v>
      </c>
      <c r="P1008" s="44">
        <f>AVERAGE(Table1[[#This Row],[rating]]+Table1[[#This Row],[rating_count]]/1000)</f>
        <v>8.4439999999999991</v>
      </c>
      <c r="Q1008" s="2">
        <v>4.2</v>
      </c>
      <c r="R1008" s="7">
        <v>4244</v>
      </c>
      <c r="S1008" s="8">
        <f t="shared" si="30"/>
        <v>7617980</v>
      </c>
      <c r="T1008" s="2" t="s">
        <v>9187</v>
      </c>
      <c r="U1008" s="2" t="s">
        <v>9188</v>
      </c>
      <c r="V1008" s="2" t="s">
        <v>9189</v>
      </c>
      <c r="W1008" s="2" t="s">
        <v>9190</v>
      </c>
      <c r="X1008" s="2" t="s">
        <v>9191</v>
      </c>
      <c r="Y1008" s="3" t="s">
        <v>9192</v>
      </c>
      <c r="Z1008" s="3" t="s">
        <v>9193</v>
      </c>
      <c r="AA1008" s="3" t="s">
        <v>9194</v>
      </c>
    </row>
    <row r="1009" spans="1:27">
      <c r="A1009" s="2" t="s">
        <v>9195</v>
      </c>
      <c r="B1009" s="2" t="s">
        <v>9196</v>
      </c>
      <c r="C1009" s="2" t="s">
        <v>13075</v>
      </c>
      <c r="D1009" s="2" t="s">
        <v>13068</v>
      </c>
      <c r="E1009" s="2" t="s">
        <v>12840</v>
      </c>
      <c r="F1009" s="2" t="s">
        <v>12841</v>
      </c>
      <c r="G1009" s="2" t="s">
        <v>12843</v>
      </c>
      <c r="H1009" s="4"/>
      <c r="I1009" s="6">
        <v>1799</v>
      </c>
      <c r="J1009" s="6" t="str">
        <f t="shared" si="31"/>
        <v>&gt;₹500</v>
      </c>
      <c r="K1009" s="6">
        <v>15999</v>
      </c>
      <c r="L1009" s="6">
        <f>(Table1[[#This Row],[Actual Price]]-Table1[[#This Row],[discounted_price]])*100</f>
        <v>1420000</v>
      </c>
      <c r="M1009" s="9">
        <v>0.4</v>
      </c>
      <c r="N10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09" s="9" t="str">
        <f>IF(M1009&gt;=50%,"YES","NO")</f>
        <v>NO</v>
      </c>
      <c r="P1009" s="44">
        <f>AVERAGE(Table1[[#This Row],[rating]]+Table1[[#This Row],[rating_count]]/1000)</f>
        <v>5.1169999999999991</v>
      </c>
      <c r="Q1009" s="2">
        <v>4.0999999999999996</v>
      </c>
      <c r="R1009" s="7">
        <v>1017</v>
      </c>
      <c r="S1009" s="8">
        <f t="shared" si="30"/>
        <v>16270983</v>
      </c>
      <c r="T1009" s="2" t="s">
        <v>9197</v>
      </c>
      <c r="U1009" s="2" t="s">
        <v>9198</v>
      </c>
      <c r="V1009" s="2" t="s">
        <v>9199</v>
      </c>
      <c r="W1009" s="2" t="s">
        <v>9200</v>
      </c>
      <c r="X1009" s="2" t="s">
        <v>9201</v>
      </c>
      <c r="Y1009" s="3" t="s">
        <v>9202</v>
      </c>
      <c r="Z1009" s="3" t="s">
        <v>9203</v>
      </c>
      <c r="AA1009" s="3" t="s">
        <v>9204</v>
      </c>
    </row>
    <row r="1010" spans="1:27">
      <c r="A1010" s="2" t="s">
        <v>9205</v>
      </c>
      <c r="B1010" s="2" t="s">
        <v>9206</v>
      </c>
      <c r="C1010" s="2" t="s">
        <v>13105</v>
      </c>
      <c r="D1010" s="2" t="s">
        <v>13068</v>
      </c>
      <c r="E1010" s="2" t="s">
        <v>12840</v>
      </c>
      <c r="F1010" s="2" t="s">
        <v>12874</v>
      </c>
      <c r="G1010" s="2" t="s">
        <v>12883</v>
      </c>
      <c r="H1010" s="2"/>
      <c r="I1010" s="6">
        <v>8349</v>
      </c>
      <c r="J1010" s="6" t="str">
        <f t="shared" si="31"/>
        <v>&gt;₹500</v>
      </c>
      <c r="K1010" s="6">
        <v>1490</v>
      </c>
      <c r="L1010" s="6">
        <f>(Table1[[#This Row],[Actual Price]]-Table1[[#This Row],[discounted_price]])*100</f>
        <v>-685900</v>
      </c>
      <c r="M1010" s="9">
        <v>0.33</v>
      </c>
      <c r="N10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10" s="9" t="str">
        <f>IF(M1010&gt;=50%,"YES","""NO")</f>
        <v>"NO</v>
      </c>
      <c r="P1010" s="44">
        <f>AVERAGE(Table1[[#This Row],[rating]]+Table1[[#This Row],[rating_count]]/1000)</f>
        <v>17.099</v>
      </c>
      <c r="Q1010" s="2">
        <v>4.0999999999999996</v>
      </c>
      <c r="R1010" s="7">
        <v>12999</v>
      </c>
      <c r="S1010" s="8">
        <f t="shared" si="30"/>
        <v>19368510</v>
      </c>
      <c r="T1010" s="2" t="s">
        <v>9207</v>
      </c>
      <c r="U1010" s="2" t="s">
        <v>9208</v>
      </c>
      <c r="V1010" s="2" t="s">
        <v>9209</v>
      </c>
      <c r="W1010" s="2" t="s">
        <v>9210</v>
      </c>
      <c r="X1010" s="2" t="s">
        <v>9211</v>
      </c>
      <c r="Y1010" s="3" t="s">
        <v>9212</v>
      </c>
      <c r="Z1010" s="3" t="s">
        <v>9213</v>
      </c>
      <c r="AA1010" s="3" t="s">
        <v>9214</v>
      </c>
    </row>
    <row r="1011" spans="1:27">
      <c r="A1011" s="2" t="s">
        <v>9215</v>
      </c>
      <c r="B1011" s="2" t="s">
        <v>9216</v>
      </c>
      <c r="C1011" s="2" t="s">
        <v>13085</v>
      </c>
      <c r="D1011" s="2" t="s">
        <v>13068</v>
      </c>
      <c r="E1011" s="2" t="s">
        <v>12836</v>
      </c>
      <c r="F1011" s="2" t="s">
        <v>12837</v>
      </c>
      <c r="G1011" s="2" t="s">
        <v>12838</v>
      </c>
      <c r="H1011" s="4" t="s">
        <v>12858</v>
      </c>
      <c r="I1011" s="6">
        <v>3307</v>
      </c>
      <c r="J1011" s="6" t="str">
        <f t="shared" si="31"/>
        <v>&gt;₹500</v>
      </c>
      <c r="K1011" s="6">
        <v>1999</v>
      </c>
      <c r="L1011" s="6">
        <f>(Table1[[#This Row],[Actual Price]]-Table1[[#This Row],[discounted_price]])*100</f>
        <v>-130800</v>
      </c>
      <c r="M1011" s="9">
        <v>0.35</v>
      </c>
      <c r="N10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11" s="9" t="str">
        <f>IF(M1011&gt;=50%,"YES","NO")</f>
        <v>NO</v>
      </c>
      <c r="P1011" s="44">
        <f>AVERAGE(Table1[[#This Row],[rating]]+Table1[[#This Row],[rating_count]]/1000)</f>
        <v>4.1109999999999998</v>
      </c>
      <c r="Q1011" s="2">
        <v>3.8</v>
      </c>
      <c r="R1011" s="7">
        <v>311</v>
      </c>
      <c r="S1011" s="8">
        <f t="shared" si="30"/>
        <v>621689</v>
      </c>
      <c r="T1011" s="2" t="s">
        <v>9217</v>
      </c>
      <c r="U1011" s="2" t="s">
        <v>9218</v>
      </c>
      <c r="V1011" s="2" t="s">
        <v>9219</v>
      </c>
      <c r="W1011" s="2" t="s">
        <v>9220</v>
      </c>
      <c r="X1011" s="2" t="s">
        <v>9221</v>
      </c>
      <c r="Y1011" s="3" t="s">
        <v>9222</v>
      </c>
      <c r="Z1011" s="3" t="s">
        <v>9223</v>
      </c>
      <c r="AA1011" s="3" t="s">
        <v>9224</v>
      </c>
    </row>
    <row r="1012" spans="1:27">
      <c r="A1012" s="2" t="s">
        <v>9225</v>
      </c>
      <c r="B1012" s="2" t="s">
        <v>9226</v>
      </c>
      <c r="C1012" s="2" t="s">
        <v>13106</v>
      </c>
      <c r="D1012" s="2" t="s">
        <v>13068</v>
      </c>
      <c r="E1012" s="2" t="s">
        <v>12836</v>
      </c>
      <c r="F1012" s="2" t="s">
        <v>12880</v>
      </c>
      <c r="G1012" s="2" t="s">
        <v>12884</v>
      </c>
      <c r="H1012" s="2"/>
      <c r="I1012" s="6">
        <v>325</v>
      </c>
      <c r="J1012" s="6" t="str">
        <f t="shared" si="31"/>
        <v>₹200 - ₹500</v>
      </c>
      <c r="K1012" s="6">
        <v>499</v>
      </c>
      <c r="L1012" s="6">
        <f>(Table1[[#This Row],[Actual Price]]-Table1[[#This Row],[discounted_price]])*100</f>
        <v>17400</v>
      </c>
      <c r="M1012" s="9">
        <v>0.41</v>
      </c>
      <c r="N10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12" s="9" t="str">
        <f>IF(M1012&gt;=50%,"YES","""NO")</f>
        <v>"NO</v>
      </c>
      <c r="P1012" s="44">
        <f>AVERAGE(Table1[[#This Row],[rating]]+Table1[[#This Row],[rating_count]]/1000)</f>
        <v>8.338000000000001</v>
      </c>
      <c r="Q1012" s="2">
        <v>4.0999999999999996</v>
      </c>
      <c r="R1012" s="7">
        <v>4238</v>
      </c>
      <c r="S1012" s="8">
        <f t="shared" si="30"/>
        <v>2114762</v>
      </c>
      <c r="T1012" s="2" t="s">
        <v>9227</v>
      </c>
      <c r="U1012" s="2" t="s">
        <v>9228</v>
      </c>
      <c r="V1012" s="2" t="s">
        <v>9229</v>
      </c>
      <c r="W1012" s="2" t="s">
        <v>9230</v>
      </c>
      <c r="X1012" s="2" t="s">
        <v>9231</v>
      </c>
      <c r="Y1012" s="3" t="s">
        <v>9232</v>
      </c>
      <c r="Z1012" s="3" t="s">
        <v>9233</v>
      </c>
      <c r="AA1012" s="3" t="s">
        <v>9234</v>
      </c>
    </row>
    <row r="1013" spans="1:27">
      <c r="A1013" s="2" t="s">
        <v>9235</v>
      </c>
      <c r="B1013" s="2" t="s">
        <v>9236</v>
      </c>
      <c r="C1013" s="2" t="s">
        <v>13097</v>
      </c>
      <c r="D1013" s="2" t="s">
        <v>13068</v>
      </c>
      <c r="E1013" s="2" t="s">
        <v>12836</v>
      </c>
      <c r="F1013" s="2" t="s">
        <v>12837</v>
      </c>
      <c r="G1013" s="2" t="s">
        <v>12873</v>
      </c>
      <c r="H1013" s="2"/>
      <c r="I1013" s="6">
        <v>449</v>
      </c>
      <c r="J1013" s="6" t="str">
        <f t="shared" si="31"/>
        <v>₹200 - ₹500</v>
      </c>
      <c r="K1013" s="6">
        <v>299</v>
      </c>
      <c r="L1013" s="6">
        <f>(Table1[[#This Row],[Actual Price]]-Table1[[#This Row],[discounted_price]])*100</f>
        <v>-15000</v>
      </c>
      <c r="M1013" s="9">
        <v>0.46</v>
      </c>
      <c r="N10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13" s="9" t="str">
        <f>IF(M1013&gt;=50%,"YES","NO")</f>
        <v>NO</v>
      </c>
      <c r="P1013" s="44">
        <f>AVERAGE(Table1[[#This Row],[rating]]+Table1[[#This Row],[rating_count]]/1000)</f>
        <v>7.3810000000000002</v>
      </c>
      <c r="Q1013" s="2">
        <v>4.5999999999999996</v>
      </c>
      <c r="R1013" s="7">
        <v>2781</v>
      </c>
      <c r="S1013" s="8">
        <f t="shared" si="30"/>
        <v>831519</v>
      </c>
      <c r="T1013" s="2" t="s">
        <v>9237</v>
      </c>
      <c r="U1013" s="2" t="s">
        <v>9238</v>
      </c>
      <c r="V1013" s="2" t="s">
        <v>9239</v>
      </c>
      <c r="W1013" s="2" t="s">
        <v>9240</v>
      </c>
      <c r="X1013" s="2" t="s">
        <v>9241</v>
      </c>
      <c r="Y1013" s="3" t="s">
        <v>9242</v>
      </c>
      <c r="Z1013" s="3" t="s">
        <v>9243</v>
      </c>
      <c r="AA1013" s="3" t="s">
        <v>9244</v>
      </c>
    </row>
    <row r="1014" spans="1:27">
      <c r="A1014" s="2" t="s">
        <v>9245</v>
      </c>
      <c r="B1014" s="2" t="s">
        <v>9246</v>
      </c>
      <c r="C1014" s="2" t="s">
        <v>13107</v>
      </c>
      <c r="D1014" s="2" t="s">
        <v>13068</v>
      </c>
      <c r="E1014" s="2" t="s">
        <v>12836</v>
      </c>
      <c r="F1014" s="2" t="s">
        <v>12885</v>
      </c>
      <c r="G1014" s="2" t="s">
        <v>12886</v>
      </c>
      <c r="H1014" s="2"/>
      <c r="I1014" s="6">
        <v>380</v>
      </c>
      <c r="J1014" s="6" t="str">
        <f t="shared" si="31"/>
        <v>₹200 - ₹500</v>
      </c>
      <c r="K1014" s="6">
        <v>600</v>
      </c>
      <c r="L1014" s="6">
        <f>(Table1[[#This Row],[Actual Price]]-Table1[[#This Row],[discounted_price]])*100</f>
        <v>22000</v>
      </c>
      <c r="M1014" s="9">
        <v>0</v>
      </c>
      <c r="N10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14" s="9" t="str">
        <f>IF(M1014&gt;=50%,"YES","""NO")</f>
        <v>"NO</v>
      </c>
      <c r="P1014" s="44">
        <f>AVERAGE(Table1[[#This Row],[rating]]+Table1[[#This Row],[rating_count]]/1000)</f>
        <v>15.007</v>
      </c>
      <c r="Q1014" s="2">
        <v>4.0999999999999996</v>
      </c>
      <c r="R1014" s="7">
        <v>10907</v>
      </c>
      <c r="S1014" s="8">
        <f t="shared" si="30"/>
        <v>6544200</v>
      </c>
      <c r="T1014" s="2" t="s">
        <v>9247</v>
      </c>
      <c r="U1014" s="2" t="s">
        <v>9248</v>
      </c>
      <c r="V1014" s="2" t="s">
        <v>9249</v>
      </c>
      <c r="W1014" s="2" t="s">
        <v>9250</v>
      </c>
      <c r="X1014" s="2" t="s">
        <v>9251</v>
      </c>
      <c r="Y1014" s="3" t="s">
        <v>9252</v>
      </c>
      <c r="Z1014" s="3" t="s">
        <v>9253</v>
      </c>
      <c r="AA1014" s="3" t="s">
        <v>9254</v>
      </c>
    </row>
    <row r="1015" spans="1:27">
      <c r="A1015" s="2" t="s">
        <v>9255</v>
      </c>
      <c r="B1015" s="2" t="s">
        <v>9256</v>
      </c>
      <c r="C1015" s="2" t="s">
        <v>13108</v>
      </c>
      <c r="D1015" s="2" t="s">
        <v>13068</v>
      </c>
      <c r="E1015" s="2" t="s">
        <v>12836</v>
      </c>
      <c r="F1015" s="2" t="s">
        <v>12885</v>
      </c>
      <c r="G1015" s="2" t="s">
        <v>12887</v>
      </c>
      <c r="H1015" s="4"/>
      <c r="I1015" s="6">
        <v>499</v>
      </c>
      <c r="J1015" s="6" t="str">
        <f t="shared" si="31"/>
        <v>₹200 - ₹500</v>
      </c>
      <c r="K1015" s="6">
        <v>1130</v>
      </c>
      <c r="L1015" s="6">
        <f>(Table1[[#This Row],[Actual Price]]-Table1[[#This Row],[discounted_price]])*100</f>
        <v>63100</v>
      </c>
      <c r="M1015" s="9">
        <v>0</v>
      </c>
      <c r="N10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15" s="9" t="str">
        <f>IF(M1015&gt;=50%,"YES","NO")</f>
        <v>NO</v>
      </c>
      <c r="P1015" s="44">
        <f>AVERAGE(Table1[[#This Row],[rating]]+Table1[[#This Row],[rating_count]]/1000)</f>
        <v>17.45</v>
      </c>
      <c r="Q1015" s="2">
        <v>4.2</v>
      </c>
      <c r="R1015" s="7">
        <v>13250</v>
      </c>
      <c r="S1015" s="8">
        <f t="shared" si="30"/>
        <v>14972500</v>
      </c>
      <c r="T1015" s="2" t="s">
        <v>9257</v>
      </c>
      <c r="U1015" s="2" t="s">
        <v>9258</v>
      </c>
      <c r="V1015" s="2" t="s">
        <v>9259</v>
      </c>
      <c r="W1015" s="2" t="s">
        <v>9260</v>
      </c>
      <c r="X1015" s="2" t="s">
        <v>9261</v>
      </c>
      <c r="Y1015" s="3" t="s">
        <v>9262</v>
      </c>
      <c r="Z1015" s="3" t="s">
        <v>9263</v>
      </c>
      <c r="AA1015" s="3" t="s">
        <v>9264</v>
      </c>
    </row>
    <row r="1016" spans="1:27">
      <c r="A1016" s="2" t="s">
        <v>9265</v>
      </c>
      <c r="B1016" s="2" t="s">
        <v>9266</v>
      </c>
      <c r="C1016" s="2" t="s">
        <v>13082</v>
      </c>
      <c r="D1016" s="2" t="s">
        <v>13068</v>
      </c>
      <c r="E1016" s="2" t="s">
        <v>12836</v>
      </c>
      <c r="F1016" s="2" t="s">
        <v>12837</v>
      </c>
      <c r="G1016" s="2" t="s">
        <v>12855</v>
      </c>
      <c r="H1016" s="4"/>
      <c r="I1016" s="6">
        <v>37247</v>
      </c>
      <c r="J1016" s="6" t="str">
        <f t="shared" si="31"/>
        <v>&gt;₹500</v>
      </c>
      <c r="K1016" s="6">
        <v>6295</v>
      </c>
      <c r="L1016" s="6">
        <f>(Table1[[#This Row],[Actual Price]]-Table1[[#This Row],[discounted_price]])*100</f>
        <v>-3095200</v>
      </c>
      <c r="M1016" s="9">
        <v>0.48</v>
      </c>
      <c r="N10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16" s="9" t="str">
        <f>IF(M1016&gt;=50%,"YES","""NO")</f>
        <v>"NO</v>
      </c>
      <c r="P1016" s="44">
        <f>AVERAGE(Table1[[#This Row],[rating]]+Table1[[#This Row],[rating_count]]/1000)</f>
        <v>46.97</v>
      </c>
      <c r="Q1016" s="2">
        <v>3.9</v>
      </c>
      <c r="R1016" s="7">
        <v>43070</v>
      </c>
      <c r="S1016" s="8">
        <f t="shared" si="30"/>
        <v>271125650</v>
      </c>
      <c r="T1016" s="2" t="s">
        <v>9267</v>
      </c>
      <c r="U1016" s="2" t="s">
        <v>9268</v>
      </c>
      <c r="V1016" s="2" t="s">
        <v>9269</v>
      </c>
      <c r="W1016" s="2" t="s">
        <v>9270</v>
      </c>
      <c r="X1016" s="2" t="s">
        <v>9271</v>
      </c>
      <c r="Y1016" s="3" t="s">
        <v>9272</v>
      </c>
      <c r="Z1016" s="3" t="s">
        <v>9273</v>
      </c>
      <c r="AA1016" s="3" t="s">
        <v>9274</v>
      </c>
    </row>
    <row r="1017" spans="1:27">
      <c r="A1017" s="2" t="s">
        <v>9275</v>
      </c>
      <c r="B1017" s="2" t="s">
        <v>9276</v>
      </c>
      <c r="C1017" s="2" t="s">
        <v>13082</v>
      </c>
      <c r="D1017" s="2" t="s">
        <v>13068</v>
      </c>
      <c r="E1017" s="2" t="s">
        <v>12836</v>
      </c>
      <c r="F1017" s="2" t="s">
        <v>12837</v>
      </c>
      <c r="G1017" s="2" t="s">
        <v>12855</v>
      </c>
      <c r="H1017" s="4"/>
      <c r="I1017" s="6">
        <v>849</v>
      </c>
      <c r="J1017" s="6" t="str">
        <f t="shared" si="31"/>
        <v>&gt;₹500</v>
      </c>
      <c r="K1017" s="6">
        <v>9455</v>
      </c>
      <c r="L1017" s="6">
        <f>(Table1[[#This Row],[Actual Price]]-Table1[[#This Row],[discounted_price]])*100</f>
        <v>860600</v>
      </c>
      <c r="M1017" s="9">
        <v>0.62</v>
      </c>
      <c r="N10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17" s="9" t="str">
        <f>IF(M1017&gt;=50%,"YES","NO")</f>
        <v>YES</v>
      </c>
      <c r="P1017" s="44">
        <f>AVERAGE(Table1[[#This Row],[rating]]+Table1[[#This Row],[rating_count]]/1000)</f>
        <v>15.927999999999999</v>
      </c>
      <c r="Q1017" s="2">
        <v>4.0999999999999996</v>
      </c>
      <c r="R1017" s="7">
        <v>11828</v>
      </c>
      <c r="S1017" s="8">
        <f t="shared" si="30"/>
        <v>111833740</v>
      </c>
      <c r="T1017" s="2" t="s">
        <v>9277</v>
      </c>
      <c r="U1017" s="2" t="s">
        <v>9278</v>
      </c>
      <c r="V1017" s="2" t="s">
        <v>9279</v>
      </c>
      <c r="W1017" s="2" t="s">
        <v>9280</v>
      </c>
      <c r="X1017" s="2" t="s">
        <v>9281</v>
      </c>
      <c r="Y1017" s="3" t="s">
        <v>9282</v>
      </c>
      <c r="Z1017" s="3" t="s">
        <v>9283</v>
      </c>
      <c r="AA1017" s="3" t="s">
        <v>9284</v>
      </c>
    </row>
    <row r="1018" spans="1:27">
      <c r="A1018" s="2" t="s">
        <v>9285</v>
      </c>
      <c r="B1018" s="2" t="s">
        <v>9286</v>
      </c>
      <c r="C1018" s="2" t="s">
        <v>13093</v>
      </c>
      <c r="D1018" s="2" t="s">
        <v>13068</v>
      </c>
      <c r="E1018" s="2" t="s">
        <v>12836</v>
      </c>
      <c r="F1018" s="2" t="s">
        <v>12837</v>
      </c>
      <c r="G1018" s="2" t="s">
        <v>12869</v>
      </c>
      <c r="H1018" s="2"/>
      <c r="I1018" s="6">
        <v>799</v>
      </c>
      <c r="J1018" s="6" t="str">
        <f t="shared" si="31"/>
        <v>&gt;₹500</v>
      </c>
      <c r="K1018" s="6">
        <v>699</v>
      </c>
      <c r="L1018" s="6">
        <f>(Table1[[#This Row],[Actual Price]]-Table1[[#This Row],[discounted_price]])*100</f>
        <v>-10000</v>
      </c>
      <c r="M1018" s="9">
        <v>0.47</v>
      </c>
      <c r="N10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18" s="9" t="str">
        <f>IF(M1018&gt;=50%,"YES","""NO")</f>
        <v>"NO</v>
      </c>
      <c r="P1018" s="44">
        <f>AVERAGE(Table1[[#This Row],[rating]]+Table1[[#This Row],[rating_count]]/1000)</f>
        <v>5.34</v>
      </c>
      <c r="Q1018" s="2">
        <v>4.0999999999999996</v>
      </c>
      <c r="R1018" s="7">
        <v>1240</v>
      </c>
      <c r="S1018" s="8">
        <f t="shared" si="30"/>
        <v>866760</v>
      </c>
      <c r="T1018" s="2" t="s">
        <v>9287</v>
      </c>
      <c r="U1018" s="2" t="s">
        <v>9288</v>
      </c>
      <c r="V1018" s="2" t="s">
        <v>9289</v>
      </c>
      <c r="W1018" s="2" t="s">
        <v>9290</v>
      </c>
      <c r="X1018" s="2" t="s">
        <v>9291</v>
      </c>
      <c r="Y1018" s="3" t="s">
        <v>9292</v>
      </c>
      <c r="Z1018" s="3" t="s">
        <v>9293</v>
      </c>
      <c r="AA1018" s="3" t="s">
        <v>9294</v>
      </c>
    </row>
    <row r="1019" spans="1:27">
      <c r="A1019" s="2" t="s">
        <v>9295</v>
      </c>
      <c r="B1019" s="2" t="s">
        <v>9296</v>
      </c>
      <c r="C1019" s="2" t="s">
        <v>13082</v>
      </c>
      <c r="D1019" s="2" t="s">
        <v>13068</v>
      </c>
      <c r="E1019" s="2" t="s">
        <v>12836</v>
      </c>
      <c r="F1019" s="2" t="s">
        <v>12837</v>
      </c>
      <c r="G1019" s="2" t="s">
        <v>12855</v>
      </c>
      <c r="H1019" s="4"/>
      <c r="I1019" s="6">
        <v>2599</v>
      </c>
      <c r="J1019" s="6" t="str">
        <f t="shared" si="31"/>
        <v>&gt;₹500</v>
      </c>
      <c r="K1019" s="6">
        <v>4999</v>
      </c>
      <c r="L1019" s="6">
        <f>(Table1[[#This Row],[Actual Price]]-Table1[[#This Row],[discounted_price]])*100</f>
        <v>240000</v>
      </c>
      <c r="M1019" s="9">
        <v>0.36</v>
      </c>
      <c r="N10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19" s="9" t="str">
        <f>IF(M1019&gt;=50%,"YES","NO")</f>
        <v>NO</v>
      </c>
      <c r="P1019" s="44">
        <f>AVERAGE(Table1[[#This Row],[rating]]+Table1[[#This Row],[rating_count]]/1000)</f>
        <v>24.869</v>
      </c>
      <c r="Q1019" s="2">
        <v>4</v>
      </c>
      <c r="R1019" s="7">
        <v>20869</v>
      </c>
      <c r="S1019" s="8">
        <f t="shared" si="30"/>
        <v>104324131</v>
      </c>
      <c r="T1019" s="2" t="s">
        <v>9297</v>
      </c>
      <c r="U1019" s="2" t="s">
        <v>9298</v>
      </c>
      <c r="V1019" s="2" t="s">
        <v>9299</v>
      </c>
      <c r="W1019" s="2" t="s">
        <v>9300</v>
      </c>
      <c r="X1019" s="2" t="s">
        <v>9301</v>
      </c>
      <c r="Y1019" s="3" t="s">
        <v>9302</v>
      </c>
      <c r="Z1019" s="3" t="s">
        <v>9303</v>
      </c>
      <c r="AA1019" s="3" t="s">
        <v>9304</v>
      </c>
    </row>
    <row r="1020" spans="1:27">
      <c r="A1020" s="2" t="s">
        <v>9305</v>
      </c>
      <c r="B1020" s="2" t="s">
        <v>9306</v>
      </c>
      <c r="C1020" s="2" t="s">
        <v>13109</v>
      </c>
      <c r="D1020" s="2" t="s">
        <v>13068</v>
      </c>
      <c r="E1020" s="2" t="s">
        <v>12836</v>
      </c>
      <c r="F1020" s="2" t="s">
        <v>12837</v>
      </c>
      <c r="G1020" s="2" t="s">
        <v>12888</v>
      </c>
      <c r="H1020" s="4"/>
      <c r="I1020" s="6">
        <v>199</v>
      </c>
      <c r="J1020" s="6" t="str">
        <f t="shared" si="31"/>
        <v>&lt;₹200</v>
      </c>
      <c r="K1020" s="6">
        <v>2900</v>
      </c>
      <c r="L1020" s="6">
        <f>(Table1[[#This Row],[Actual Price]]-Table1[[#This Row],[discounted_price]])*100</f>
        <v>270100</v>
      </c>
      <c r="M1020" s="9">
        <v>0.45</v>
      </c>
      <c r="N10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20" s="9" t="str">
        <f>IF(M1020&gt;=50%,"YES","""NO")</f>
        <v>"NO</v>
      </c>
      <c r="P1020" s="44">
        <f>AVERAGE(Table1[[#This Row],[rating]]+Table1[[#This Row],[rating_count]]/1000)</f>
        <v>4.141</v>
      </c>
      <c r="Q1020" s="2">
        <v>3.7</v>
      </c>
      <c r="R1020" s="7">
        <v>441</v>
      </c>
      <c r="S1020" s="8">
        <f t="shared" si="30"/>
        <v>1278900</v>
      </c>
      <c r="T1020" s="2" t="s">
        <v>9307</v>
      </c>
      <c r="U1020" s="2" t="s">
        <v>9308</v>
      </c>
      <c r="V1020" s="2" t="s">
        <v>9309</v>
      </c>
      <c r="W1020" s="2" t="s">
        <v>9310</v>
      </c>
      <c r="X1020" s="2" t="s">
        <v>9311</v>
      </c>
      <c r="Y1020" s="3" t="s">
        <v>9312</v>
      </c>
      <c r="Z1020" s="3" t="s">
        <v>9313</v>
      </c>
      <c r="AA1020" s="3" t="s">
        <v>9314</v>
      </c>
    </row>
    <row r="1021" spans="1:27">
      <c r="A1021" s="2" t="s">
        <v>9315</v>
      </c>
      <c r="B1021" s="2" t="s">
        <v>9316</v>
      </c>
      <c r="C1021" s="2" t="s">
        <v>13080</v>
      </c>
      <c r="D1021" s="2" t="s">
        <v>13068</v>
      </c>
      <c r="E1021" s="2" t="s">
        <v>12836</v>
      </c>
      <c r="F1021" s="2" t="s">
        <v>12837</v>
      </c>
      <c r="G1021" s="2" t="s">
        <v>12853</v>
      </c>
      <c r="H1021" s="4"/>
      <c r="I1021" s="6">
        <v>269</v>
      </c>
      <c r="J1021" s="6" t="str">
        <f t="shared" si="31"/>
        <v>₹200 - ₹500</v>
      </c>
      <c r="K1021" s="6">
        <v>2499</v>
      </c>
      <c r="L1021" s="6">
        <f>(Table1[[#This Row],[Actual Price]]-Table1[[#This Row],[discounted_price]])*100</f>
        <v>223000</v>
      </c>
      <c r="M1021" s="9">
        <v>0.2</v>
      </c>
      <c r="N10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21" s="9" t="str">
        <f>IF(M1021&gt;=50%,"YES","NO")</f>
        <v>NO</v>
      </c>
      <c r="P1021" s="44">
        <f>AVERAGE(Table1[[#This Row],[rating]]+Table1[[#This Row],[rating_count]]/1000)</f>
        <v>5.1339999999999995</v>
      </c>
      <c r="Q1021" s="2">
        <v>4.0999999999999996</v>
      </c>
      <c r="R1021" s="7">
        <v>1034</v>
      </c>
      <c r="S1021" s="8">
        <f t="shared" si="30"/>
        <v>2583966</v>
      </c>
      <c r="T1021" s="2" t="s">
        <v>9317</v>
      </c>
      <c r="U1021" s="2" t="s">
        <v>9318</v>
      </c>
      <c r="V1021" s="2" t="s">
        <v>9319</v>
      </c>
      <c r="W1021" s="2" t="s">
        <v>9320</v>
      </c>
      <c r="X1021" s="2" t="s">
        <v>9321</v>
      </c>
      <c r="Y1021" s="3" t="s">
        <v>9322</v>
      </c>
      <c r="Z1021" s="3" t="s">
        <v>9323</v>
      </c>
      <c r="AA1021" s="3" t="s">
        <v>9324</v>
      </c>
    </row>
    <row r="1022" spans="1:27">
      <c r="A1022" s="2" t="s">
        <v>9325</v>
      </c>
      <c r="B1022" s="2" t="s">
        <v>9326</v>
      </c>
      <c r="C1022" s="2" t="s">
        <v>13081</v>
      </c>
      <c r="D1022" s="2" t="s">
        <v>13068</v>
      </c>
      <c r="E1022" s="2" t="s">
        <v>12836</v>
      </c>
      <c r="F1022" s="2" t="s">
        <v>12844</v>
      </c>
      <c r="G1022" s="2" t="s">
        <v>12845</v>
      </c>
      <c r="H1022" s="2" t="s">
        <v>12854</v>
      </c>
      <c r="I1022" s="6">
        <v>298</v>
      </c>
      <c r="J1022" s="6" t="str">
        <f t="shared" si="31"/>
        <v>₹200 - ₹500</v>
      </c>
      <c r="K1022" s="6">
        <v>1190</v>
      </c>
      <c r="L1022" s="6">
        <f>(Table1[[#This Row],[Actual Price]]-Table1[[#This Row],[discounted_price]])*100</f>
        <v>89200</v>
      </c>
      <c r="M1022" s="9">
        <v>0.48</v>
      </c>
      <c r="N10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22" s="9" t="str">
        <f>IF(M1022&gt;=50%,"YES","""NO")</f>
        <v>"NO</v>
      </c>
      <c r="P1022" s="44">
        <f>AVERAGE(Table1[[#This Row],[rating]]+Table1[[#This Row],[rating_count]]/1000)</f>
        <v>41.225999999999999</v>
      </c>
      <c r="Q1022" s="2">
        <v>4.0999999999999996</v>
      </c>
      <c r="R1022" s="7">
        <v>37126</v>
      </c>
      <c r="S1022" s="8">
        <f t="shared" si="30"/>
        <v>44179940</v>
      </c>
      <c r="T1022" s="2" t="s">
        <v>9327</v>
      </c>
      <c r="U1022" s="2" t="s">
        <v>9328</v>
      </c>
      <c r="V1022" s="2" t="s">
        <v>9329</v>
      </c>
      <c r="W1022" s="2" t="s">
        <v>9330</v>
      </c>
      <c r="X1022" s="2" t="s">
        <v>9331</v>
      </c>
      <c r="Y1022" s="3" t="s">
        <v>9332</v>
      </c>
      <c r="Z1022" s="3" t="s">
        <v>9333</v>
      </c>
      <c r="AA1022" s="3" t="s">
        <v>9334</v>
      </c>
    </row>
    <row r="1023" spans="1:27">
      <c r="A1023" s="2" t="s">
        <v>9335</v>
      </c>
      <c r="B1023" s="2" t="s">
        <v>9336</v>
      </c>
      <c r="C1023" s="2" t="s">
        <v>13080</v>
      </c>
      <c r="D1023" s="2" t="s">
        <v>13068</v>
      </c>
      <c r="E1023" s="2" t="s">
        <v>12836</v>
      </c>
      <c r="F1023" s="2" t="s">
        <v>12837</v>
      </c>
      <c r="G1023" s="2" t="s">
        <v>12853</v>
      </c>
      <c r="H1023" s="4"/>
      <c r="I1023" s="6">
        <v>1499</v>
      </c>
      <c r="J1023" s="6" t="str">
        <f t="shared" si="31"/>
        <v>&gt;₹500</v>
      </c>
      <c r="K1023" s="6">
        <v>2100</v>
      </c>
      <c r="L1023" s="6">
        <f>(Table1[[#This Row],[Actual Price]]-Table1[[#This Row],[discounted_price]])*100</f>
        <v>60100</v>
      </c>
      <c r="M1023" s="9">
        <v>0.28999999999999998</v>
      </c>
      <c r="N10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23" s="9" t="str">
        <f>IF(M1023&gt;=50%,"YES","NO")</f>
        <v>NO</v>
      </c>
      <c r="P1023" s="44">
        <f>AVERAGE(Table1[[#This Row],[rating]]+Table1[[#This Row],[rating_count]]/1000)</f>
        <v>10.455</v>
      </c>
      <c r="Q1023" s="2">
        <v>4.0999999999999996</v>
      </c>
      <c r="R1023" s="7">
        <v>6355</v>
      </c>
      <c r="S1023" s="8">
        <f t="shared" si="30"/>
        <v>13345500</v>
      </c>
      <c r="T1023" s="2" t="s">
        <v>9337</v>
      </c>
      <c r="U1023" s="2" t="s">
        <v>9338</v>
      </c>
      <c r="V1023" s="2" t="s">
        <v>9339</v>
      </c>
      <c r="W1023" s="2" t="s">
        <v>9340</v>
      </c>
      <c r="X1023" s="2" t="s">
        <v>9341</v>
      </c>
      <c r="Y1023" s="3" t="s">
        <v>9342</v>
      </c>
      <c r="Z1023" s="3" t="s">
        <v>9343</v>
      </c>
      <c r="AA1023" s="3" t="s">
        <v>9344</v>
      </c>
    </row>
    <row r="1024" spans="1:27">
      <c r="A1024" s="2" t="s">
        <v>9345</v>
      </c>
      <c r="B1024" s="2" t="s">
        <v>9346</v>
      </c>
      <c r="C1024" s="2" t="s">
        <v>13097</v>
      </c>
      <c r="D1024" s="2" t="s">
        <v>13068</v>
      </c>
      <c r="E1024" s="2" t="s">
        <v>12836</v>
      </c>
      <c r="F1024" s="2" t="s">
        <v>12837</v>
      </c>
      <c r="G1024" s="2" t="s">
        <v>12873</v>
      </c>
      <c r="H1024" s="2"/>
      <c r="I1024" s="6">
        <v>649</v>
      </c>
      <c r="J1024" s="6" t="str">
        <f t="shared" si="31"/>
        <v>&gt;₹500</v>
      </c>
      <c r="K1024" s="6">
        <v>499</v>
      </c>
      <c r="L1024" s="6">
        <f>(Table1[[#This Row],[Actual Price]]-Table1[[#This Row],[discounted_price]])*100</f>
        <v>-15000</v>
      </c>
      <c r="M1024" s="9">
        <v>0.6</v>
      </c>
      <c r="N10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24" s="9" t="str">
        <f>IF(M1024&gt;=50%,"YES","""NO")</f>
        <v>YES</v>
      </c>
      <c r="P1024" s="44">
        <f>AVERAGE(Table1[[#This Row],[rating]]+Table1[[#This Row],[rating_count]]/1000)</f>
        <v>3.3119999999999998</v>
      </c>
      <c r="Q1024" s="2">
        <v>3.3</v>
      </c>
      <c r="R1024" s="7">
        <v>12</v>
      </c>
      <c r="S1024" s="8">
        <f t="shared" si="30"/>
        <v>5988</v>
      </c>
      <c r="T1024" s="2" t="s">
        <v>9347</v>
      </c>
      <c r="U1024" s="2" t="s">
        <v>9348</v>
      </c>
      <c r="V1024" s="2" t="s">
        <v>9349</v>
      </c>
      <c r="W1024" s="2" t="s">
        <v>9350</v>
      </c>
      <c r="X1024" s="2" t="s">
        <v>9351</v>
      </c>
      <c r="Y1024" s="3" t="s">
        <v>9352</v>
      </c>
      <c r="Z1024" s="3" t="s">
        <v>9353</v>
      </c>
      <c r="AA1024" s="3" t="s">
        <v>9354</v>
      </c>
    </row>
    <row r="1025" spans="1:27">
      <c r="A1025" s="2" t="s">
        <v>9355</v>
      </c>
      <c r="B1025" s="2" t="s">
        <v>9356</v>
      </c>
      <c r="C1025" s="2" t="s">
        <v>13087</v>
      </c>
      <c r="D1025" s="2" t="s">
        <v>13068</v>
      </c>
      <c r="E1025" s="2" t="s">
        <v>12840</v>
      </c>
      <c r="F1025" s="2" t="s">
        <v>12856</v>
      </c>
      <c r="G1025" s="2" t="s">
        <v>12860</v>
      </c>
      <c r="H1025" s="2"/>
      <c r="I1025" s="6">
        <v>1199</v>
      </c>
      <c r="J1025" s="6" t="str">
        <f t="shared" si="31"/>
        <v>&gt;₹500</v>
      </c>
      <c r="K1025" s="6">
        <v>825</v>
      </c>
      <c r="L1025" s="6">
        <f>(Table1[[#This Row],[Actual Price]]-Table1[[#This Row],[discounted_price]])*100</f>
        <v>-37400</v>
      </c>
      <c r="M1025" s="9">
        <v>0.26</v>
      </c>
      <c r="N10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25" s="9" t="str">
        <f>IF(M1025&gt;=50%,"YES","NO")</f>
        <v>NO</v>
      </c>
      <c r="P1025" s="44">
        <f>AVERAGE(Table1[[#This Row],[rating]]+Table1[[#This Row],[rating_count]]/1000)</f>
        <v>17.265000000000001</v>
      </c>
      <c r="Q1025" s="2">
        <v>4.0999999999999996</v>
      </c>
      <c r="R1025" s="7">
        <v>13165</v>
      </c>
      <c r="S1025" s="8">
        <f t="shared" si="30"/>
        <v>10861125</v>
      </c>
      <c r="T1025" s="2" t="s">
        <v>9357</v>
      </c>
      <c r="U1025" s="2" t="s">
        <v>9358</v>
      </c>
      <c r="V1025" s="2" t="s">
        <v>9359</v>
      </c>
      <c r="W1025" s="2" t="s">
        <v>9360</v>
      </c>
      <c r="X1025" s="2" t="s">
        <v>9361</v>
      </c>
      <c r="Y1025" s="3" t="s">
        <v>9362</v>
      </c>
      <c r="Z1025" s="3" t="s">
        <v>9363</v>
      </c>
      <c r="AA1025" s="3" t="s">
        <v>9364</v>
      </c>
    </row>
    <row r="1026" spans="1:27">
      <c r="A1026" s="2" t="s">
        <v>9365</v>
      </c>
      <c r="B1026" s="2" t="s">
        <v>9366</v>
      </c>
      <c r="C1026" s="2" t="s">
        <v>13095</v>
      </c>
      <c r="D1026" s="2" t="s">
        <v>13068</v>
      </c>
      <c r="E1026" s="2" t="s">
        <v>12836</v>
      </c>
      <c r="F1026" s="2" t="s">
        <v>12837</v>
      </c>
      <c r="G1026" s="2" t="s">
        <v>12871</v>
      </c>
      <c r="H1026" s="2"/>
      <c r="I1026" s="6">
        <v>1199</v>
      </c>
      <c r="J1026" s="6" t="str">
        <f t="shared" si="31"/>
        <v>&gt;₹500</v>
      </c>
      <c r="K1026" s="6">
        <v>1499</v>
      </c>
      <c r="L1026" s="6">
        <f>(Table1[[#This Row],[Actual Price]]-Table1[[#This Row],[discounted_price]])*100</f>
        <v>30000</v>
      </c>
      <c r="M1026" s="9">
        <v>0.33</v>
      </c>
      <c r="N10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26" s="9" t="str">
        <f>IF(M1026&gt;=50%,"YES","""NO")</f>
        <v>"NO</v>
      </c>
      <c r="P1026" s="44">
        <f>AVERAGE(Table1[[#This Row],[rating]]+Table1[[#This Row],[rating_count]]/1000)</f>
        <v>5.7459999999999996</v>
      </c>
      <c r="Q1026" s="2">
        <v>4.0999999999999996</v>
      </c>
      <c r="R1026" s="7">
        <v>1646</v>
      </c>
      <c r="S1026" s="8">
        <f t="shared" ref="S1026:S1089" si="32">K1026*R1026</f>
        <v>2467354</v>
      </c>
      <c r="T1026" s="2" t="s">
        <v>9367</v>
      </c>
      <c r="U1026" s="2" t="s">
        <v>9368</v>
      </c>
      <c r="V1026" s="2" t="s">
        <v>9369</v>
      </c>
      <c r="W1026" s="2" t="s">
        <v>9370</v>
      </c>
      <c r="X1026" s="2" t="s">
        <v>9371</v>
      </c>
      <c r="Y1026" s="3" t="s">
        <v>9372</v>
      </c>
      <c r="Z1026" s="3" t="s">
        <v>9373</v>
      </c>
      <c r="AA1026" s="3" t="s">
        <v>9374</v>
      </c>
    </row>
    <row r="1027" spans="1:27">
      <c r="A1027" s="2" t="s">
        <v>9375</v>
      </c>
      <c r="B1027" s="2" t="s">
        <v>9376</v>
      </c>
      <c r="C1027" s="2" t="s">
        <v>13099</v>
      </c>
      <c r="D1027" s="2" t="s">
        <v>13068</v>
      </c>
      <c r="E1027" s="2" t="s">
        <v>12836</v>
      </c>
      <c r="F1027" s="2" t="s">
        <v>12844</v>
      </c>
      <c r="G1027" s="2" t="s">
        <v>12867</v>
      </c>
      <c r="H1027" s="4" t="s">
        <v>12868</v>
      </c>
      <c r="I1027" s="6">
        <v>455</v>
      </c>
      <c r="J1027" s="6" t="str">
        <f t="shared" ref="J1027:J1090" si="33">IF(I1027&lt;200,"&lt;₹200",IF(OR(I1027=200,I1027&lt;=500),"₹200 - ₹500","&gt;₹500"))</f>
        <v>₹200 - ₹500</v>
      </c>
      <c r="K1027" s="6">
        <v>9995</v>
      </c>
      <c r="L1027" s="6">
        <f>(Table1[[#This Row],[Actual Price]]-Table1[[#This Row],[discounted_price]])*100</f>
        <v>954000</v>
      </c>
      <c r="M1027" s="9">
        <v>0.1</v>
      </c>
      <c r="N10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27" s="9" t="str">
        <f>IF(M1027&gt;=50%,"YES","NO")</f>
        <v>NO</v>
      </c>
      <c r="P1027" s="44">
        <f>AVERAGE(Table1[[#This Row],[rating]]+Table1[[#This Row],[rating_count]]/1000)</f>
        <v>22.393999999999998</v>
      </c>
      <c r="Q1027" s="2">
        <v>4.4000000000000004</v>
      </c>
      <c r="R1027" s="7">
        <v>17994</v>
      </c>
      <c r="S1027" s="8">
        <f t="shared" si="32"/>
        <v>179850030</v>
      </c>
      <c r="T1027" s="2" t="s">
        <v>9377</v>
      </c>
      <c r="U1027" s="2" t="s">
        <v>9378</v>
      </c>
      <c r="V1027" s="2" t="s">
        <v>9379</v>
      </c>
      <c r="W1027" s="2" t="s">
        <v>9380</v>
      </c>
      <c r="X1027" s="2" t="s">
        <v>9381</v>
      </c>
      <c r="Y1027" s="3" t="s">
        <v>9382</v>
      </c>
      <c r="Z1027" s="3" t="s">
        <v>9383</v>
      </c>
      <c r="AA1027" s="3" t="s">
        <v>9384</v>
      </c>
    </row>
    <row r="1028" spans="1:27">
      <c r="A1028" s="2" t="s">
        <v>9385</v>
      </c>
      <c r="B1028" s="2" t="s">
        <v>9386</v>
      </c>
      <c r="C1028" s="2" t="s">
        <v>13076</v>
      </c>
      <c r="D1028" s="2" t="s">
        <v>13068</v>
      </c>
      <c r="E1028" s="2" t="s">
        <v>12836</v>
      </c>
      <c r="F1028" s="2" t="s">
        <v>12844</v>
      </c>
      <c r="G1028" s="2" t="s">
        <v>12845</v>
      </c>
      <c r="H1028" s="2" t="s">
        <v>12846</v>
      </c>
      <c r="I1028" s="6">
        <v>199</v>
      </c>
      <c r="J1028" s="6" t="str">
        <f t="shared" si="33"/>
        <v>&lt;₹200</v>
      </c>
      <c r="K1028" s="6">
        <v>999</v>
      </c>
      <c r="L1028" s="6">
        <f>(Table1[[#This Row],[Actual Price]]-Table1[[#This Row],[discounted_price]])*100</f>
        <v>80000</v>
      </c>
      <c r="M1028" s="9">
        <v>0.55000000000000004</v>
      </c>
      <c r="N10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28" s="9" t="str">
        <f>IF(M1028&gt;=50%,"YES","""NO")</f>
        <v>YES</v>
      </c>
      <c r="P1028" s="44">
        <f>AVERAGE(Table1[[#This Row],[rating]]+Table1[[#This Row],[rating_count]]/1000)</f>
        <v>4.91</v>
      </c>
      <c r="Q1028" s="2">
        <v>4.3</v>
      </c>
      <c r="R1028" s="7">
        <v>610</v>
      </c>
      <c r="S1028" s="8">
        <f t="shared" si="32"/>
        <v>609390</v>
      </c>
      <c r="T1028" s="2" t="s">
        <v>9387</v>
      </c>
      <c r="U1028" s="2" t="s">
        <v>9388</v>
      </c>
      <c r="V1028" s="2" t="s">
        <v>9389</v>
      </c>
      <c r="W1028" s="2" t="s">
        <v>9390</v>
      </c>
      <c r="X1028" s="2" t="s">
        <v>9391</v>
      </c>
      <c r="Y1028" s="3" t="s">
        <v>9392</v>
      </c>
      <c r="Z1028" s="3" t="s">
        <v>9393</v>
      </c>
      <c r="AA1028" s="3" t="s">
        <v>9394</v>
      </c>
    </row>
    <row r="1029" spans="1:27">
      <c r="A1029" s="2" t="s">
        <v>9395</v>
      </c>
      <c r="B1029" s="2" t="s">
        <v>9396</v>
      </c>
      <c r="C1029" s="2" t="s">
        <v>13082</v>
      </c>
      <c r="D1029" s="2" t="s">
        <v>13068</v>
      </c>
      <c r="E1029" s="2" t="s">
        <v>12836</v>
      </c>
      <c r="F1029" s="2" t="s">
        <v>12837</v>
      </c>
      <c r="G1029" s="2" t="s">
        <v>12855</v>
      </c>
      <c r="H1029" s="4"/>
      <c r="I1029" s="6">
        <v>293</v>
      </c>
      <c r="J1029" s="6" t="str">
        <f t="shared" si="33"/>
        <v>₹200 - ₹500</v>
      </c>
      <c r="K1029" s="6">
        <v>6000</v>
      </c>
      <c r="L1029" s="6">
        <f>(Table1[[#This Row],[Actual Price]]-Table1[[#This Row],[discounted_price]])*100</f>
        <v>570700</v>
      </c>
      <c r="M1029" s="9">
        <v>0.59</v>
      </c>
      <c r="N10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29" s="9" t="str">
        <f>IF(M1029&gt;=50%,"YES","NO")</f>
        <v>YES</v>
      </c>
      <c r="P1029" s="44">
        <f>AVERAGE(Table1[[#This Row],[rating]]+Table1[[#This Row],[rating_count]]/1000)</f>
        <v>12.965999999999999</v>
      </c>
      <c r="Q1029" s="2">
        <v>4.0999999999999996</v>
      </c>
      <c r="R1029" s="7">
        <v>8866</v>
      </c>
      <c r="S1029" s="8">
        <f t="shared" si="32"/>
        <v>53196000</v>
      </c>
      <c r="T1029" s="2" t="s">
        <v>9397</v>
      </c>
      <c r="U1029" s="2" t="s">
        <v>9398</v>
      </c>
      <c r="V1029" s="2" t="s">
        <v>9399</v>
      </c>
      <c r="W1029" s="2" t="s">
        <v>9400</v>
      </c>
      <c r="X1029" s="2" t="s">
        <v>9401</v>
      </c>
      <c r="Y1029" s="3" t="s">
        <v>9402</v>
      </c>
      <c r="Z1029" s="3" t="s">
        <v>9403</v>
      </c>
      <c r="AA1029" s="3" t="s">
        <v>9404</v>
      </c>
    </row>
    <row r="1030" spans="1:27">
      <c r="A1030" s="2" t="s">
        <v>9405</v>
      </c>
      <c r="B1030" s="2" t="s">
        <v>9406</v>
      </c>
      <c r="C1030" s="2" t="s">
        <v>13109</v>
      </c>
      <c r="D1030" s="2" t="s">
        <v>13068</v>
      </c>
      <c r="E1030" s="2" t="s">
        <v>12836</v>
      </c>
      <c r="F1030" s="2" t="s">
        <v>12837</v>
      </c>
      <c r="G1030" s="2" t="s">
        <v>12888</v>
      </c>
      <c r="H1030" s="4"/>
      <c r="I1030" s="6">
        <v>199</v>
      </c>
      <c r="J1030" s="6" t="str">
        <f t="shared" si="33"/>
        <v>&lt;₹200</v>
      </c>
      <c r="K1030" s="6">
        <v>3945</v>
      </c>
      <c r="L1030" s="6">
        <f>(Table1[[#This Row],[Actual Price]]-Table1[[#This Row],[discounted_price]])*100</f>
        <v>374600</v>
      </c>
      <c r="M1030" s="9">
        <v>0.31</v>
      </c>
      <c r="N10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30" s="9" t="str">
        <f>IF(M1030&gt;=50%,"YES","""NO")</f>
        <v>"NO</v>
      </c>
      <c r="P1030" s="44">
        <f>AVERAGE(Table1[[#This Row],[rating]]+Table1[[#This Row],[rating_count]]/1000)</f>
        <v>17.106000000000002</v>
      </c>
      <c r="Q1030" s="2">
        <v>3.7</v>
      </c>
      <c r="R1030" s="7">
        <v>13406</v>
      </c>
      <c r="S1030" s="8">
        <f t="shared" si="32"/>
        <v>52886670</v>
      </c>
      <c r="T1030" s="2" t="s">
        <v>9407</v>
      </c>
      <c r="U1030" s="2" t="s">
        <v>9408</v>
      </c>
      <c r="V1030" s="2" t="s">
        <v>9409</v>
      </c>
      <c r="W1030" s="2" t="s">
        <v>9410</v>
      </c>
      <c r="X1030" s="2" t="s">
        <v>9411</v>
      </c>
      <c r="Y1030" s="3" t="s">
        <v>9412</v>
      </c>
      <c r="Z1030" s="3" t="s">
        <v>9413</v>
      </c>
      <c r="AA1030" s="3" t="s">
        <v>9414</v>
      </c>
    </row>
    <row r="1031" spans="1:27">
      <c r="A1031" s="2" t="s">
        <v>9415</v>
      </c>
      <c r="B1031" s="2" t="s">
        <v>9416</v>
      </c>
      <c r="C1031" s="2" t="s">
        <v>13083</v>
      </c>
      <c r="D1031" s="2" t="s">
        <v>13068</v>
      </c>
      <c r="E1031" s="2" t="s">
        <v>12840</v>
      </c>
      <c r="F1031" s="2" t="s">
        <v>12856</v>
      </c>
      <c r="G1031" s="2" t="s">
        <v>12857</v>
      </c>
      <c r="H1031" s="4"/>
      <c r="I1031" s="6">
        <v>749</v>
      </c>
      <c r="J1031" s="6" t="str">
        <f t="shared" si="33"/>
        <v>&gt;₹500</v>
      </c>
      <c r="K1031" s="6">
        <v>1999</v>
      </c>
      <c r="L1031" s="6">
        <f>(Table1[[#This Row],[Actual Price]]-Table1[[#This Row],[discounted_price]])*100</f>
        <v>125000</v>
      </c>
      <c r="M1031" s="9">
        <v>0.28000000000000003</v>
      </c>
      <c r="N10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31" s="9" t="str">
        <f>IF(M1031&gt;=50%,"YES","NO")</f>
        <v>NO</v>
      </c>
      <c r="P1031" s="44">
        <f>AVERAGE(Table1[[#This Row],[rating]]+Table1[[#This Row],[rating_count]]/1000)</f>
        <v>58.602999999999994</v>
      </c>
      <c r="Q1031" s="2">
        <v>4.8</v>
      </c>
      <c r="R1031" s="7">
        <v>53803</v>
      </c>
      <c r="S1031" s="8">
        <f t="shared" si="32"/>
        <v>107552197</v>
      </c>
      <c r="T1031" s="2" t="s">
        <v>9417</v>
      </c>
      <c r="U1031" s="2" t="s">
        <v>9418</v>
      </c>
      <c r="V1031" s="2" t="s">
        <v>9419</v>
      </c>
      <c r="W1031" s="2" t="s">
        <v>9420</v>
      </c>
      <c r="X1031" s="2" t="s">
        <v>9421</v>
      </c>
      <c r="Y1031" s="3" t="s">
        <v>9422</v>
      </c>
      <c r="Z1031" s="3" t="s">
        <v>9423</v>
      </c>
      <c r="AA1031" s="3" t="s">
        <v>9424</v>
      </c>
    </row>
    <row r="1032" spans="1:27">
      <c r="A1032" s="2" t="s">
        <v>9425</v>
      </c>
      <c r="B1032" s="2" t="s">
        <v>9426</v>
      </c>
      <c r="C1032" s="2" t="s">
        <v>13080</v>
      </c>
      <c r="D1032" s="2" t="s">
        <v>13068</v>
      </c>
      <c r="E1032" s="2" t="s">
        <v>12836</v>
      </c>
      <c r="F1032" s="2" t="s">
        <v>12837</v>
      </c>
      <c r="G1032" s="2" t="s">
        <v>12853</v>
      </c>
      <c r="H1032" s="4"/>
      <c r="I1032" s="6">
        <v>1399</v>
      </c>
      <c r="J1032" s="6" t="str">
        <f t="shared" si="33"/>
        <v>&gt;₹500</v>
      </c>
      <c r="K1032" s="6">
        <v>3499</v>
      </c>
      <c r="L1032" s="6">
        <f>(Table1[[#This Row],[Actual Price]]-Table1[[#This Row],[discounted_price]])*100</f>
        <v>210000</v>
      </c>
      <c r="M1032" s="9">
        <v>0.2</v>
      </c>
      <c r="N10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32" s="9" t="str">
        <f>IF(M1032&gt;=50%,"YES","""NO")</f>
        <v>"NO</v>
      </c>
      <c r="P1032" s="44">
        <f>AVERAGE(Table1[[#This Row],[rating]]+Table1[[#This Row],[rating_count]]/1000)</f>
        <v>5.0460000000000003</v>
      </c>
      <c r="Q1032" s="2">
        <v>4.5</v>
      </c>
      <c r="R1032" s="7">
        <v>546</v>
      </c>
      <c r="S1032" s="8">
        <f t="shared" si="32"/>
        <v>1910454</v>
      </c>
      <c r="T1032" s="2" t="s">
        <v>9427</v>
      </c>
      <c r="U1032" s="2" t="s">
        <v>9428</v>
      </c>
      <c r="V1032" s="2" t="s">
        <v>9429</v>
      </c>
      <c r="W1032" s="2" t="s">
        <v>9430</v>
      </c>
      <c r="X1032" s="2" t="s">
        <v>9431</v>
      </c>
      <c r="Y1032" s="3" t="s">
        <v>9432</v>
      </c>
      <c r="Z1032" s="3" t="s">
        <v>9433</v>
      </c>
      <c r="AA1032" s="3" t="s">
        <v>9434</v>
      </c>
    </row>
    <row r="1033" spans="1:27">
      <c r="A1033" s="2" t="s">
        <v>9435</v>
      </c>
      <c r="B1033" s="2" t="s">
        <v>9436</v>
      </c>
      <c r="C1033" s="2" t="s">
        <v>13083</v>
      </c>
      <c r="D1033" s="2" t="s">
        <v>13068</v>
      </c>
      <c r="E1033" s="2" t="s">
        <v>12840</v>
      </c>
      <c r="F1033" s="2" t="s">
        <v>12856</v>
      </c>
      <c r="G1033" s="2" t="s">
        <v>12857</v>
      </c>
      <c r="H1033" s="4"/>
      <c r="I1033" s="6">
        <v>749</v>
      </c>
      <c r="J1033" s="6" t="str">
        <f t="shared" si="33"/>
        <v>&gt;₹500</v>
      </c>
      <c r="K1033" s="6">
        <v>5550</v>
      </c>
      <c r="L1033" s="6">
        <f>(Table1[[#This Row],[Actual Price]]-Table1[[#This Row],[discounted_price]])*100</f>
        <v>480100</v>
      </c>
      <c r="M1033" s="9">
        <v>0.62</v>
      </c>
      <c r="N10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33" s="9" t="str">
        <f>IF(M1033&gt;=50%,"YES","NO")</f>
        <v>YES</v>
      </c>
      <c r="P1033" s="44">
        <f>AVERAGE(Table1[[#This Row],[rating]]+Table1[[#This Row],[rating_count]]/1000)</f>
        <v>9.2919999999999998</v>
      </c>
      <c r="Q1033" s="2">
        <v>4</v>
      </c>
      <c r="R1033" s="7">
        <v>5292</v>
      </c>
      <c r="S1033" s="8">
        <f t="shared" si="32"/>
        <v>29370600</v>
      </c>
      <c r="T1033" s="2" t="s">
        <v>9437</v>
      </c>
      <c r="U1033" s="2" t="s">
        <v>9438</v>
      </c>
      <c r="V1033" s="2" t="s">
        <v>9439</v>
      </c>
      <c r="W1033" s="2" t="s">
        <v>9440</v>
      </c>
      <c r="X1033" s="2" t="s">
        <v>9441</v>
      </c>
      <c r="Y1033" s="3" t="s">
        <v>12633</v>
      </c>
      <c r="Z1033" s="3" t="s">
        <v>9442</v>
      </c>
      <c r="AA1033" s="3" t="s">
        <v>9443</v>
      </c>
    </row>
    <row r="1034" spans="1:27">
      <c r="A1034" s="2" t="s">
        <v>9444</v>
      </c>
      <c r="B1034" s="2" t="s">
        <v>9445</v>
      </c>
      <c r="C1034" s="2" t="s">
        <v>13083</v>
      </c>
      <c r="D1034" s="2" t="s">
        <v>13068</v>
      </c>
      <c r="E1034" s="2" t="s">
        <v>12840</v>
      </c>
      <c r="F1034" s="2" t="s">
        <v>12856</v>
      </c>
      <c r="G1034" s="2" t="s">
        <v>12857</v>
      </c>
      <c r="H1034" s="4"/>
      <c r="I1034" s="6">
        <v>1699</v>
      </c>
      <c r="J1034" s="6" t="str">
        <f t="shared" si="33"/>
        <v>&gt;₹500</v>
      </c>
      <c r="K1034" s="6">
        <v>4590</v>
      </c>
      <c r="L1034" s="6">
        <f>(Table1[[#This Row],[Actual Price]]-Table1[[#This Row],[discounted_price]])*100</f>
        <v>289100</v>
      </c>
      <c r="M1034" s="9">
        <v>0.48</v>
      </c>
      <c r="N10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34" s="9" t="str">
        <f>IF(M1034&gt;=50%,"YES","""NO")</f>
        <v>"NO</v>
      </c>
      <c r="P1034" s="44">
        <f>AVERAGE(Table1[[#This Row],[rating]]+Table1[[#This Row],[rating_count]]/1000)</f>
        <v>4.5439999999999996</v>
      </c>
      <c r="Q1034" s="2">
        <v>4.0999999999999996</v>
      </c>
      <c r="R1034" s="7">
        <v>444</v>
      </c>
      <c r="S1034" s="8">
        <f t="shared" si="32"/>
        <v>2037960</v>
      </c>
      <c r="T1034" s="2" t="s">
        <v>9446</v>
      </c>
      <c r="U1034" s="2" t="s">
        <v>9447</v>
      </c>
      <c r="V1034" s="2" t="s">
        <v>9448</v>
      </c>
      <c r="W1034" s="2" t="s">
        <v>9449</v>
      </c>
      <c r="X1034" s="2" t="s">
        <v>9450</v>
      </c>
      <c r="Y1034" s="3" t="s">
        <v>9451</v>
      </c>
      <c r="Z1034" s="3" t="s">
        <v>9452</v>
      </c>
      <c r="AA1034" s="3" t="s">
        <v>9453</v>
      </c>
    </row>
    <row r="1035" spans="1:27">
      <c r="A1035" s="2" t="s">
        <v>9454</v>
      </c>
      <c r="B1035" s="2" t="s">
        <v>9455</v>
      </c>
      <c r="C1035" s="2" t="s">
        <v>13077</v>
      </c>
      <c r="D1035" s="2" t="s">
        <v>13068</v>
      </c>
      <c r="E1035" s="2" t="s">
        <v>12836</v>
      </c>
      <c r="F1035" s="2" t="s">
        <v>12837</v>
      </c>
      <c r="G1035" s="2" t="s">
        <v>12847</v>
      </c>
      <c r="H1035" s="2"/>
      <c r="I1035" s="6">
        <v>1043</v>
      </c>
      <c r="J1035" s="6" t="str">
        <f t="shared" si="33"/>
        <v>&gt;₹500</v>
      </c>
      <c r="K1035" s="6">
        <v>499</v>
      </c>
      <c r="L1035" s="6">
        <f>(Table1[[#This Row],[Actual Price]]-Table1[[#This Row],[discounted_price]])*100</f>
        <v>-54400</v>
      </c>
      <c r="M1035" s="9">
        <v>0.38</v>
      </c>
      <c r="N10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35" s="9" t="str">
        <f>IF(M1035&gt;=50%,"YES","NO")</f>
        <v>NO</v>
      </c>
      <c r="P1035" s="44">
        <f>AVERAGE(Table1[[#This Row],[rating]]+Table1[[#This Row],[rating_count]]/1000)</f>
        <v>8.484</v>
      </c>
      <c r="Q1035" s="2">
        <v>3.9</v>
      </c>
      <c r="R1035" s="7">
        <v>4584</v>
      </c>
      <c r="S1035" s="8">
        <f t="shared" si="32"/>
        <v>2287416</v>
      </c>
      <c r="T1035" s="2" t="s">
        <v>9456</v>
      </c>
      <c r="U1035" s="2" t="s">
        <v>9457</v>
      </c>
      <c r="V1035" s="2" t="s">
        <v>9458</v>
      </c>
      <c r="W1035" s="2" t="s">
        <v>9459</v>
      </c>
      <c r="X1035" s="2" t="s">
        <v>9460</v>
      </c>
      <c r="Y1035" s="3" t="s">
        <v>9461</v>
      </c>
      <c r="Z1035" s="3" t="s">
        <v>9462</v>
      </c>
      <c r="AA1035" s="3" t="s">
        <v>9463</v>
      </c>
    </row>
    <row r="1036" spans="1:27">
      <c r="A1036" s="2" t="s">
        <v>9464</v>
      </c>
      <c r="B1036" s="2" t="s">
        <v>9465</v>
      </c>
      <c r="C1036" s="2" t="s">
        <v>13083</v>
      </c>
      <c r="D1036" s="2" t="s">
        <v>13068</v>
      </c>
      <c r="E1036" s="2" t="s">
        <v>12840</v>
      </c>
      <c r="F1036" s="2" t="s">
        <v>12856</v>
      </c>
      <c r="G1036" s="2" t="s">
        <v>12857</v>
      </c>
      <c r="H1036" s="4"/>
      <c r="I1036" s="6">
        <v>499</v>
      </c>
      <c r="J1036" s="6" t="str">
        <f t="shared" si="33"/>
        <v>₹200 - ₹500</v>
      </c>
      <c r="K1036" s="6">
        <v>4400</v>
      </c>
      <c r="L1036" s="6">
        <f>(Table1[[#This Row],[Actual Price]]-Table1[[#This Row],[discounted_price]])*100</f>
        <v>390100</v>
      </c>
      <c r="M1036" s="9">
        <v>0.41</v>
      </c>
      <c r="N10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36" s="9" t="str">
        <f>IF(M1036&gt;=50%,"YES","""NO")</f>
        <v>"NO</v>
      </c>
      <c r="P1036" s="44">
        <f>AVERAGE(Table1[[#This Row],[rating]]+Table1[[#This Row],[rating_count]]/1000)</f>
        <v>19.046999999999997</v>
      </c>
      <c r="Q1036" s="2">
        <v>4.0999999999999996</v>
      </c>
      <c r="R1036" s="7">
        <v>14947</v>
      </c>
      <c r="S1036" s="8">
        <f t="shared" si="32"/>
        <v>65766800</v>
      </c>
      <c r="T1036" s="2" t="s">
        <v>9466</v>
      </c>
      <c r="U1036" s="2" t="s">
        <v>9467</v>
      </c>
      <c r="V1036" s="2" t="s">
        <v>9468</v>
      </c>
      <c r="W1036" s="2" t="s">
        <v>9469</v>
      </c>
      <c r="X1036" s="2" t="s">
        <v>9470</v>
      </c>
      <c r="Y1036" s="3" t="s">
        <v>9471</v>
      </c>
      <c r="Z1036" s="3" t="s">
        <v>9472</v>
      </c>
      <c r="AA1036" s="3" t="s">
        <v>9473</v>
      </c>
    </row>
    <row r="1037" spans="1:27">
      <c r="A1037" s="2" t="s">
        <v>9474</v>
      </c>
      <c r="B1037" s="2" t="s">
        <v>9475</v>
      </c>
      <c r="C1037" s="2" t="s">
        <v>13081</v>
      </c>
      <c r="D1037" s="2" t="s">
        <v>13068</v>
      </c>
      <c r="E1037" s="2" t="s">
        <v>12836</v>
      </c>
      <c r="F1037" s="2" t="s">
        <v>12844</v>
      </c>
      <c r="G1037" s="2" t="s">
        <v>12845</v>
      </c>
      <c r="H1037" s="2" t="s">
        <v>12854</v>
      </c>
      <c r="I1037" s="6">
        <v>1464</v>
      </c>
      <c r="J1037" s="6" t="str">
        <f t="shared" si="33"/>
        <v>&gt;₹500</v>
      </c>
      <c r="K1037" s="6">
        <v>1000</v>
      </c>
      <c r="L1037" s="6">
        <f>(Table1[[#This Row],[Actual Price]]-Table1[[#This Row],[discounted_price]])*100</f>
        <v>-46400</v>
      </c>
      <c r="M1037" s="9">
        <v>0.52</v>
      </c>
      <c r="N10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37" s="9" t="str">
        <f>IF(M1037&gt;=50%,"YES","NO")</f>
        <v>YES</v>
      </c>
      <c r="P1037" s="44">
        <f>AVERAGE(Table1[[#This Row],[rating]]+Table1[[#This Row],[rating_count]]/1000)</f>
        <v>5.7590000000000003</v>
      </c>
      <c r="Q1037" s="2">
        <v>4.2</v>
      </c>
      <c r="R1037" s="7">
        <v>1559</v>
      </c>
      <c r="S1037" s="8">
        <f t="shared" si="32"/>
        <v>1559000</v>
      </c>
      <c r="T1037" s="2" t="s">
        <v>9476</v>
      </c>
      <c r="U1037" s="2" t="s">
        <v>9477</v>
      </c>
      <c r="V1037" s="2" t="s">
        <v>9478</v>
      </c>
      <c r="W1037" s="2" t="s">
        <v>9479</v>
      </c>
      <c r="X1037" s="2" t="s">
        <v>9480</v>
      </c>
      <c r="Y1037" s="3" t="s">
        <v>9481</v>
      </c>
      <c r="Z1037" s="3" t="s">
        <v>9482</v>
      </c>
      <c r="AA1037" s="3" t="s">
        <v>9483</v>
      </c>
    </row>
    <row r="1038" spans="1:27">
      <c r="A1038" s="2" t="s">
        <v>9484</v>
      </c>
      <c r="B1038" s="2" t="s">
        <v>9485</v>
      </c>
      <c r="C1038" s="2" t="s">
        <v>13076</v>
      </c>
      <c r="D1038" s="2" t="s">
        <v>13068</v>
      </c>
      <c r="E1038" s="2" t="s">
        <v>12836</v>
      </c>
      <c r="F1038" s="2" t="s">
        <v>12844</v>
      </c>
      <c r="G1038" s="2" t="s">
        <v>12845</v>
      </c>
      <c r="H1038" s="2" t="s">
        <v>12846</v>
      </c>
      <c r="I1038" s="6">
        <v>249</v>
      </c>
      <c r="J1038" s="6" t="str">
        <f t="shared" si="33"/>
        <v>₹200 - ₹500</v>
      </c>
      <c r="K1038" s="6">
        <v>299</v>
      </c>
      <c r="L1038" s="6">
        <f>(Table1[[#This Row],[Actual Price]]-Table1[[#This Row],[discounted_price]])*100</f>
        <v>5000</v>
      </c>
      <c r="M1038" s="9">
        <v>0.18</v>
      </c>
      <c r="N10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38" s="9" t="str">
        <f>IF(M1038&gt;=50%,"YES","""NO")</f>
        <v>"NO</v>
      </c>
      <c r="P1038" s="44">
        <f>AVERAGE(Table1[[#This Row],[rating]]+Table1[[#This Row],[rating_count]]/1000)</f>
        <v>5.76</v>
      </c>
      <c r="Q1038" s="2">
        <v>4.0999999999999996</v>
      </c>
      <c r="R1038" s="7">
        <v>1660</v>
      </c>
      <c r="S1038" s="8">
        <f t="shared" si="32"/>
        <v>496340</v>
      </c>
      <c r="T1038" s="2" t="s">
        <v>9486</v>
      </c>
      <c r="U1038" s="2" t="s">
        <v>9487</v>
      </c>
      <c r="V1038" s="2" t="s">
        <v>9488</v>
      </c>
      <c r="W1038" s="2" t="s">
        <v>9489</v>
      </c>
      <c r="X1038" s="2" t="s">
        <v>9490</v>
      </c>
      <c r="Y1038" s="3" t="s">
        <v>9491</v>
      </c>
      <c r="Z1038" s="3" t="s">
        <v>9492</v>
      </c>
      <c r="AA1038" s="3" t="s">
        <v>9493</v>
      </c>
    </row>
    <row r="1039" spans="1:27">
      <c r="A1039" s="2" t="s">
        <v>9494</v>
      </c>
      <c r="B1039" s="2" t="s">
        <v>9495</v>
      </c>
      <c r="C1039" s="2" t="s">
        <v>13076</v>
      </c>
      <c r="D1039" s="2" t="s">
        <v>13068</v>
      </c>
      <c r="E1039" s="2" t="s">
        <v>12836</v>
      </c>
      <c r="F1039" s="2" t="s">
        <v>12844</v>
      </c>
      <c r="G1039" s="2" t="s">
        <v>12845</v>
      </c>
      <c r="H1039" s="2" t="s">
        <v>12846</v>
      </c>
      <c r="I1039" s="6">
        <v>625</v>
      </c>
      <c r="J1039" s="6" t="str">
        <f t="shared" si="33"/>
        <v>&gt;₹500</v>
      </c>
      <c r="K1039" s="6">
        <v>799</v>
      </c>
      <c r="L1039" s="6">
        <f>(Table1[[#This Row],[Actual Price]]-Table1[[#This Row],[discounted_price]])*100</f>
        <v>17400</v>
      </c>
      <c r="M1039" s="9">
        <v>0.78</v>
      </c>
      <c r="N10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39" s="9" t="str">
        <f>IF(M1039&gt;=50%,"YES","NO")</f>
        <v>YES</v>
      </c>
      <c r="P1039" s="44">
        <f>AVERAGE(Table1[[#This Row],[rating]]+Table1[[#This Row],[rating_count]]/1000)</f>
        <v>3.6320000000000001</v>
      </c>
      <c r="Q1039" s="2">
        <v>3.5</v>
      </c>
      <c r="R1039" s="7">
        <v>132</v>
      </c>
      <c r="S1039" s="8">
        <f t="shared" si="32"/>
        <v>105468</v>
      </c>
      <c r="T1039" s="2" t="s">
        <v>9496</v>
      </c>
      <c r="U1039" s="2" t="s">
        <v>9497</v>
      </c>
      <c r="V1039" s="2" t="s">
        <v>9498</v>
      </c>
      <c r="W1039" s="2" t="s">
        <v>9499</v>
      </c>
      <c r="X1039" s="2" t="s">
        <v>9500</v>
      </c>
      <c r="Y1039" s="3" t="s">
        <v>9501</v>
      </c>
      <c r="Z1039" s="3" t="s">
        <v>9502</v>
      </c>
      <c r="AA1039" s="3" t="s">
        <v>9503</v>
      </c>
    </row>
    <row r="1040" spans="1:27">
      <c r="A1040" s="2" t="s">
        <v>9504</v>
      </c>
      <c r="B1040" s="2" t="s">
        <v>9505</v>
      </c>
      <c r="C1040" s="2" t="s">
        <v>13098</v>
      </c>
      <c r="D1040" s="2" t="s">
        <v>13068</v>
      </c>
      <c r="E1040" s="2" t="s">
        <v>12840</v>
      </c>
      <c r="F1040" s="2" t="s">
        <v>12874</v>
      </c>
      <c r="G1040" s="2" t="s">
        <v>12875</v>
      </c>
      <c r="H1040" s="4"/>
      <c r="I1040" s="6">
        <v>1290</v>
      </c>
      <c r="J1040" s="6" t="str">
        <f t="shared" si="33"/>
        <v>&gt;₹500</v>
      </c>
      <c r="K1040" s="6">
        <v>5190</v>
      </c>
      <c r="L1040" s="6">
        <f>(Table1[[#This Row],[Actual Price]]-Table1[[#This Row],[discounted_price]])*100</f>
        <v>390000</v>
      </c>
      <c r="M1040" s="9">
        <v>0.31</v>
      </c>
      <c r="N10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40" s="9" t="str">
        <f>IF(M1040&gt;=50%,"YES","""NO")</f>
        <v>"NO</v>
      </c>
      <c r="P1040" s="44">
        <f>AVERAGE(Table1[[#This Row],[rating]]+Table1[[#This Row],[rating_count]]/1000)</f>
        <v>32.929000000000002</v>
      </c>
      <c r="Q1040" s="2">
        <v>4.3</v>
      </c>
      <c r="R1040" s="7">
        <v>28629</v>
      </c>
      <c r="S1040" s="8">
        <f t="shared" si="32"/>
        <v>148584510</v>
      </c>
      <c r="T1040" s="2" t="s">
        <v>9506</v>
      </c>
      <c r="U1040" s="2" t="s">
        <v>9507</v>
      </c>
      <c r="V1040" s="2" t="s">
        <v>9508</v>
      </c>
      <c r="W1040" s="2" t="s">
        <v>9509</v>
      </c>
      <c r="X1040" s="2" t="s">
        <v>12634</v>
      </c>
      <c r="Y1040" s="3" t="s">
        <v>12635</v>
      </c>
      <c r="Z1040" s="3" t="s">
        <v>9510</v>
      </c>
      <c r="AA1040" s="3" t="s">
        <v>9511</v>
      </c>
    </row>
    <row r="1041" spans="1:27">
      <c r="A1041" s="2" t="s">
        <v>9512</v>
      </c>
      <c r="B1041" s="2" t="s">
        <v>9513</v>
      </c>
      <c r="C1041" s="2" t="s">
        <v>13073</v>
      </c>
      <c r="D1041" s="2" t="s">
        <v>13068</v>
      </c>
      <c r="E1041" s="2" t="s">
        <v>12836</v>
      </c>
      <c r="F1041" s="2" t="s">
        <v>12837</v>
      </c>
      <c r="G1041" s="2" t="s">
        <v>12838</v>
      </c>
      <c r="H1041" s="2" t="s">
        <v>12839</v>
      </c>
      <c r="I1041" s="6">
        <v>3600</v>
      </c>
      <c r="J1041" s="6" t="str">
        <f t="shared" si="33"/>
        <v>&gt;₹500</v>
      </c>
      <c r="K1041" s="6">
        <v>1345</v>
      </c>
      <c r="L1041" s="6">
        <f>(Table1[[#This Row],[Actual Price]]-Table1[[#This Row],[discounted_price]])*100</f>
        <v>-225500</v>
      </c>
      <c r="M1041" s="9">
        <v>0.48</v>
      </c>
      <c r="N10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1" s="9" t="str">
        <f>IF(M1041&gt;=50%,"YES","NO")</f>
        <v>NO</v>
      </c>
      <c r="P1041" s="44">
        <f>AVERAGE(Table1[[#This Row],[rating]]+Table1[[#This Row],[rating_count]]/1000)</f>
        <v>12.346</v>
      </c>
      <c r="Q1041" s="2">
        <v>3.9</v>
      </c>
      <c r="R1041" s="7">
        <v>8446</v>
      </c>
      <c r="S1041" s="8">
        <f t="shared" si="32"/>
        <v>11359870</v>
      </c>
      <c r="T1041" s="2" t="s">
        <v>9514</v>
      </c>
      <c r="U1041" s="2" t="s">
        <v>9515</v>
      </c>
      <c r="V1041" s="2" t="s">
        <v>9516</v>
      </c>
      <c r="W1041" s="2" t="s">
        <v>9517</v>
      </c>
      <c r="X1041" s="2" t="s">
        <v>9518</v>
      </c>
      <c r="Y1041" s="3" t="s">
        <v>9519</v>
      </c>
      <c r="Z1041" s="3" t="s">
        <v>9520</v>
      </c>
      <c r="AA1041" s="3" t="s">
        <v>9521</v>
      </c>
    </row>
    <row r="1042" spans="1:27">
      <c r="A1042" s="2" t="s">
        <v>9522</v>
      </c>
      <c r="B1042" s="2" t="s">
        <v>9523</v>
      </c>
      <c r="C1042" s="2" t="s">
        <v>13079</v>
      </c>
      <c r="D1042" s="2" t="s">
        <v>13068</v>
      </c>
      <c r="E1042" s="2" t="s">
        <v>12836</v>
      </c>
      <c r="F1042" s="2" t="s">
        <v>12837</v>
      </c>
      <c r="G1042" s="2" t="s">
        <v>12852</v>
      </c>
      <c r="H1042" s="4"/>
      <c r="I1042" s="6">
        <v>6549</v>
      </c>
      <c r="J1042" s="6" t="str">
        <f t="shared" si="33"/>
        <v>&gt;₹500</v>
      </c>
      <c r="K1042" s="6">
        <v>4000</v>
      </c>
      <c r="L1042" s="6">
        <f>(Table1[[#This Row],[Actual Price]]-Table1[[#This Row],[discounted_price]])*100</f>
        <v>-254900</v>
      </c>
      <c r="M1042" s="9">
        <v>0.48</v>
      </c>
      <c r="N10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2" s="9" t="str">
        <f>IF(M1042&gt;=50%,"YES","""NO")</f>
        <v>"NO</v>
      </c>
      <c r="P1042" s="44">
        <f>AVERAGE(Table1[[#This Row],[rating]]+Table1[[#This Row],[rating_count]]/1000)</f>
        <v>15.399000000000001</v>
      </c>
      <c r="Q1042" s="2">
        <v>4.2</v>
      </c>
      <c r="R1042" s="7">
        <v>11199</v>
      </c>
      <c r="S1042" s="8">
        <f t="shared" si="32"/>
        <v>44796000</v>
      </c>
      <c r="T1042" s="2" t="s">
        <v>9524</v>
      </c>
      <c r="U1042" s="2" t="s">
        <v>9525</v>
      </c>
      <c r="V1042" s="2" t="s">
        <v>9526</v>
      </c>
      <c r="W1042" s="2" t="s">
        <v>9527</v>
      </c>
      <c r="X1042" s="2" t="s">
        <v>9528</v>
      </c>
      <c r="Y1042" s="3" t="s">
        <v>9529</v>
      </c>
      <c r="Z1042" s="3" t="s">
        <v>9530</v>
      </c>
      <c r="AA1042" s="3" t="s">
        <v>9531</v>
      </c>
    </row>
    <row r="1043" spans="1:27">
      <c r="A1043" s="2" t="s">
        <v>9532</v>
      </c>
      <c r="B1043" s="2" t="s">
        <v>9533</v>
      </c>
      <c r="C1043" s="2" t="s">
        <v>13150</v>
      </c>
      <c r="D1043" s="2" t="s">
        <v>13151</v>
      </c>
      <c r="E1043" s="2" t="s">
        <v>12889</v>
      </c>
      <c r="F1043" s="2" t="s">
        <v>12890</v>
      </c>
      <c r="G1043" s="2" t="s">
        <v>12891</v>
      </c>
      <c r="H1043" s="4"/>
      <c r="I1043" s="6">
        <v>1625</v>
      </c>
      <c r="J1043" s="6" t="str">
        <f t="shared" si="33"/>
        <v>&gt;₹500</v>
      </c>
      <c r="K1043" s="6">
        <v>4000</v>
      </c>
      <c r="L1043" s="6">
        <f>(Table1[[#This Row],[Actual Price]]-Table1[[#This Row],[discounted_price]])*100</f>
        <v>237500</v>
      </c>
      <c r="M1043" s="9">
        <v>0.42</v>
      </c>
      <c r="N10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3" s="9" t="str">
        <f>IF(M1043&gt;=50%,"YES","NO")</f>
        <v>NO</v>
      </c>
      <c r="P1043" s="44">
        <f>AVERAGE(Table1[[#This Row],[rating]]+Table1[[#This Row],[rating_count]]/1000)</f>
        <v>4.9180000000000001</v>
      </c>
      <c r="Q1043" s="2">
        <v>3.8</v>
      </c>
      <c r="R1043" s="7">
        <v>1118</v>
      </c>
      <c r="S1043" s="8">
        <f t="shared" si="32"/>
        <v>4472000</v>
      </c>
      <c r="T1043" s="2" t="s">
        <v>9534</v>
      </c>
      <c r="U1043" s="2" t="s">
        <v>9535</v>
      </c>
      <c r="V1043" s="2" t="s">
        <v>9536</v>
      </c>
      <c r="W1043" s="2" t="s">
        <v>9537</v>
      </c>
      <c r="X1043" s="2" t="s">
        <v>9538</v>
      </c>
      <c r="Y1043" s="3" t="s">
        <v>9539</v>
      </c>
      <c r="Z1043" s="3" t="s">
        <v>9540</v>
      </c>
      <c r="AA1043" s="3" t="s">
        <v>9541</v>
      </c>
    </row>
    <row r="1044" spans="1:27">
      <c r="A1044" s="2" t="s">
        <v>9542</v>
      </c>
      <c r="B1044" s="2" t="s">
        <v>9543</v>
      </c>
      <c r="C1044" s="2" t="s">
        <v>13075</v>
      </c>
      <c r="D1044" s="2" t="s">
        <v>13068</v>
      </c>
      <c r="E1044" s="2" t="s">
        <v>12840</v>
      </c>
      <c r="F1044" s="2" t="s">
        <v>12841</v>
      </c>
      <c r="G1044" s="2" t="s">
        <v>12843</v>
      </c>
      <c r="H1044" s="2"/>
      <c r="I1044" s="6">
        <v>2599</v>
      </c>
      <c r="J1044" s="6" t="str">
        <f t="shared" si="33"/>
        <v>&gt;₹500</v>
      </c>
      <c r="K1044" s="6">
        <v>1599</v>
      </c>
      <c r="L1044" s="6">
        <f>(Table1[[#This Row],[Actual Price]]-Table1[[#This Row],[discounted_price]])*100</f>
        <v>-100000</v>
      </c>
      <c r="M1044" s="9">
        <v>0.51</v>
      </c>
      <c r="N10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44" s="9" t="str">
        <f>IF(M1044&gt;=50%,"YES","""NO")</f>
        <v>YES</v>
      </c>
      <c r="P1044" s="44">
        <f>AVERAGE(Table1[[#This Row],[rating]]+Table1[[#This Row],[rating_count]]/1000)</f>
        <v>4.5110000000000001</v>
      </c>
      <c r="Q1044" s="2">
        <v>4.5</v>
      </c>
      <c r="R1044" s="7">
        <v>11</v>
      </c>
      <c r="S1044" s="8">
        <f t="shared" si="32"/>
        <v>17589</v>
      </c>
      <c r="T1044" s="2" t="s">
        <v>9544</v>
      </c>
      <c r="U1044" s="2" t="s">
        <v>9545</v>
      </c>
      <c r="V1044" s="2" t="s">
        <v>9546</v>
      </c>
      <c r="W1044" s="2" t="s">
        <v>9547</v>
      </c>
      <c r="X1044" s="2" t="s">
        <v>9548</v>
      </c>
      <c r="Y1044" s="3" t="s">
        <v>9549</v>
      </c>
      <c r="Z1044" s="3" t="s">
        <v>9550</v>
      </c>
      <c r="AA1044" s="3" t="s">
        <v>9551</v>
      </c>
    </row>
    <row r="1045" spans="1:27">
      <c r="A1045" s="2" t="s">
        <v>9552</v>
      </c>
      <c r="B1045" s="2" t="s">
        <v>9553</v>
      </c>
      <c r="C1045" s="2" t="s">
        <v>13110</v>
      </c>
      <c r="D1045" s="2" t="s">
        <v>13068</v>
      </c>
      <c r="E1045" s="2" t="s">
        <v>12836</v>
      </c>
      <c r="F1045" s="2" t="s">
        <v>12844</v>
      </c>
      <c r="G1045" s="2" t="s">
        <v>12867</v>
      </c>
      <c r="H1045" s="4" t="s">
        <v>12868</v>
      </c>
      <c r="I1045" s="6">
        <v>1199</v>
      </c>
      <c r="J1045" s="6" t="str">
        <f t="shared" si="33"/>
        <v>&gt;₹500</v>
      </c>
      <c r="K1045" s="6">
        <v>9999</v>
      </c>
      <c r="L1045" s="6">
        <f>(Table1[[#This Row],[Actual Price]]-Table1[[#This Row],[discounted_price]])*100</f>
        <v>880000</v>
      </c>
      <c r="M1045" s="9">
        <v>0.45</v>
      </c>
      <c r="N10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5" s="9" t="str">
        <f>IF(M1045&gt;=50%,"YES","NO")</f>
        <v>NO</v>
      </c>
      <c r="P1045" s="44">
        <f>AVERAGE(Table1[[#This Row],[rating]]+Table1[[#This Row],[rating_count]]/1000)</f>
        <v>8.1529999999999987</v>
      </c>
      <c r="Q1045" s="2">
        <v>3.8</v>
      </c>
      <c r="R1045" s="7">
        <v>4353</v>
      </c>
      <c r="S1045" s="8">
        <f t="shared" si="32"/>
        <v>43525647</v>
      </c>
      <c r="T1045" s="2" t="s">
        <v>9554</v>
      </c>
      <c r="U1045" s="2" t="s">
        <v>9555</v>
      </c>
      <c r="V1045" s="2" t="s">
        <v>9556</v>
      </c>
      <c r="W1045" s="2" t="s">
        <v>9557</v>
      </c>
      <c r="X1045" s="2" t="s">
        <v>9558</v>
      </c>
      <c r="Y1045" s="3" t="s">
        <v>9559</v>
      </c>
      <c r="Z1045" s="3" t="s">
        <v>9560</v>
      </c>
      <c r="AA1045" s="3" t="s">
        <v>9561</v>
      </c>
    </row>
    <row r="1046" spans="1:27">
      <c r="A1046" s="2" t="s">
        <v>9562</v>
      </c>
      <c r="B1046" s="2" t="s">
        <v>9563</v>
      </c>
      <c r="C1046" s="2" t="s">
        <v>13075</v>
      </c>
      <c r="D1046" s="2" t="s">
        <v>13068</v>
      </c>
      <c r="E1046" s="2" t="s">
        <v>12840</v>
      </c>
      <c r="F1046" s="2" t="s">
        <v>12841</v>
      </c>
      <c r="G1046" s="2" t="s">
        <v>12843</v>
      </c>
      <c r="H1046" s="2"/>
      <c r="I1046" s="6">
        <v>5499</v>
      </c>
      <c r="J1046" s="6" t="str">
        <f t="shared" si="33"/>
        <v>&gt;₹500</v>
      </c>
      <c r="K1046" s="6">
        <v>1990</v>
      </c>
      <c r="L1046" s="6">
        <f>(Table1[[#This Row],[Actual Price]]-Table1[[#This Row],[discounted_price]])*100</f>
        <v>-350900</v>
      </c>
      <c r="M1046" s="9">
        <v>0.55000000000000004</v>
      </c>
      <c r="N10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46" s="9" t="str">
        <f>IF(M1046&gt;=50%,"YES","""NO")</f>
        <v>YES</v>
      </c>
      <c r="P1046" s="44">
        <f>AVERAGE(Table1[[#This Row],[rating]]+Table1[[#This Row],[rating_count]]/1000)</f>
        <v>4.2849999999999993</v>
      </c>
      <c r="Q1046" s="2">
        <v>4.0999999999999996</v>
      </c>
      <c r="R1046" s="7">
        <v>185</v>
      </c>
      <c r="S1046" s="8">
        <f t="shared" si="32"/>
        <v>368150</v>
      </c>
      <c r="T1046" s="2" t="s">
        <v>9564</v>
      </c>
      <c r="U1046" s="2" t="s">
        <v>9565</v>
      </c>
      <c r="V1046" s="2" t="s">
        <v>9566</v>
      </c>
      <c r="W1046" s="2" t="s">
        <v>9567</v>
      </c>
      <c r="X1046" s="2" t="s">
        <v>9568</v>
      </c>
      <c r="Y1046" s="3" t="s">
        <v>9569</v>
      </c>
      <c r="Z1046" s="3" t="s">
        <v>9570</v>
      </c>
      <c r="AA1046" s="3" t="s">
        <v>9571</v>
      </c>
    </row>
    <row r="1047" spans="1:27">
      <c r="A1047" s="2" t="s">
        <v>9572</v>
      </c>
      <c r="B1047" s="2" t="s">
        <v>9573</v>
      </c>
      <c r="C1047" s="2" t="s">
        <v>13080</v>
      </c>
      <c r="D1047" s="2" t="s">
        <v>13068</v>
      </c>
      <c r="E1047" s="2" t="s">
        <v>12836</v>
      </c>
      <c r="F1047" s="2" t="s">
        <v>12837</v>
      </c>
      <c r="G1047" s="2" t="s">
        <v>12853</v>
      </c>
      <c r="H1047" s="4"/>
      <c r="I1047" s="6">
        <v>1299</v>
      </c>
      <c r="J1047" s="6" t="str">
        <f t="shared" si="33"/>
        <v>&gt;₹500</v>
      </c>
      <c r="K1047" s="6">
        <v>1695</v>
      </c>
      <c r="L1047" s="6">
        <f>(Table1[[#This Row],[Actual Price]]-Table1[[#This Row],[discounted_price]])*100</f>
        <v>39600</v>
      </c>
      <c r="M1047" s="9">
        <v>0</v>
      </c>
      <c r="N10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47" s="9" t="str">
        <f>IF(M1047&gt;=50%,"YES","NO")</f>
        <v>NO</v>
      </c>
      <c r="P1047" s="44">
        <f>AVERAGE(Table1[[#This Row],[rating]]+Table1[[#This Row],[rating_count]]/1000)</f>
        <v>18.489999999999998</v>
      </c>
      <c r="Q1047" s="2">
        <v>4.2</v>
      </c>
      <c r="R1047" s="7">
        <v>14290</v>
      </c>
      <c r="S1047" s="8">
        <f t="shared" si="32"/>
        <v>24221550</v>
      </c>
      <c r="T1047" s="2" t="s">
        <v>9574</v>
      </c>
      <c r="U1047" s="2" t="s">
        <v>9575</v>
      </c>
      <c r="V1047" s="2" t="s">
        <v>9576</v>
      </c>
      <c r="W1047" s="2" t="s">
        <v>9577</v>
      </c>
      <c r="X1047" s="2" t="s">
        <v>9578</v>
      </c>
      <c r="Y1047" s="3" t="s">
        <v>9579</v>
      </c>
      <c r="Z1047" s="3" t="s">
        <v>9580</v>
      </c>
      <c r="AA1047" s="3" t="s">
        <v>9581</v>
      </c>
    </row>
    <row r="1048" spans="1:27">
      <c r="A1048" s="2" t="s">
        <v>9582</v>
      </c>
      <c r="B1048" s="2" t="s">
        <v>9583</v>
      </c>
      <c r="C1048" s="2" t="s">
        <v>13081</v>
      </c>
      <c r="D1048" s="2" t="s">
        <v>13068</v>
      </c>
      <c r="E1048" s="2" t="s">
        <v>12836</v>
      </c>
      <c r="F1048" s="2" t="s">
        <v>12844</v>
      </c>
      <c r="G1048" s="2" t="s">
        <v>12845</v>
      </c>
      <c r="H1048" s="2" t="s">
        <v>12854</v>
      </c>
      <c r="I1048" s="6">
        <v>599</v>
      </c>
      <c r="J1048" s="6" t="str">
        <f t="shared" si="33"/>
        <v>&gt;₹500</v>
      </c>
      <c r="K1048" s="6">
        <v>940</v>
      </c>
      <c r="L1048" s="6">
        <f>(Table1[[#This Row],[Actual Price]]-Table1[[#This Row],[discounted_price]])*100</f>
        <v>34100</v>
      </c>
      <c r="M1048" s="9">
        <v>0.47</v>
      </c>
      <c r="N10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8" s="9" t="str">
        <f>IF(M1048&gt;=50%,"YES","""NO")</f>
        <v>"NO</v>
      </c>
      <c r="P1048" s="44">
        <f>AVERAGE(Table1[[#This Row],[rating]]+Table1[[#This Row],[rating_count]]/1000)</f>
        <v>7.1359999999999992</v>
      </c>
      <c r="Q1048" s="2">
        <v>4.0999999999999996</v>
      </c>
      <c r="R1048" s="7">
        <v>3036</v>
      </c>
      <c r="S1048" s="8">
        <f t="shared" si="32"/>
        <v>2853840</v>
      </c>
      <c r="T1048" s="2" t="s">
        <v>8988</v>
      </c>
      <c r="U1048" s="2" t="s">
        <v>9584</v>
      </c>
      <c r="V1048" s="2" t="s">
        <v>9585</v>
      </c>
      <c r="W1048" s="2" t="s">
        <v>9586</v>
      </c>
      <c r="X1048" s="2" t="s">
        <v>9587</v>
      </c>
      <c r="Y1048" s="3" t="s">
        <v>9588</v>
      </c>
      <c r="Z1048" s="3" t="s">
        <v>9589</v>
      </c>
      <c r="AA1048" s="3" t="s">
        <v>9590</v>
      </c>
    </row>
    <row r="1049" spans="1:27">
      <c r="A1049" s="2" t="s">
        <v>9591</v>
      </c>
      <c r="B1049" s="2" t="s">
        <v>9592</v>
      </c>
      <c r="C1049" s="2" t="s">
        <v>13083</v>
      </c>
      <c r="D1049" s="2" t="s">
        <v>13068</v>
      </c>
      <c r="E1049" s="2" t="s">
        <v>12840</v>
      </c>
      <c r="F1049" s="2" t="s">
        <v>12856</v>
      </c>
      <c r="G1049" s="2" t="s">
        <v>12857</v>
      </c>
      <c r="H1049" s="4"/>
      <c r="I1049" s="6">
        <v>1999</v>
      </c>
      <c r="J1049" s="6" t="str">
        <f t="shared" si="33"/>
        <v>&gt;₹500</v>
      </c>
      <c r="K1049" s="6">
        <v>4700</v>
      </c>
      <c r="L1049" s="6">
        <f>(Table1[[#This Row],[Actual Price]]-Table1[[#This Row],[discounted_price]])*100</f>
        <v>270100</v>
      </c>
      <c r="M1049" s="9">
        <v>0.43</v>
      </c>
      <c r="N10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9" s="9" t="str">
        <f>IF(M1049&gt;=50%,"YES","NO")</f>
        <v>NO</v>
      </c>
      <c r="P1049" s="44">
        <f>AVERAGE(Table1[[#This Row],[rating]]+Table1[[#This Row],[rating_count]]/1000)</f>
        <v>5.4960000000000004</v>
      </c>
      <c r="Q1049" s="2">
        <v>4.2</v>
      </c>
      <c r="R1049" s="7">
        <v>1296</v>
      </c>
      <c r="S1049" s="8">
        <f t="shared" si="32"/>
        <v>6091200</v>
      </c>
      <c r="T1049" s="2" t="s">
        <v>9593</v>
      </c>
      <c r="U1049" s="2" t="s">
        <v>9594</v>
      </c>
      <c r="V1049" s="2" t="s">
        <v>9595</v>
      </c>
      <c r="W1049" s="2" t="s">
        <v>9596</v>
      </c>
      <c r="X1049" s="2" t="s">
        <v>9597</v>
      </c>
      <c r="Y1049" s="3" t="s">
        <v>9598</v>
      </c>
      <c r="Z1049" s="3" t="s">
        <v>9599</v>
      </c>
      <c r="AA1049" s="3" t="s">
        <v>9600</v>
      </c>
    </row>
    <row r="1050" spans="1:27">
      <c r="A1050" s="2" t="s">
        <v>9601</v>
      </c>
      <c r="B1050" s="2" t="s">
        <v>9602</v>
      </c>
      <c r="C1050" s="2" t="s">
        <v>13083</v>
      </c>
      <c r="D1050" s="2" t="s">
        <v>13068</v>
      </c>
      <c r="E1050" s="2" t="s">
        <v>12840</v>
      </c>
      <c r="F1050" s="2" t="s">
        <v>12856</v>
      </c>
      <c r="G1050" s="2" t="s">
        <v>12857</v>
      </c>
      <c r="H1050" s="4"/>
      <c r="I1050" s="6">
        <v>549</v>
      </c>
      <c r="J1050" s="6" t="str">
        <f t="shared" si="33"/>
        <v>&gt;₹500</v>
      </c>
      <c r="K1050" s="6">
        <v>2999</v>
      </c>
      <c r="L1050" s="6">
        <f>(Table1[[#This Row],[Actual Price]]-Table1[[#This Row],[discounted_price]])*100</f>
        <v>245000</v>
      </c>
      <c r="M1050" s="9">
        <v>0.52</v>
      </c>
      <c r="N10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50" s="9" t="str">
        <f>IF(M1050&gt;=50%,"YES","""NO")</f>
        <v>YES</v>
      </c>
      <c r="P1050" s="44">
        <f>AVERAGE(Table1[[#This Row],[rating]]+Table1[[#This Row],[rating_count]]/1000)</f>
        <v>4.5190000000000001</v>
      </c>
      <c r="Q1050" s="2">
        <v>4.5</v>
      </c>
      <c r="R1050" s="7">
        <v>19</v>
      </c>
      <c r="S1050" s="8">
        <f t="shared" si="32"/>
        <v>56981</v>
      </c>
      <c r="T1050" s="2" t="s">
        <v>9603</v>
      </c>
      <c r="U1050" s="2" t="s">
        <v>9604</v>
      </c>
      <c r="V1050" s="2" t="s">
        <v>9605</v>
      </c>
      <c r="W1050" s="2" t="s">
        <v>9606</v>
      </c>
      <c r="X1050" s="2" t="s">
        <v>9607</v>
      </c>
      <c r="Y1050" s="3" t="s">
        <v>9608</v>
      </c>
      <c r="Z1050" s="3" t="s">
        <v>9609</v>
      </c>
      <c r="AA1050" s="3" t="s">
        <v>9610</v>
      </c>
    </row>
    <row r="1051" spans="1:27">
      <c r="A1051" s="2" t="s">
        <v>9611</v>
      </c>
      <c r="B1051" s="2" t="s">
        <v>9612</v>
      </c>
      <c r="C1051" s="2" t="s">
        <v>13097</v>
      </c>
      <c r="D1051" s="2" t="s">
        <v>13068</v>
      </c>
      <c r="E1051" s="2" t="s">
        <v>12836</v>
      </c>
      <c r="F1051" s="2" t="s">
        <v>12837</v>
      </c>
      <c r="G1051" s="2" t="s">
        <v>12873</v>
      </c>
      <c r="H1051" s="2"/>
      <c r="I1051" s="6">
        <v>999</v>
      </c>
      <c r="J1051" s="6" t="str">
        <f t="shared" si="33"/>
        <v>&gt;₹500</v>
      </c>
      <c r="K1051" s="6">
        <v>79</v>
      </c>
      <c r="L1051" s="6">
        <f>(Table1[[#This Row],[Actual Price]]-Table1[[#This Row],[discounted_price]])*100</f>
        <v>-92000</v>
      </c>
      <c r="M1051" s="9">
        <v>0</v>
      </c>
      <c r="N10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51" s="9" t="str">
        <f>IF(M1051&gt;=50%,"YES","NO")</f>
        <v>NO</v>
      </c>
      <c r="P1051" s="44">
        <f>AVERAGE(Table1[[#This Row],[rating]]+Table1[[#This Row],[rating_count]]/1000)</f>
        <v>4.0970000000000004</v>
      </c>
      <c r="Q1051" s="2">
        <v>4</v>
      </c>
      <c r="R1051" s="7">
        <v>97</v>
      </c>
      <c r="S1051" s="8">
        <f t="shared" si="32"/>
        <v>7663</v>
      </c>
      <c r="T1051" s="2" t="s">
        <v>9613</v>
      </c>
      <c r="U1051" s="2" t="s">
        <v>9614</v>
      </c>
      <c r="V1051" s="2" t="s">
        <v>9615</v>
      </c>
      <c r="W1051" s="2" t="s">
        <v>9616</v>
      </c>
      <c r="X1051" s="2" t="s">
        <v>9617</v>
      </c>
      <c r="Y1051" s="3" t="s">
        <v>12636</v>
      </c>
      <c r="Z1051" s="3" t="s">
        <v>9618</v>
      </c>
      <c r="AA1051" s="3" t="s">
        <v>9619</v>
      </c>
    </row>
    <row r="1052" spans="1:27">
      <c r="A1052" s="2" t="s">
        <v>9620</v>
      </c>
      <c r="B1052" s="2" t="s">
        <v>9621</v>
      </c>
      <c r="C1052" s="2" t="s">
        <v>13086</v>
      </c>
      <c r="D1052" s="2" t="s">
        <v>13068</v>
      </c>
      <c r="E1052" s="2" t="s">
        <v>12840</v>
      </c>
      <c r="F1052" s="2" t="s">
        <v>12856</v>
      </c>
      <c r="G1052" s="2" t="s">
        <v>12859</v>
      </c>
      <c r="H1052" s="4"/>
      <c r="I1052" s="6">
        <v>398</v>
      </c>
      <c r="J1052" s="6" t="str">
        <f t="shared" si="33"/>
        <v>₹200 - ₹500</v>
      </c>
      <c r="K1052" s="6">
        <v>14290</v>
      </c>
      <c r="L1052" s="6">
        <f>(Table1[[#This Row],[Actual Price]]-Table1[[#This Row],[discounted_price]])*100</f>
        <v>1389200</v>
      </c>
      <c r="M1052" s="9">
        <v>0.51</v>
      </c>
      <c r="N10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52" s="9" t="str">
        <f>IF(M1052&gt;=50%,"YES","""NO")</f>
        <v>YES</v>
      </c>
      <c r="P1052" s="44">
        <f>AVERAGE(Table1[[#This Row],[rating]]+Table1[[#This Row],[rating_count]]/1000)</f>
        <v>6.1710000000000003</v>
      </c>
      <c r="Q1052" s="2">
        <v>4.4000000000000004</v>
      </c>
      <c r="R1052" s="7">
        <v>1771</v>
      </c>
      <c r="S1052" s="8">
        <f t="shared" si="32"/>
        <v>25307590</v>
      </c>
      <c r="T1052" s="2" t="s">
        <v>9622</v>
      </c>
      <c r="U1052" s="2" t="s">
        <v>9623</v>
      </c>
      <c r="V1052" s="2" t="s">
        <v>9624</v>
      </c>
      <c r="W1052" s="2" t="s">
        <v>9625</v>
      </c>
      <c r="X1052" s="2" t="s">
        <v>9626</v>
      </c>
      <c r="Y1052" s="3" t="s">
        <v>9627</v>
      </c>
      <c r="Z1052" s="3" t="s">
        <v>9628</v>
      </c>
      <c r="AA1052" s="3" t="s">
        <v>9629</v>
      </c>
    </row>
    <row r="1053" spans="1:27">
      <c r="A1053" s="2" t="s">
        <v>9630</v>
      </c>
      <c r="B1053" s="2" t="s">
        <v>9631</v>
      </c>
      <c r="C1053" s="2" t="s">
        <v>13079</v>
      </c>
      <c r="D1053" s="2" t="s">
        <v>13068</v>
      </c>
      <c r="E1053" s="2" t="s">
        <v>12836</v>
      </c>
      <c r="F1053" s="2" t="s">
        <v>12837</v>
      </c>
      <c r="G1053" s="2" t="s">
        <v>12852</v>
      </c>
      <c r="H1053" s="4"/>
      <c r="I1053" s="6">
        <v>539</v>
      </c>
      <c r="J1053" s="6" t="str">
        <f t="shared" si="33"/>
        <v>&gt;₹500</v>
      </c>
      <c r="K1053" s="6">
        <v>3945</v>
      </c>
      <c r="L1053" s="6">
        <f>(Table1[[#This Row],[Actual Price]]-Table1[[#This Row],[discounted_price]])*100</f>
        <v>340600</v>
      </c>
      <c r="M1053" s="9">
        <v>0.32</v>
      </c>
      <c r="N10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53" s="9" t="str">
        <f>IF(M1053&gt;=50%,"YES","NO")</f>
        <v>NO</v>
      </c>
      <c r="P1053" s="44">
        <f>AVERAGE(Table1[[#This Row],[rating]]+Table1[[#This Row],[rating_count]]/1000)</f>
        <v>19.033999999999999</v>
      </c>
      <c r="Q1053" s="2">
        <v>4</v>
      </c>
      <c r="R1053" s="7">
        <v>15034</v>
      </c>
      <c r="S1053" s="8">
        <f t="shared" si="32"/>
        <v>59309130</v>
      </c>
      <c r="T1053" s="2" t="s">
        <v>9632</v>
      </c>
      <c r="U1053" s="2" t="s">
        <v>9633</v>
      </c>
      <c r="V1053" s="2" t="s">
        <v>9634</v>
      </c>
      <c r="W1053" s="2" t="s">
        <v>9635</v>
      </c>
      <c r="X1053" s="2" t="s">
        <v>9636</v>
      </c>
      <c r="Y1053" s="3" t="s">
        <v>9637</v>
      </c>
      <c r="Z1053" s="3" t="s">
        <v>9638</v>
      </c>
      <c r="AA1053" s="3" t="s">
        <v>9639</v>
      </c>
    </row>
    <row r="1054" spans="1:27">
      <c r="A1054" s="2" t="s">
        <v>9640</v>
      </c>
      <c r="B1054" s="2" t="s">
        <v>9641</v>
      </c>
      <c r="C1054" s="2" t="s">
        <v>13110</v>
      </c>
      <c r="D1054" s="2" t="s">
        <v>13068</v>
      </c>
      <c r="E1054" s="2" t="s">
        <v>12836</v>
      </c>
      <c r="F1054" s="2" t="s">
        <v>12844</v>
      </c>
      <c r="G1054" s="2" t="s">
        <v>12867</v>
      </c>
      <c r="H1054" s="4" t="s">
        <v>12868</v>
      </c>
      <c r="I1054" s="6">
        <v>699</v>
      </c>
      <c r="J1054" s="6" t="str">
        <f t="shared" si="33"/>
        <v>&gt;₹500</v>
      </c>
      <c r="K1054" s="6">
        <v>5999</v>
      </c>
      <c r="L1054" s="6">
        <f>(Table1[[#This Row],[Actual Price]]-Table1[[#This Row],[discounted_price]])*100</f>
        <v>530000</v>
      </c>
      <c r="M1054" s="9">
        <v>0.47</v>
      </c>
      <c r="N10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54" s="9" t="str">
        <f>IF(M1054&gt;=50%,"YES","""NO")</f>
        <v>"NO</v>
      </c>
      <c r="P1054" s="44">
        <f>AVERAGE(Table1[[#This Row],[rating]]+Table1[[#This Row],[rating_count]]/1000)</f>
        <v>7.242</v>
      </c>
      <c r="Q1054" s="2">
        <v>4</v>
      </c>
      <c r="R1054" s="7">
        <v>3242</v>
      </c>
      <c r="S1054" s="8">
        <f t="shared" si="32"/>
        <v>19448758</v>
      </c>
      <c r="T1054" s="2" t="s">
        <v>9642</v>
      </c>
      <c r="U1054" s="2" t="s">
        <v>9643</v>
      </c>
      <c r="V1054" s="2" t="s">
        <v>9644</v>
      </c>
      <c r="W1054" s="2" t="s">
        <v>9645</v>
      </c>
      <c r="X1054" s="2" t="s">
        <v>9646</v>
      </c>
      <c r="Y1054" s="3" t="s">
        <v>9647</v>
      </c>
      <c r="Z1054" s="3" t="s">
        <v>9648</v>
      </c>
      <c r="AA1054" s="3" t="s">
        <v>9649</v>
      </c>
    </row>
    <row r="1055" spans="1:27">
      <c r="A1055" s="2" t="s">
        <v>9650</v>
      </c>
      <c r="B1055" s="2" t="s">
        <v>9651</v>
      </c>
      <c r="C1055" s="2" t="s">
        <v>13085</v>
      </c>
      <c r="D1055" s="2" t="s">
        <v>13068</v>
      </c>
      <c r="E1055" s="2" t="s">
        <v>12836</v>
      </c>
      <c r="F1055" s="2" t="s">
        <v>12837</v>
      </c>
      <c r="G1055" s="2" t="s">
        <v>12838</v>
      </c>
      <c r="H1055" s="4" t="s">
        <v>12858</v>
      </c>
      <c r="I1055" s="6">
        <v>2148</v>
      </c>
      <c r="J1055" s="6" t="str">
        <f t="shared" si="33"/>
        <v>&gt;₹500</v>
      </c>
      <c r="K1055" s="6">
        <v>1950</v>
      </c>
      <c r="L1055" s="6">
        <f>(Table1[[#This Row],[Actual Price]]-Table1[[#This Row],[discounted_price]])*100</f>
        <v>-19800</v>
      </c>
      <c r="M1055" s="9">
        <v>0.39</v>
      </c>
      <c r="N10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55" s="9" t="str">
        <f>IF(M1055&gt;=50%,"YES","NO")</f>
        <v>NO</v>
      </c>
      <c r="P1055" s="44">
        <f>AVERAGE(Table1[[#This Row],[rating]]+Table1[[#This Row],[rating_count]]/1000)</f>
        <v>6.7319999999999993</v>
      </c>
      <c r="Q1055" s="2">
        <v>3.9</v>
      </c>
      <c r="R1055" s="7">
        <v>2832</v>
      </c>
      <c r="S1055" s="8">
        <f t="shared" si="32"/>
        <v>5522400</v>
      </c>
      <c r="T1055" s="2" t="s">
        <v>9652</v>
      </c>
      <c r="U1055" s="2" t="s">
        <v>9653</v>
      </c>
      <c r="V1055" s="2" t="s">
        <v>9654</v>
      </c>
      <c r="W1055" s="2" t="s">
        <v>9655</v>
      </c>
      <c r="X1055" s="2" t="s">
        <v>9656</v>
      </c>
      <c r="Y1055" s="3" t="s">
        <v>9657</v>
      </c>
      <c r="Z1055" s="3" t="s">
        <v>9658</v>
      </c>
      <c r="AA1055" s="3" t="s">
        <v>9659</v>
      </c>
    </row>
    <row r="1056" spans="1:27">
      <c r="A1056" s="2" t="s">
        <v>9660</v>
      </c>
      <c r="B1056" s="2" t="s">
        <v>9661</v>
      </c>
      <c r="C1056" s="2" t="s">
        <v>13095</v>
      </c>
      <c r="D1056" s="2" t="s">
        <v>13068</v>
      </c>
      <c r="E1056" s="2" t="s">
        <v>12836</v>
      </c>
      <c r="F1056" s="2" t="s">
        <v>12837</v>
      </c>
      <c r="G1056" s="2" t="s">
        <v>12871</v>
      </c>
      <c r="H1056" s="4"/>
      <c r="I1056" s="6">
        <v>3599</v>
      </c>
      <c r="J1056" s="6" t="str">
        <f t="shared" si="33"/>
        <v>&gt;₹500</v>
      </c>
      <c r="K1056" s="6">
        <v>2799</v>
      </c>
      <c r="L1056" s="6">
        <f>(Table1[[#This Row],[Actual Price]]-Table1[[#This Row],[discounted_price]])*100</f>
        <v>-80000</v>
      </c>
      <c r="M1056" s="9">
        <v>0.49</v>
      </c>
      <c r="N10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56" s="9" t="str">
        <f>IF(M1056&gt;=50%,"YES","""NO")</f>
        <v>"NO</v>
      </c>
      <c r="P1056" s="44">
        <f>AVERAGE(Table1[[#This Row],[rating]]+Table1[[#This Row],[rating_count]]/1000)</f>
        <v>5.4980000000000002</v>
      </c>
      <c r="Q1056" s="2">
        <v>4</v>
      </c>
      <c r="R1056" s="7">
        <v>1498</v>
      </c>
      <c r="S1056" s="8">
        <f t="shared" si="32"/>
        <v>4192902</v>
      </c>
      <c r="T1056" s="2" t="s">
        <v>9662</v>
      </c>
      <c r="U1056" s="2" t="s">
        <v>9663</v>
      </c>
      <c r="V1056" s="2" t="s">
        <v>9664</v>
      </c>
      <c r="W1056" s="2" t="s">
        <v>9665</v>
      </c>
      <c r="X1056" s="2" t="s">
        <v>9666</v>
      </c>
      <c r="Y1056" s="3" t="s">
        <v>9667</v>
      </c>
      <c r="Z1056" s="3" t="s">
        <v>9668</v>
      </c>
      <c r="AA1056" s="3" t="s">
        <v>9669</v>
      </c>
    </row>
    <row r="1057" spans="1:27">
      <c r="A1057" s="2" t="s">
        <v>9670</v>
      </c>
      <c r="B1057" s="2" t="s">
        <v>9671</v>
      </c>
      <c r="C1057" s="2" t="s">
        <v>13073</v>
      </c>
      <c r="D1057" s="2" t="s">
        <v>13068</v>
      </c>
      <c r="E1057" s="2" t="s">
        <v>12836</v>
      </c>
      <c r="F1057" s="2" t="s">
        <v>12837</v>
      </c>
      <c r="G1057" s="2" t="s">
        <v>12838</v>
      </c>
      <c r="H1057" s="2" t="s">
        <v>12839</v>
      </c>
      <c r="I1057" s="6">
        <v>351</v>
      </c>
      <c r="J1057" s="6" t="str">
        <f t="shared" si="33"/>
        <v>₹200 - ₹500</v>
      </c>
      <c r="K1057" s="6">
        <v>1950</v>
      </c>
      <c r="L1057" s="6">
        <f>(Table1[[#This Row],[Actual Price]]-Table1[[#This Row],[discounted_price]])*100</f>
        <v>159900</v>
      </c>
      <c r="M1057" s="9">
        <v>0.49</v>
      </c>
      <c r="N10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57" s="9" t="str">
        <f>IF(M1057&gt;=50%,"YES","NO")</f>
        <v>NO</v>
      </c>
      <c r="P1057" s="44">
        <f>AVERAGE(Table1[[#This Row],[rating]]+Table1[[#This Row],[rating_count]]/1000)</f>
        <v>4.1049999999999995</v>
      </c>
      <c r="Q1057" s="2">
        <v>3.8</v>
      </c>
      <c r="R1057" s="7">
        <v>305</v>
      </c>
      <c r="S1057" s="8">
        <f t="shared" si="32"/>
        <v>594750</v>
      </c>
      <c r="T1057" s="2" t="s">
        <v>9672</v>
      </c>
      <c r="U1057" s="2" t="s">
        <v>9673</v>
      </c>
      <c r="V1057" s="2" t="s">
        <v>9674</v>
      </c>
      <c r="W1057" s="2" t="s">
        <v>9675</v>
      </c>
      <c r="X1057" s="2" t="s">
        <v>9676</v>
      </c>
      <c r="Y1057" s="3" t="s">
        <v>9677</v>
      </c>
      <c r="Z1057" s="3" t="s">
        <v>9678</v>
      </c>
      <c r="AA1057" s="3" t="s">
        <v>9679</v>
      </c>
    </row>
    <row r="1058" spans="1:27">
      <c r="A1058" s="2" t="s">
        <v>9680</v>
      </c>
      <c r="B1058" s="2" t="s">
        <v>9681</v>
      </c>
      <c r="C1058" s="2" t="s">
        <v>13099</v>
      </c>
      <c r="D1058" s="2" t="s">
        <v>13068</v>
      </c>
      <c r="E1058" s="2" t="s">
        <v>12836</v>
      </c>
      <c r="F1058" s="2" t="s">
        <v>12844</v>
      </c>
      <c r="G1058" s="2" t="s">
        <v>12867</v>
      </c>
      <c r="H1058" s="4" t="s">
        <v>12868</v>
      </c>
      <c r="I1058" s="6">
        <v>1614</v>
      </c>
      <c r="J1058" s="6" t="str">
        <f t="shared" si="33"/>
        <v>&gt;₹500</v>
      </c>
      <c r="K1058" s="6">
        <v>9999</v>
      </c>
      <c r="L1058" s="6">
        <f>(Table1[[#This Row],[Actual Price]]-Table1[[#This Row],[discounted_price]])*100</f>
        <v>838500</v>
      </c>
      <c r="M1058" s="9">
        <v>0.4</v>
      </c>
      <c r="N10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58" s="9" t="str">
        <f>IF(M1058&gt;=50%,"YES","""NO")</f>
        <v>"NO</v>
      </c>
      <c r="P1058" s="44">
        <f>AVERAGE(Table1[[#This Row],[rating]]+Table1[[#This Row],[rating_count]]/1000)</f>
        <v>5.391</v>
      </c>
      <c r="Q1058" s="2">
        <v>4.2</v>
      </c>
      <c r="R1058" s="7">
        <v>1191</v>
      </c>
      <c r="S1058" s="8">
        <f t="shared" si="32"/>
        <v>11908809</v>
      </c>
      <c r="T1058" s="2" t="s">
        <v>9682</v>
      </c>
      <c r="U1058" s="2" t="s">
        <v>9683</v>
      </c>
      <c r="V1058" s="2" t="s">
        <v>9684</v>
      </c>
      <c r="W1058" s="2" t="s">
        <v>9685</v>
      </c>
      <c r="X1058" s="2" t="s">
        <v>9686</v>
      </c>
      <c r="Y1058" s="3" t="s">
        <v>9687</v>
      </c>
      <c r="Z1058" s="3" t="s">
        <v>9688</v>
      </c>
      <c r="AA1058" s="3" t="s">
        <v>9689</v>
      </c>
    </row>
    <row r="1059" spans="1:27">
      <c r="A1059" s="2" t="s">
        <v>9690</v>
      </c>
      <c r="B1059" s="2" t="s">
        <v>9691</v>
      </c>
      <c r="C1059" s="2" t="s">
        <v>13111</v>
      </c>
      <c r="D1059" s="2" t="s">
        <v>13068</v>
      </c>
      <c r="E1059" s="2" t="s">
        <v>12840</v>
      </c>
      <c r="F1059" s="2" t="s">
        <v>12892</v>
      </c>
      <c r="G1059" s="2" t="s">
        <v>12893</v>
      </c>
      <c r="H1059" s="4"/>
      <c r="I1059" s="6">
        <v>719</v>
      </c>
      <c r="J1059" s="6" t="str">
        <f t="shared" si="33"/>
        <v>&gt;₹500</v>
      </c>
      <c r="K1059" s="6">
        <v>12999</v>
      </c>
      <c r="L1059" s="6">
        <f>(Table1[[#This Row],[Actual Price]]-Table1[[#This Row],[discounted_price]])*100</f>
        <v>1228000</v>
      </c>
      <c r="M1059" s="9">
        <v>0.23</v>
      </c>
      <c r="N10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59" s="9" t="str">
        <f>IF(M1059&gt;=50%,"YES","NO")</f>
        <v>NO</v>
      </c>
      <c r="P1059" s="44">
        <f>AVERAGE(Table1[[#This Row],[rating]]+Table1[[#This Row],[rating_count]]/1000)</f>
        <v>8.3490000000000002</v>
      </c>
      <c r="Q1059" s="2">
        <v>4.3</v>
      </c>
      <c r="R1059" s="7">
        <v>4049</v>
      </c>
      <c r="S1059" s="8">
        <f t="shared" si="32"/>
        <v>52632951</v>
      </c>
      <c r="T1059" s="2" t="s">
        <v>9692</v>
      </c>
      <c r="U1059" s="2" t="s">
        <v>9693</v>
      </c>
      <c r="V1059" s="2" t="s">
        <v>9694</v>
      </c>
      <c r="W1059" s="2" t="s">
        <v>9695</v>
      </c>
      <c r="X1059" s="2" t="s">
        <v>9696</v>
      </c>
      <c r="Y1059" s="3" t="s">
        <v>9697</v>
      </c>
      <c r="Z1059" s="3" t="s">
        <v>9698</v>
      </c>
      <c r="AA1059" s="3" t="s">
        <v>9699</v>
      </c>
    </row>
    <row r="1060" spans="1:27">
      <c r="A1060" s="2" t="s">
        <v>9700</v>
      </c>
      <c r="B1060" s="2" t="s">
        <v>9701</v>
      </c>
      <c r="C1060" s="2" t="s">
        <v>13112</v>
      </c>
      <c r="D1060" s="2" t="s">
        <v>13068</v>
      </c>
      <c r="E1060" s="2" t="s">
        <v>12836</v>
      </c>
      <c r="F1060" s="2" t="s">
        <v>12885</v>
      </c>
      <c r="G1060" s="2" t="s">
        <v>12894</v>
      </c>
      <c r="H1060" s="2"/>
      <c r="I1060" s="6">
        <v>678</v>
      </c>
      <c r="J1060" s="6" t="str">
        <f t="shared" si="33"/>
        <v>&gt;₹500</v>
      </c>
      <c r="K1060" s="6">
        <v>699</v>
      </c>
      <c r="L1060" s="6">
        <f>(Table1[[#This Row],[Actual Price]]-Table1[[#This Row],[discounted_price]])*100</f>
        <v>2100</v>
      </c>
      <c r="M1060" s="9">
        <v>0</v>
      </c>
      <c r="N10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60" s="9" t="str">
        <f>IF(M1060&gt;=50%,"YES","""NO")</f>
        <v>"NO</v>
      </c>
      <c r="P1060" s="44">
        <f>AVERAGE(Table1[[#This Row],[rating]]+Table1[[#This Row],[rating_count]]/1000)</f>
        <v>7.36</v>
      </c>
      <c r="Q1060" s="2">
        <v>4.2</v>
      </c>
      <c r="R1060" s="7">
        <v>3160</v>
      </c>
      <c r="S1060" s="8">
        <f t="shared" si="32"/>
        <v>2208840</v>
      </c>
      <c r="T1060" s="2" t="s">
        <v>9702</v>
      </c>
      <c r="U1060" s="2" t="s">
        <v>9703</v>
      </c>
      <c r="V1060" s="2" t="s">
        <v>9704</v>
      </c>
      <c r="W1060" s="2" t="s">
        <v>9705</v>
      </c>
      <c r="X1060" s="2" t="s">
        <v>9706</v>
      </c>
      <c r="Y1060" s="3" t="s">
        <v>9707</v>
      </c>
      <c r="Z1060" s="3" t="s">
        <v>9708</v>
      </c>
      <c r="AA1060" s="3" t="s">
        <v>9709</v>
      </c>
    </row>
    <row r="1061" spans="1:27">
      <c r="A1061" s="2" t="s">
        <v>9710</v>
      </c>
      <c r="B1061" s="2" t="s">
        <v>9711</v>
      </c>
      <c r="C1061" s="2" t="s">
        <v>13098</v>
      </c>
      <c r="D1061" s="2" t="s">
        <v>13068</v>
      </c>
      <c r="E1061" s="2" t="s">
        <v>12840</v>
      </c>
      <c r="F1061" s="2" t="s">
        <v>12874</v>
      </c>
      <c r="G1061" s="2" t="s">
        <v>12875</v>
      </c>
      <c r="H1061" s="4"/>
      <c r="I1061" s="6">
        <v>809</v>
      </c>
      <c r="J1061" s="6" t="str">
        <f t="shared" si="33"/>
        <v>&gt;₹500</v>
      </c>
      <c r="K1061" s="6">
        <v>3190</v>
      </c>
      <c r="L1061" s="6">
        <f>(Table1[[#This Row],[Actual Price]]-Table1[[#This Row],[discounted_price]])*100</f>
        <v>238100</v>
      </c>
      <c r="M1061" s="9">
        <v>0.31</v>
      </c>
      <c r="N10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61" s="9" t="str">
        <f>IF(M1061&gt;=50%,"YES","NO")</f>
        <v>NO</v>
      </c>
      <c r="P1061" s="44">
        <f>AVERAGE(Table1[[#This Row],[rating]]+Table1[[#This Row],[rating_count]]/1000)</f>
        <v>13.95</v>
      </c>
      <c r="Q1061" s="2">
        <v>4.3</v>
      </c>
      <c r="R1061" s="7">
        <v>9650</v>
      </c>
      <c r="S1061" s="8">
        <f t="shared" si="32"/>
        <v>30783500</v>
      </c>
      <c r="T1061" s="2" t="s">
        <v>9712</v>
      </c>
      <c r="U1061" s="2" t="s">
        <v>9713</v>
      </c>
      <c r="V1061" s="2" t="s">
        <v>9714</v>
      </c>
      <c r="W1061" s="2" t="s">
        <v>9715</v>
      </c>
      <c r="X1061" s="2" t="s">
        <v>9716</v>
      </c>
      <c r="Y1061" s="3" t="s">
        <v>9717</v>
      </c>
      <c r="Z1061" s="3" t="s">
        <v>9718</v>
      </c>
      <c r="AA1061" s="3" t="s">
        <v>9719</v>
      </c>
    </row>
    <row r="1062" spans="1:27">
      <c r="A1062" s="2" t="s">
        <v>9720</v>
      </c>
      <c r="B1062" s="2" t="s">
        <v>9721</v>
      </c>
      <c r="C1062" s="2" t="s">
        <v>13113</v>
      </c>
      <c r="D1062" s="2" t="s">
        <v>13068</v>
      </c>
      <c r="E1062" s="2" t="s">
        <v>12863</v>
      </c>
      <c r="F1062" s="2" t="s">
        <v>12864</v>
      </c>
      <c r="G1062" s="2" t="s">
        <v>12895</v>
      </c>
      <c r="H1062" s="2"/>
      <c r="I1062" s="6">
        <v>1969</v>
      </c>
      <c r="J1062" s="6" t="str">
        <f t="shared" si="33"/>
        <v>&gt;₹500</v>
      </c>
      <c r="K1062" s="6">
        <v>799</v>
      </c>
      <c r="L1062" s="6">
        <f>(Table1[[#This Row],[Actual Price]]-Table1[[#This Row],[discounted_price]])*100</f>
        <v>-117000</v>
      </c>
      <c r="M1062" s="9">
        <v>0.6</v>
      </c>
      <c r="N10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62" s="9" t="str">
        <f>IF(M1062&gt;=50%,"YES","""NO")</f>
        <v>YES</v>
      </c>
      <c r="P1062" s="44">
        <f>AVERAGE(Table1[[#This Row],[rating]]+Table1[[#This Row],[rating_count]]/1000)</f>
        <v>8.0459999999999994</v>
      </c>
      <c r="Q1062" s="2">
        <v>4.2</v>
      </c>
      <c r="R1062" s="7">
        <v>3846</v>
      </c>
      <c r="S1062" s="8">
        <f t="shared" si="32"/>
        <v>3072954</v>
      </c>
      <c r="T1062" s="2" t="s">
        <v>9722</v>
      </c>
      <c r="U1062" s="2" t="s">
        <v>9723</v>
      </c>
      <c r="V1062" s="2" t="s">
        <v>9724</v>
      </c>
      <c r="W1062" s="2" t="s">
        <v>9725</v>
      </c>
      <c r="X1062" s="2" t="s">
        <v>9726</v>
      </c>
      <c r="Y1062" s="3" t="s">
        <v>9727</v>
      </c>
      <c r="Z1062" s="3" t="s">
        <v>9728</v>
      </c>
      <c r="AA1062" s="3" t="s">
        <v>9729</v>
      </c>
    </row>
    <row r="1063" spans="1:27">
      <c r="A1063" s="2" t="s">
        <v>9730</v>
      </c>
      <c r="B1063" s="2" t="s">
        <v>9731</v>
      </c>
      <c r="C1063" s="2" t="s">
        <v>13076</v>
      </c>
      <c r="D1063" s="2" t="s">
        <v>13068</v>
      </c>
      <c r="E1063" s="2" t="s">
        <v>12836</v>
      </c>
      <c r="F1063" s="2" t="s">
        <v>12844</v>
      </c>
      <c r="G1063" s="2" t="s">
        <v>12845</v>
      </c>
      <c r="H1063" s="2" t="s">
        <v>12846</v>
      </c>
      <c r="I1063" s="6">
        <v>1490</v>
      </c>
      <c r="J1063" s="6" t="str">
        <f t="shared" si="33"/>
        <v>&gt;₹500</v>
      </c>
      <c r="K1063" s="6">
        <v>499</v>
      </c>
      <c r="L1063" s="6">
        <f>(Table1[[#This Row],[Actual Price]]-Table1[[#This Row],[discounted_price]])*100</f>
        <v>-99100</v>
      </c>
      <c r="M1063" s="9">
        <v>0.4</v>
      </c>
      <c r="N10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63" s="9" t="str">
        <f>IF(M1063&gt;=50%,"YES","NO")</f>
        <v>NO</v>
      </c>
      <c r="P1063" s="44">
        <f>AVERAGE(Table1[[#This Row],[rating]]+Table1[[#This Row],[rating_count]]/1000)</f>
        <v>4.6900000000000004</v>
      </c>
      <c r="Q1063" s="2">
        <v>4.4000000000000004</v>
      </c>
      <c r="R1063" s="7">
        <v>290</v>
      </c>
      <c r="S1063" s="8">
        <f t="shared" si="32"/>
        <v>144710</v>
      </c>
      <c r="T1063" s="2" t="s">
        <v>9732</v>
      </c>
      <c r="U1063" s="2" t="s">
        <v>9733</v>
      </c>
      <c r="V1063" s="2" t="s">
        <v>9734</v>
      </c>
      <c r="W1063" s="2" t="s">
        <v>9735</v>
      </c>
      <c r="X1063" s="2" t="s">
        <v>9736</v>
      </c>
      <c r="Y1063" s="3" t="s">
        <v>9737</v>
      </c>
      <c r="Z1063" s="3" t="s">
        <v>9738</v>
      </c>
      <c r="AA1063" s="3" t="s">
        <v>9739</v>
      </c>
    </row>
    <row r="1064" spans="1:27">
      <c r="A1064" s="2" t="s">
        <v>9740</v>
      </c>
      <c r="B1064" s="2" t="s">
        <v>9741</v>
      </c>
      <c r="C1064" s="2" t="s">
        <v>13091</v>
      </c>
      <c r="D1064" s="2" t="s">
        <v>13068</v>
      </c>
      <c r="E1064" s="2" t="s">
        <v>12836</v>
      </c>
      <c r="F1064" s="2" t="s">
        <v>12837</v>
      </c>
      <c r="G1064" s="2" t="s">
        <v>12866</v>
      </c>
      <c r="H1064" s="4"/>
      <c r="I1064" s="6">
        <v>2499</v>
      </c>
      <c r="J1064" s="6" t="str">
        <f t="shared" si="33"/>
        <v>&gt;₹500</v>
      </c>
      <c r="K1064" s="6">
        <v>1499</v>
      </c>
      <c r="L1064" s="6">
        <f>(Table1[[#This Row],[Actual Price]]-Table1[[#This Row],[discounted_price]])*100</f>
        <v>-100000</v>
      </c>
      <c r="M1064" s="9">
        <v>0.2</v>
      </c>
      <c r="N10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64" s="9" t="str">
        <f>IF(M1064&gt;=50%,"YES","""NO")</f>
        <v>"NO</v>
      </c>
      <c r="P1064" s="44">
        <f>AVERAGE(Table1[[#This Row],[rating]]+Table1[[#This Row],[rating_count]]/1000)</f>
        <v>6.0060000000000002</v>
      </c>
      <c r="Q1064" s="2">
        <v>3.8</v>
      </c>
      <c r="R1064" s="7">
        <v>2206</v>
      </c>
      <c r="S1064" s="8">
        <f t="shared" si="32"/>
        <v>3306794</v>
      </c>
      <c r="T1064" s="2" t="s">
        <v>9742</v>
      </c>
      <c r="U1064" s="2" t="s">
        <v>9743</v>
      </c>
      <c r="V1064" s="2" t="s">
        <v>9744</v>
      </c>
      <c r="W1064" s="2" t="s">
        <v>9745</v>
      </c>
      <c r="X1064" s="2" t="s">
        <v>9746</v>
      </c>
      <c r="Y1064" s="3" t="s">
        <v>9747</v>
      </c>
      <c r="Z1064" s="3" t="s">
        <v>9748</v>
      </c>
      <c r="AA1064" s="3" t="s">
        <v>9749</v>
      </c>
    </row>
    <row r="1065" spans="1:27">
      <c r="A1065" s="2" t="s">
        <v>9750</v>
      </c>
      <c r="B1065" s="2" t="s">
        <v>9751</v>
      </c>
      <c r="C1065" s="2" t="s">
        <v>13098</v>
      </c>
      <c r="D1065" s="2" t="s">
        <v>13068</v>
      </c>
      <c r="E1065" s="2" t="s">
        <v>12840</v>
      </c>
      <c r="F1065" s="2" t="s">
        <v>12874</v>
      </c>
      <c r="G1065" s="2" t="s">
        <v>12875</v>
      </c>
      <c r="H1065" s="4"/>
      <c r="I1065" s="6">
        <v>1665</v>
      </c>
      <c r="J1065" s="6" t="str">
        <f t="shared" si="33"/>
        <v>&gt;₹500</v>
      </c>
      <c r="K1065" s="6">
        <v>2660</v>
      </c>
      <c r="L1065" s="6">
        <f>(Table1[[#This Row],[Actual Price]]-Table1[[#This Row],[discounted_price]])*100</f>
        <v>99500</v>
      </c>
      <c r="M1065" s="9">
        <v>0.47</v>
      </c>
      <c r="N10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65" s="9" t="str">
        <f>IF(M1065&gt;=50%,"YES","NO")</f>
        <v>NO</v>
      </c>
      <c r="P1065" s="44">
        <f>AVERAGE(Table1[[#This Row],[rating]]+Table1[[#This Row],[rating_count]]/1000)</f>
        <v>13.449</v>
      </c>
      <c r="Q1065" s="2">
        <v>4.0999999999999996</v>
      </c>
      <c r="R1065" s="7">
        <v>9349</v>
      </c>
      <c r="S1065" s="8">
        <f t="shared" si="32"/>
        <v>24868340</v>
      </c>
      <c r="T1065" s="2" t="s">
        <v>9752</v>
      </c>
      <c r="U1065" s="2" t="s">
        <v>9753</v>
      </c>
      <c r="V1065" s="2" t="s">
        <v>9754</v>
      </c>
      <c r="W1065" s="2" t="s">
        <v>9755</v>
      </c>
      <c r="X1065" s="2" t="s">
        <v>9756</v>
      </c>
      <c r="Y1065" s="3" t="s">
        <v>9757</v>
      </c>
      <c r="Z1065" s="3" t="s">
        <v>9758</v>
      </c>
      <c r="AA1065" s="3" t="s">
        <v>9759</v>
      </c>
    </row>
    <row r="1066" spans="1:27">
      <c r="A1066" s="2" t="s">
        <v>9760</v>
      </c>
      <c r="B1066" s="2" t="s">
        <v>9761</v>
      </c>
      <c r="C1066" s="2" t="s">
        <v>13077</v>
      </c>
      <c r="D1066" s="2" t="s">
        <v>13068</v>
      </c>
      <c r="E1066" s="2" t="s">
        <v>12836</v>
      </c>
      <c r="F1066" s="2" t="s">
        <v>12837</v>
      </c>
      <c r="G1066" s="2" t="s">
        <v>12847</v>
      </c>
      <c r="H1066" s="2"/>
      <c r="I1066" s="6">
        <v>3229</v>
      </c>
      <c r="J1066" s="6" t="str">
        <f t="shared" si="33"/>
        <v>&gt;₹500</v>
      </c>
      <c r="K1066" s="6">
        <v>2799</v>
      </c>
      <c r="L1066" s="6">
        <f>(Table1[[#This Row],[Actual Price]]-Table1[[#This Row],[discounted_price]])*100</f>
        <v>-43000</v>
      </c>
      <c r="M1066" s="9">
        <v>0.79</v>
      </c>
      <c r="N10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66" s="9" t="str">
        <f>IF(M1066&gt;=50%,"YES","""NO")</f>
        <v>YES</v>
      </c>
      <c r="P1066" s="44">
        <f>AVERAGE(Table1[[#This Row],[rating]]+Table1[[#This Row],[rating_count]]/1000)</f>
        <v>4.4779999999999998</v>
      </c>
      <c r="Q1066" s="2">
        <v>3.9</v>
      </c>
      <c r="R1066" s="7">
        <v>578</v>
      </c>
      <c r="S1066" s="8">
        <f t="shared" si="32"/>
        <v>1617822</v>
      </c>
      <c r="T1066" s="2" t="s">
        <v>9762</v>
      </c>
      <c r="U1066" s="2" t="s">
        <v>9763</v>
      </c>
      <c r="V1066" s="2" t="s">
        <v>9764</v>
      </c>
      <c r="W1066" s="2" t="s">
        <v>9765</v>
      </c>
      <c r="X1066" s="2" t="s">
        <v>9766</v>
      </c>
      <c r="Y1066" s="3" t="s">
        <v>9767</v>
      </c>
      <c r="Z1066" s="3" t="s">
        <v>9768</v>
      </c>
      <c r="AA1066" s="3" t="s">
        <v>9769</v>
      </c>
    </row>
    <row r="1067" spans="1:27">
      <c r="A1067" s="2" t="s">
        <v>9770</v>
      </c>
      <c r="B1067" s="2" t="s">
        <v>9771</v>
      </c>
      <c r="C1067" s="2" t="s">
        <v>13102</v>
      </c>
      <c r="D1067" s="2" t="s">
        <v>13068</v>
      </c>
      <c r="E1067" s="2" t="s">
        <v>12836</v>
      </c>
      <c r="F1067" s="2" t="s">
        <v>12837</v>
      </c>
      <c r="G1067" s="2" t="s">
        <v>12878</v>
      </c>
      <c r="H1067" s="4"/>
      <c r="I1067" s="6">
        <v>1799</v>
      </c>
      <c r="J1067" s="6" t="str">
        <f t="shared" si="33"/>
        <v>&gt;₹500</v>
      </c>
      <c r="K1067" s="6">
        <v>1499</v>
      </c>
      <c r="L1067" s="6">
        <f>(Table1[[#This Row],[Actual Price]]-Table1[[#This Row],[discounted_price]])*100</f>
        <v>-30000</v>
      </c>
      <c r="M1067" s="9">
        <v>0</v>
      </c>
      <c r="N10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67" s="9" t="str">
        <f>IF(M1067&gt;=50%,"YES","NO")</f>
        <v>NO</v>
      </c>
      <c r="P1067" s="44">
        <f>AVERAGE(Table1[[#This Row],[rating]]+Table1[[#This Row],[rating_count]]/1000)</f>
        <v>13.631</v>
      </c>
      <c r="Q1067" s="2">
        <v>4.3</v>
      </c>
      <c r="R1067" s="7">
        <v>9331</v>
      </c>
      <c r="S1067" s="8">
        <f t="shared" si="32"/>
        <v>13987169</v>
      </c>
      <c r="T1067" s="2" t="s">
        <v>9772</v>
      </c>
      <c r="U1067" s="2" t="s">
        <v>9773</v>
      </c>
      <c r="V1067" s="2" t="s">
        <v>9774</v>
      </c>
      <c r="W1067" s="2" t="s">
        <v>9775</v>
      </c>
      <c r="X1067" s="2" t="s">
        <v>9776</v>
      </c>
      <c r="Y1067" s="3" t="s">
        <v>9777</v>
      </c>
      <c r="Z1067" s="3" t="s">
        <v>9778</v>
      </c>
      <c r="AA1067" s="3" t="s">
        <v>9779</v>
      </c>
    </row>
    <row r="1068" spans="1:27">
      <c r="A1068" s="2" t="s">
        <v>9780</v>
      </c>
      <c r="B1068" s="2" t="s">
        <v>9781</v>
      </c>
      <c r="C1068" s="2" t="s">
        <v>13111</v>
      </c>
      <c r="D1068" s="2" t="s">
        <v>13068</v>
      </c>
      <c r="E1068" s="2" t="s">
        <v>12840</v>
      </c>
      <c r="F1068" s="2" t="s">
        <v>12892</v>
      </c>
      <c r="G1068" s="2" t="s">
        <v>12893</v>
      </c>
      <c r="H1068" s="4"/>
      <c r="I1068" s="6">
        <v>1260</v>
      </c>
      <c r="J1068" s="6" t="str">
        <f t="shared" si="33"/>
        <v>&gt;₹500</v>
      </c>
      <c r="K1068" s="6">
        <v>59900</v>
      </c>
      <c r="L1068" s="6">
        <f>(Table1[[#This Row],[Actual Price]]-Table1[[#This Row],[discounted_price]])*100</f>
        <v>5864000</v>
      </c>
      <c r="M1068" s="9">
        <v>0.76</v>
      </c>
      <c r="N10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68" s="9" t="str">
        <f>IF(M1068&gt;=50%,"YES","""NO")</f>
        <v>YES</v>
      </c>
      <c r="P1068" s="44">
        <f>AVERAGE(Table1[[#This Row],[rating]]+Table1[[#This Row],[rating_count]]/1000)</f>
        <v>8.2370000000000001</v>
      </c>
      <c r="Q1068" s="2">
        <v>4.4000000000000004</v>
      </c>
      <c r="R1068" s="7">
        <v>3837</v>
      </c>
      <c r="S1068" s="8">
        <f t="shared" si="32"/>
        <v>229836300</v>
      </c>
      <c r="T1068" s="2" t="s">
        <v>9782</v>
      </c>
      <c r="U1068" s="2" t="s">
        <v>9783</v>
      </c>
      <c r="V1068" s="2" t="s">
        <v>9784</v>
      </c>
      <c r="W1068" s="2" t="s">
        <v>9785</v>
      </c>
      <c r="X1068" s="2" t="s">
        <v>9786</v>
      </c>
      <c r="Y1068" s="3" t="s">
        <v>9787</v>
      </c>
      <c r="Z1068" s="3" t="s">
        <v>9788</v>
      </c>
      <c r="AA1068" s="3" t="s">
        <v>9789</v>
      </c>
    </row>
    <row r="1069" spans="1:27">
      <c r="A1069" s="2" t="s">
        <v>9790</v>
      </c>
      <c r="B1069" s="2" t="s">
        <v>9791</v>
      </c>
      <c r="C1069" s="2" t="s">
        <v>13112</v>
      </c>
      <c r="D1069" s="2" t="s">
        <v>13068</v>
      </c>
      <c r="E1069" s="2" t="s">
        <v>12836</v>
      </c>
      <c r="F1069" s="2" t="s">
        <v>12885</v>
      </c>
      <c r="G1069" s="2" t="s">
        <v>12894</v>
      </c>
      <c r="H1069" s="4"/>
      <c r="I1069" s="6">
        <v>749</v>
      </c>
      <c r="J1069" s="6" t="str">
        <f t="shared" si="33"/>
        <v>&gt;₹500</v>
      </c>
      <c r="K1069" s="6">
        <v>1900</v>
      </c>
      <c r="L1069" s="6">
        <f>(Table1[[#This Row],[Actual Price]]-Table1[[#This Row],[discounted_price]])*100</f>
        <v>115100</v>
      </c>
      <c r="M1069" s="9">
        <v>0.11</v>
      </c>
      <c r="N10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69" s="9" t="str">
        <f>IF(M1069&gt;=50%,"YES","NO")</f>
        <v>NO</v>
      </c>
      <c r="P1069" s="44">
        <f>AVERAGE(Table1[[#This Row],[rating]]+Table1[[#This Row],[rating_count]]/1000)</f>
        <v>15.055999999999999</v>
      </c>
      <c r="Q1069" s="2">
        <v>3.6</v>
      </c>
      <c r="R1069" s="7">
        <v>11456</v>
      </c>
      <c r="S1069" s="8">
        <f t="shared" si="32"/>
        <v>21766400</v>
      </c>
      <c r="T1069" s="2" t="s">
        <v>9792</v>
      </c>
      <c r="U1069" s="2" t="s">
        <v>9793</v>
      </c>
      <c r="V1069" s="2" t="s">
        <v>9794</v>
      </c>
      <c r="W1069" s="2" t="s">
        <v>9795</v>
      </c>
      <c r="X1069" s="2" t="s">
        <v>9796</v>
      </c>
      <c r="Y1069" s="3" t="s">
        <v>9797</v>
      </c>
      <c r="Z1069" s="3" t="s">
        <v>9798</v>
      </c>
      <c r="AA1069" s="3" t="s">
        <v>9799</v>
      </c>
    </row>
    <row r="1070" spans="1:27">
      <c r="A1070" s="2" t="s">
        <v>9800</v>
      </c>
      <c r="B1070" s="2" t="s">
        <v>9801</v>
      </c>
      <c r="C1070" s="2" t="s">
        <v>13074</v>
      </c>
      <c r="D1070" s="2" t="s">
        <v>13068</v>
      </c>
      <c r="E1070" s="2" t="s">
        <v>12840</v>
      </c>
      <c r="F1070" s="2" t="s">
        <v>12841</v>
      </c>
      <c r="G1070" s="2" t="s">
        <v>12842</v>
      </c>
      <c r="H1070" s="2"/>
      <c r="I1070" s="6">
        <v>3499</v>
      </c>
      <c r="J1070" s="6" t="str">
        <f t="shared" si="33"/>
        <v>&gt;₹500</v>
      </c>
      <c r="K1070" s="6">
        <v>999</v>
      </c>
      <c r="L1070" s="6">
        <f>(Table1[[#This Row],[Actual Price]]-Table1[[#This Row],[discounted_price]])*100</f>
        <v>-250000</v>
      </c>
      <c r="M1070" s="9">
        <v>0.35</v>
      </c>
      <c r="N10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70" s="9" t="str">
        <f>IF(M1070&gt;=50%,"YES","""NO")</f>
        <v>"NO</v>
      </c>
      <c r="P1070" s="44">
        <f>AVERAGE(Table1[[#This Row],[rating]]+Table1[[#This Row],[rating_count]]/1000)</f>
        <v>3.8489999999999998</v>
      </c>
      <c r="Q1070" s="2">
        <v>3.8</v>
      </c>
      <c r="R1070" s="7">
        <v>49</v>
      </c>
      <c r="S1070" s="8">
        <f t="shared" si="32"/>
        <v>48951</v>
      </c>
      <c r="T1070" s="2" t="s">
        <v>9802</v>
      </c>
      <c r="U1070" s="2" t="s">
        <v>9803</v>
      </c>
      <c r="V1070" s="2" t="s">
        <v>9804</v>
      </c>
      <c r="W1070" s="2" t="s">
        <v>9805</v>
      </c>
      <c r="X1070" s="2" t="s">
        <v>9806</v>
      </c>
      <c r="Y1070" s="3" t="s">
        <v>9807</v>
      </c>
      <c r="Z1070" s="3" t="s">
        <v>9808</v>
      </c>
      <c r="AA1070" s="3" t="s">
        <v>9809</v>
      </c>
    </row>
    <row r="1071" spans="1:27">
      <c r="A1071" s="2" t="s">
        <v>9810</v>
      </c>
      <c r="B1071" s="2" t="s">
        <v>9811</v>
      </c>
      <c r="C1071" s="2" t="s">
        <v>13082</v>
      </c>
      <c r="D1071" s="2" t="s">
        <v>13068</v>
      </c>
      <c r="E1071" s="2" t="s">
        <v>12836</v>
      </c>
      <c r="F1071" s="2" t="s">
        <v>12837</v>
      </c>
      <c r="G1071" s="2" t="s">
        <v>12855</v>
      </c>
      <c r="H1071" s="4"/>
      <c r="I1071" s="6">
        <v>379</v>
      </c>
      <c r="J1071" s="6" t="str">
        <f t="shared" si="33"/>
        <v>₹200 - ₹500</v>
      </c>
      <c r="K1071" s="6">
        <v>6375</v>
      </c>
      <c r="L1071" s="6">
        <f>(Table1[[#This Row],[Actual Price]]-Table1[[#This Row],[discounted_price]])*100</f>
        <v>599600</v>
      </c>
      <c r="M1071" s="9">
        <v>0.49</v>
      </c>
      <c r="N10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71" s="9" t="str">
        <f>IF(M1071&gt;=50%,"YES","NO")</f>
        <v>NO</v>
      </c>
      <c r="P1071" s="44">
        <f>AVERAGE(Table1[[#This Row],[rating]]+Table1[[#This Row],[rating_count]]/1000)</f>
        <v>8.9779999999999998</v>
      </c>
      <c r="Q1071" s="2">
        <v>4</v>
      </c>
      <c r="R1071" s="7">
        <v>4978</v>
      </c>
      <c r="S1071" s="8">
        <f t="shared" si="32"/>
        <v>31734750</v>
      </c>
      <c r="T1071" s="2" t="s">
        <v>9812</v>
      </c>
      <c r="U1071" s="2" t="s">
        <v>9813</v>
      </c>
      <c r="V1071" s="2" t="s">
        <v>9814</v>
      </c>
      <c r="W1071" s="2" t="s">
        <v>9815</v>
      </c>
      <c r="X1071" s="2" t="s">
        <v>9816</v>
      </c>
      <c r="Y1071" s="3" t="s">
        <v>9817</v>
      </c>
      <c r="Z1071" s="3" t="s">
        <v>9818</v>
      </c>
      <c r="AA1071" s="3" t="s">
        <v>9819</v>
      </c>
    </row>
    <row r="1072" spans="1:27">
      <c r="A1072" s="2" t="s">
        <v>9820</v>
      </c>
      <c r="B1072" s="2" t="s">
        <v>9821</v>
      </c>
      <c r="C1072" s="2" t="s">
        <v>13089</v>
      </c>
      <c r="D1072" s="2" t="s">
        <v>13068</v>
      </c>
      <c r="E1072" s="2" t="s">
        <v>12863</v>
      </c>
      <c r="F1072" s="2" t="s">
        <v>12864</v>
      </c>
      <c r="G1072" s="2" t="s">
        <v>12865</v>
      </c>
      <c r="H1072" s="2"/>
      <c r="I1072" s="6">
        <v>1099</v>
      </c>
      <c r="J1072" s="6" t="str">
        <f t="shared" si="33"/>
        <v>&gt;₹500</v>
      </c>
      <c r="K1072" s="6">
        <v>499</v>
      </c>
      <c r="L1072" s="6">
        <f>(Table1[[#This Row],[Actual Price]]-Table1[[#This Row],[discounted_price]])*100</f>
        <v>-60000</v>
      </c>
      <c r="M1072" s="9">
        <v>0.6</v>
      </c>
      <c r="N10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72" s="9" t="str">
        <f>IF(M1072&gt;=50%,"YES","""NO")</f>
        <v>YES</v>
      </c>
      <c r="P1072" s="44">
        <f>AVERAGE(Table1[[#This Row],[rating]]+Table1[[#This Row],[rating_count]]/1000)</f>
        <v>6.0960000000000001</v>
      </c>
      <c r="Q1072" s="2">
        <v>4.0999999999999996</v>
      </c>
      <c r="R1072" s="7">
        <v>1996</v>
      </c>
      <c r="S1072" s="8">
        <f t="shared" si="32"/>
        <v>996004</v>
      </c>
      <c r="T1072" s="2" t="s">
        <v>9822</v>
      </c>
      <c r="U1072" s="2" t="s">
        <v>9823</v>
      </c>
      <c r="V1072" s="2" t="s">
        <v>9824</v>
      </c>
      <c r="W1072" s="2" t="s">
        <v>9825</v>
      </c>
      <c r="X1072" s="2" t="s">
        <v>9826</v>
      </c>
      <c r="Y1072" s="3" t="s">
        <v>9827</v>
      </c>
      <c r="Z1072" s="3" t="s">
        <v>9828</v>
      </c>
      <c r="AA1072" s="3" t="s">
        <v>9829</v>
      </c>
    </row>
    <row r="1073" spans="1:27">
      <c r="A1073" s="2" t="s">
        <v>9830</v>
      </c>
      <c r="B1073" s="2" t="s">
        <v>9831</v>
      </c>
      <c r="C1073" s="2" t="s">
        <v>13093</v>
      </c>
      <c r="D1073" s="2" t="s">
        <v>13068</v>
      </c>
      <c r="E1073" s="2" t="s">
        <v>12836</v>
      </c>
      <c r="F1073" s="2" t="s">
        <v>12837</v>
      </c>
      <c r="G1073" s="2" t="s">
        <v>12869</v>
      </c>
      <c r="H1073" s="4"/>
      <c r="I1073" s="6">
        <v>749</v>
      </c>
      <c r="J1073" s="6" t="str">
        <f t="shared" si="33"/>
        <v>&gt;₹500</v>
      </c>
      <c r="K1073" s="6">
        <v>1899</v>
      </c>
      <c r="L1073" s="6">
        <f>(Table1[[#This Row],[Actual Price]]-Table1[[#This Row],[discounted_price]])*100</f>
        <v>115000</v>
      </c>
      <c r="M1073" s="9">
        <v>0.42</v>
      </c>
      <c r="N10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73" s="9" t="str">
        <f>IF(M1073&gt;=50%,"YES","NO")</f>
        <v>NO</v>
      </c>
      <c r="P1073" s="44">
        <f>AVERAGE(Table1[[#This Row],[rating]]+Table1[[#This Row],[rating_count]]/1000)</f>
        <v>6.1109999999999998</v>
      </c>
      <c r="Q1073" s="2">
        <v>4.3</v>
      </c>
      <c r="R1073" s="7">
        <v>1811</v>
      </c>
      <c r="S1073" s="8">
        <f t="shared" si="32"/>
        <v>3439089</v>
      </c>
      <c r="T1073" s="2" t="s">
        <v>9832</v>
      </c>
      <c r="U1073" s="2" t="s">
        <v>9833</v>
      </c>
      <c r="V1073" s="2" t="s">
        <v>9834</v>
      </c>
      <c r="W1073" s="2" t="s">
        <v>9835</v>
      </c>
      <c r="X1073" s="2" t="s">
        <v>9836</v>
      </c>
      <c r="Y1073" s="3" t="s">
        <v>9837</v>
      </c>
      <c r="Z1073" s="3" t="s">
        <v>9838</v>
      </c>
      <c r="AA1073" s="3" t="s">
        <v>9839</v>
      </c>
    </row>
    <row r="1074" spans="1:27">
      <c r="A1074" s="2" t="s">
        <v>9840</v>
      </c>
      <c r="B1074" s="2" t="s">
        <v>9841</v>
      </c>
      <c r="C1074" s="2" t="s">
        <v>13073</v>
      </c>
      <c r="D1074" s="2" t="s">
        <v>13068</v>
      </c>
      <c r="E1074" s="2" t="s">
        <v>12836</v>
      </c>
      <c r="F1074" s="2" t="s">
        <v>12837</v>
      </c>
      <c r="G1074" s="2" t="s">
        <v>12838</v>
      </c>
      <c r="H1074" s="2" t="s">
        <v>12839</v>
      </c>
      <c r="I1074" s="6">
        <v>1299</v>
      </c>
      <c r="J1074" s="6" t="str">
        <f t="shared" si="33"/>
        <v>&gt;₹500</v>
      </c>
      <c r="K1074" s="6">
        <v>1490</v>
      </c>
      <c r="L1074" s="6">
        <f>(Table1[[#This Row],[Actual Price]]-Table1[[#This Row],[discounted_price]])*100</f>
        <v>19100</v>
      </c>
      <c r="M1074" s="9">
        <v>0.55000000000000004</v>
      </c>
      <c r="N10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74" s="9" t="str">
        <f>IF(M1074&gt;=50%,"YES","""NO")</f>
        <v>YES</v>
      </c>
      <c r="P1074" s="44">
        <f>AVERAGE(Table1[[#This Row],[rating]]+Table1[[#This Row],[rating_count]]/1000)</f>
        <v>6.1980000000000004</v>
      </c>
      <c r="Q1074" s="2">
        <v>4</v>
      </c>
      <c r="R1074" s="7">
        <v>2198</v>
      </c>
      <c r="S1074" s="8">
        <f t="shared" si="32"/>
        <v>3275020</v>
      </c>
      <c r="T1074" s="2" t="s">
        <v>9842</v>
      </c>
      <c r="U1074" s="2" t="s">
        <v>9843</v>
      </c>
      <c r="V1074" s="2" t="s">
        <v>9844</v>
      </c>
      <c r="W1074" s="2" t="s">
        <v>9845</v>
      </c>
      <c r="X1074" s="2" t="s">
        <v>9846</v>
      </c>
      <c r="Y1074" s="3" t="s">
        <v>9847</v>
      </c>
      <c r="Z1074" s="3" t="s">
        <v>9848</v>
      </c>
      <c r="AA1074" s="3" t="s">
        <v>9849</v>
      </c>
    </row>
    <row r="1075" spans="1:27">
      <c r="A1075" s="2" t="s">
        <v>9850</v>
      </c>
      <c r="B1075" s="2" t="s">
        <v>9851</v>
      </c>
      <c r="C1075" s="2" t="s">
        <v>13094</v>
      </c>
      <c r="D1075" s="2" t="s">
        <v>13068</v>
      </c>
      <c r="E1075" s="2" t="s">
        <v>12836</v>
      </c>
      <c r="F1075" s="2" t="s">
        <v>12837</v>
      </c>
      <c r="G1075" s="2" t="s">
        <v>12870</v>
      </c>
      <c r="H1075" s="2"/>
      <c r="I1075" s="6">
        <v>549</v>
      </c>
      <c r="J1075" s="6" t="str">
        <f t="shared" si="33"/>
        <v>&gt;₹500</v>
      </c>
      <c r="K1075" s="6">
        <v>350</v>
      </c>
      <c r="L1075" s="6">
        <f>(Table1[[#This Row],[Actual Price]]-Table1[[#This Row],[discounted_price]])*100</f>
        <v>-19900</v>
      </c>
      <c r="M1075" s="9">
        <v>0.26</v>
      </c>
      <c r="N10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75" s="9" t="str">
        <f>IF(M1075&gt;=50%,"YES","NO")</f>
        <v>NO</v>
      </c>
      <c r="P1075" s="44">
        <f>AVERAGE(Table1[[#This Row],[rating]]+Table1[[#This Row],[rating_count]]/1000)</f>
        <v>17.027000000000001</v>
      </c>
      <c r="Q1075" s="2">
        <v>3.9</v>
      </c>
      <c r="R1075" s="7">
        <v>13127</v>
      </c>
      <c r="S1075" s="8">
        <f t="shared" si="32"/>
        <v>4594450</v>
      </c>
      <c r="T1075" s="2" t="s">
        <v>9852</v>
      </c>
      <c r="U1075" s="2" t="s">
        <v>9853</v>
      </c>
      <c r="V1075" s="2" t="s">
        <v>9854</v>
      </c>
      <c r="W1075" s="2" t="s">
        <v>9855</v>
      </c>
      <c r="X1075" s="2" t="s">
        <v>9856</v>
      </c>
      <c r="Y1075" s="3" t="s">
        <v>9857</v>
      </c>
      <c r="Z1075" s="3" t="s">
        <v>9858</v>
      </c>
      <c r="AA1075" s="3" t="s">
        <v>9859</v>
      </c>
    </row>
    <row r="1076" spans="1:27">
      <c r="A1076" s="2" t="s">
        <v>9860</v>
      </c>
      <c r="B1076" s="2" t="s">
        <v>9861</v>
      </c>
      <c r="C1076" s="2" t="s">
        <v>13086</v>
      </c>
      <c r="D1076" s="2" t="s">
        <v>13068</v>
      </c>
      <c r="E1076" s="2" t="s">
        <v>12840</v>
      </c>
      <c r="F1076" s="2" t="s">
        <v>12856</v>
      </c>
      <c r="G1076" s="2" t="s">
        <v>12859</v>
      </c>
      <c r="H1076" s="4"/>
      <c r="I1076" s="6">
        <v>899</v>
      </c>
      <c r="J1076" s="6" t="str">
        <f t="shared" si="33"/>
        <v>&gt;₹500</v>
      </c>
      <c r="K1076" s="6">
        <v>8500</v>
      </c>
      <c r="L1076" s="6">
        <f>(Table1[[#This Row],[Actual Price]]-Table1[[#This Row],[discounted_price]])*100</f>
        <v>760100</v>
      </c>
      <c r="M1076" s="9">
        <v>0.24</v>
      </c>
      <c r="N10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76" s="9" t="str">
        <f>IF(M1076&gt;=50%,"YES","""NO")</f>
        <v>"NO</v>
      </c>
      <c r="P1076" s="44">
        <f>AVERAGE(Table1[[#This Row],[rating]]+Table1[[#This Row],[rating_count]]/1000)</f>
        <v>10.265000000000001</v>
      </c>
      <c r="Q1076" s="2">
        <v>4.4000000000000004</v>
      </c>
      <c r="R1076" s="7">
        <v>5865</v>
      </c>
      <c r="S1076" s="8">
        <f t="shared" si="32"/>
        <v>49852500</v>
      </c>
      <c r="T1076" s="2" t="s">
        <v>9862</v>
      </c>
      <c r="U1076" s="2" t="s">
        <v>9863</v>
      </c>
      <c r="V1076" s="2" t="s">
        <v>9864</v>
      </c>
      <c r="W1076" s="2" t="s">
        <v>9865</v>
      </c>
      <c r="X1076" s="2" t="s">
        <v>9866</v>
      </c>
      <c r="Y1076" s="3" t="s">
        <v>9867</v>
      </c>
      <c r="Z1076" s="3" t="s">
        <v>9868</v>
      </c>
      <c r="AA1076" s="3" t="s">
        <v>9869</v>
      </c>
    </row>
    <row r="1077" spans="1:27">
      <c r="A1077" s="2" t="s">
        <v>9870</v>
      </c>
      <c r="B1077" s="2" t="s">
        <v>9871</v>
      </c>
      <c r="C1077" s="2" t="s">
        <v>13114</v>
      </c>
      <c r="D1077" s="2" t="s">
        <v>13068</v>
      </c>
      <c r="E1077" s="2" t="s">
        <v>12836</v>
      </c>
      <c r="F1077" s="2" t="s">
        <v>12896</v>
      </c>
      <c r="G1077" s="2" t="s">
        <v>12897</v>
      </c>
      <c r="H1077" s="4"/>
      <c r="I1077" s="6">
        <v>1321</v>
      </c>
      <c r="J1077" s="6" t="str">
        <f t="shared" si="33"/>
        <v>&gt;₹500</v>
      </c>
      <c r="K1077" s="6">
        <v>2499</v>
      </c>
      <c r="L1077" s="6">
        <f>(Table1[[#This Row],[Actual Price]]-Table1[[#This Row],[discounted_price]])*100</f>
        <v>117800</v>
      </c>
      <c r="M1077" s="9">
        <v>0.41</v>
      </c>
      <c r="N10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77" s="9" t="str">
        <f>IF(M1077&gt;=50%,"YES","NO")</f>
        <v>NO</v>
      </c>
      <c r="P1077" s="44">
        <f>AVERAGE(Table1[[#This Row],[rating]]+Table1[[#This Row],[rating_count]]/1000)</f>
        <v>4.7670000000000003</v>
      </c>
      <c r="Q1077" s="2">
        <v>3.7</v>
      </c>
      <c r="R1077" s="7">
        <v>1067</v>
      </c>
      <c r="S1077" s="8">
        <f t="shared" si="32"/>
        <v>2666433</v>
      </c>
      <c r="T1077" s="2" t="s">
        <v>9872</v>
      </c>
      <c r="U1077" s="2" t="s">
        <v>9873</v>
      </c>
      <c r="V1077" s="2" t="s">
        <v>9874</v>
      </c>
      <c r="W1077" s="2" t="s">
        <v>9875</v>
      </c>
      <c r="X1077" s="2" t="s">
        <v>9876</v>
      </c>
      <c r="Y1077" s="3" t="s">
        <v>9877</v>
      </c>
      <c r="Z1077" s="3" t="s">
        <v>9878</v>
      </c>
      <c r="AA1077" s="3" t="s">
        <v>9879</v>
      </c>
    </row>
    <row r="1078" spans="1:27">
      <c r="A1078" s="2" t="s">
        <v>9880</v>
      </c>
      <c r="B1078" s="2" t="s">
        <v>9881</v>
      </c>
      <c r="C1078" s="2" t="s">
        <v>13090</v>
      </c>
      <c r="D1078" s="2" t="s">
        <v>13068</v>
      </c>
      <c r="E1078" s="2" t="s">
        <v>12836</v>
      </c>
      <c r="F1078" s="2" t="s">
        <v>12844</v>
      </c>
      <c r="G1078" s="2" t="s">
        <v>12845</v>
      </c>
      <c r="H1078" s="2" t="s">
        <v>12854</v>
      </c>
      <c r="I1078" s="6">
        <v>1099</v>
      </c>
      <c r="J1078" s="6" t="str">
        <f t="shared" si="33"/>
        <v>&gt;₹500</v>
      </c>
      <c r="K1078" s="6">
        <v>1560</v>
      </c>
      <c r="L1078" s="6">
        <f>(Table1[[#This Row],[Actual Price]]-Table1[[#This Row],[discounted_price]])*100</f>
        <v>46100</v>
      </c>
      <c r="M1078" s="9">
        <v>0.36</v>
      </c>
      <c r="N10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78" s="9" t="str">
        <f>IF(M1078&gt;=50%,"YES","""NO")</f>
        <v>"NO</v>
      </c>
      <c r="P1078" s="44">
        <f>AVERAGE(Table1[[#This Row],[rating]]+Table1[[#This Row],[rating_count]]/1000)</f>
        <v>8.4809999999999999</v>
      </c>
      <c r="Q1078" s="2">
        <v>3.6</v>
      </c>
      <c r="R1078" s="7">
        <v>4881</v>
      </c>
      <c r="S1078" s="8">
        <f t="shared" si="32"/>
        <v>7614360</v>
      </c>
      <c r="T1078" s="2" t="s">
        <v>9882</v>
      </c>
      <c r="U1078" s="2" t="s">
        <v>9883</v>
      </c>
      <c r="V1078" s="2" t="s">
        <v>9884</v>
      </c>
      <c r="W1078" s="2" t="s">
        <v>9885</v>
      </c>
      <c r="X1078" s="2" t="s">
        <v>9886</v>
      </c>
      <c r="Y1078" s="3" t="s">
        <v>9887</v>
      </c>
      <c r="Z1078" s="3" t="s">
        <v>9888</v>
      </c>
      <c r="AA1078" s="3" t="s">
        <v>9889</v>
      </c>
    </row>
    <row r="1079" spans="1:27">
      <c r="A1079" s="2" t="s">
        <v>9890</v>
      </c>
      <c r="B1079" s="2" t="s">
        <v>9891</v>
      </c>
      <c r="C1079" s="2" t="s">
        <v>13091</v>
      </c>
      <c r="D1079" s="2" t="s">
        <v>13068</v>
      </c>
      <c r="E1079" s="2" t="s">
        <v>12836</v>
      </c>
      <c r="F1079" s="2" t="s">
        <v>12837</v>
      </c>
      <c r="G1079" s="2" t="s">
        <v>12866</v>
      </c>
      <c r="H1079" s="4"/>
      <c r="I1079" s="6">
        <v>775</v>
      </c>
      <c r="J1079" s="6" t="str">
        <f t="shared" si="33"/>
        <v>&gt;₹500</v>
      </c>
      <c r="K1079" s="6">
        <v>6500</v>
      </c>
      <c r="L1079" s="6">
        <f>(Table1[[#This Row],[Actual Price]]-Table1[[#This Row],[discounted_price]])*100</f>
        <v>572500</v>
      </c>
      <c r="M1079" s="9">
        <v>0.49</v>
      </c>
      <c r="N10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79" s="9" t="str">
        <f>IF(M1079&gt;=50%,"YES","NO")</f>
        <v>NO</v>
      </c>
      <c r="P1079" s="44">
        <f>AVERAGE(Table1[[#This Row],[rating]]+Table1[[#This Row],[rating_count]]/1000)</f>
        <v>14.917000000000002</v>
      </c>
      <c r="Q1079" s="2">
        <v>3.7</v>
      </c>
      <c r="R1079" s="7">
        <v>11217</v>
      </c>
      <c r="S1079" s="8">
        <f t="shared" si="32"/>
        <v>72910500</v>
      </c>
      <c r="T1079" s="2" t="s">
        <v>9892</v>
      </c>
      <c r="U1079" s="2" t="s">
        <v>9893</v>
      </c>
      <c r="V1079" s="2" t="s">
        <v>9894</v>
      </c>
      <c r="W1079" s="2" t="s">
        <v>9895</v>
      </c>
      <c r="X1079" s="2" t="s">
        <v>9896</v>
      </c>
      <c r="Y1079" s="3" t="s">
        <v>9897</v>
      </c>
      <c r="Z1079" s="3" t="s">
        <v>9898</v>
      </c>
      <c r="AA1079" s="3" t="s">
        <v>9899</v>
      </c>
    </row>
    <row r="1080" spans="1:27">
      <c r="A1080" s="2" t="s">
        <v>9900</v>
      </c>
      <c r="B1080" s="2" t="s">
        <v>9901</v>
      </c>
      <c r="C1080" s="2" t="s">
        <v>13080</v>
      </c>
      <c r="D1080" s="2" t="s">
        <v>13068</v>
      </c>
      <c r="E1080" s="2" t="s">
        <v>12836</v>
      </c>
      <c r="F1080" s="2" t="s">
        <v>12837</v>
      </c>
      <c r="G1080" s="2" t="s">
        <v>12853</v>
      </c>
      <c r="H1080" s="2"/>
      <c r="I1080" s="6">
        <v>6299</v>
      </c>
      <c r="J1080" s="6" t="str">
        <f t="shared" si="33"/>
        <v>&gt;₹500</v>
      </c>
      <c r="K1080" s="6">
        <v>999</v>
      </c>
      <c r="L1080" s="6">
        <f>(Table1[[#This Row],[Actual Price]]-Table1[[#This Row],[discounted_price]])*100</f>
        <v>-530000</v>
      </c>
      <c r="M1080" s="9">
        <v>0.74</v>
      </c>
      <c r="N10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80" s="9" t="str">
        <f>IF(M1080&gt;=50%,"YES","""NO")</f>
        <v>YES</v>
      </c>
      <c r="P1080" s="44">
        <f>AVERAGE(Table1[[#This Row],[rating]]+Table1[[#This Row],[rating_count]]/1000)</f>
        <v>4.0430000000000001</v>
      </c>
      <c r="Q1080" s="2">
        <v>4</v>
      </c>
      <c r="R1080" s="7">
        <v>43</v>
      </c>
      <c r="S1080" s="8">
        <f t="shared" si="32"/>
        <v>42957</v>
      </c>
      <c r="T1080" s="2" t="s">
        <v>9902</v>
      </c>
      <c r="U1080" s="2" t="s">
        <v>9903</v>
      </c>
      <c r="V1080" s="2" t="s">
        <v>9904</v>
      </c>
      <c r="W1080" s="2" t="s">
        <v>9905</v>
      </c>
      <c r="X1080" s="2" t="s">
        <v>9906</v>
      </c>
      <c r="Y1080" s="3" t="s">
        <v>9907</v>
      </c>
      <c r="Z1080" s="3" t="s">
        <v>9908</v>
      </c>
      <c r="AA1080" s="3" t="s">
        <v>9909</v>
      </c>
    </row>
    <row r="1081" spans="1:27">
      <c r="A1081" s="2" t="s">
        <v>9910</v>
      </c>
      <c r="B1081" s="2" t="s">
        <v>9911</v>
      </c>
      <c r="C1081" s="2" t="s">
        <v>13082</v>
      </c>
      <c r="D1081" s="2" t="s">
        <v>13068</v>
      </c>
      <c r="E1081" s="2" t="s">
        <v>12836</v>
      </c>
      <c r="F1081" s="2" t="s">
        <v>12837</v>
      </c>
      <c r="G1081" s="2" t="s">
        <v>12855</v>
      </c>
      <c r="H1081" s="4"/>
      <c r="I1081" s="6">
        <v>3190</v>
      </c>
      <c r="J1081" s="6" t="str">
        <f t="shared" si="33"/>
        <v>&gt;₹500</v>
      </c>
      <c r="K1081" s="6">
        <v>7795</v>
      </c>
      <c r="L1081" s="6">
        <f>(Table1[[#This Row],[Actual Price]]-Table1[[#This Row],[discounted_price]])*100</f>
        <v>460500</v>
      </c>
      <c r="M1081" s="9">
        <v>0.57999999999999996</v>
      </c>
      <c r="N10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81" s="9" t="str">
        <f>IF(M1081&gt;=50%,"YES","NO")</f>
        <v>YES</v>
      </c>
      <c r="P1081" s="44">
        <f>AVERAGE(Table1[[#This Row],[rating]]+Table1[[#This Row],[rating_count]]/1000)</f>
        <v>8.8640000000000008</v>
      </c>
      <c r="Q1081" s="2">
        <v>4.2</v>
      </c>
      <c r="R1081" s="7">
        <v>4664</v>
      </c>
      <c r="S1081" s="8">
        <f t="shared" si="32"/>
        <v>36355880</v>
      </c>
      <c r="T1081" s="2" t="s">
        <v>9912</v>
      </c>
      <c r="U1081" s="2" t="s">
        <v>9913</v>
      </c>
      <c r="V1081" s="2" t="s">
        <v>9914</v>
      </c>
      <c r="W1081" s="2" t="s">
        <v>9915</v>
      </c>
      <c r="X1081" s="2" t="s">
        <v>9916</v>
      </c>
      <c r="Y1081" s="3" t="s">
        <v>9917</v>
      </c>
      <c r="Z1081" s="3" t="s">
        <v>9918</v>
      </c>
      <c r="AA1081" s="3" t="s">
        <v>9919</v>
      </c>
    </row>
    <row r="1082" spans="1:27">
      <c r="A1082" s="2" t="s">
        <v>9920</v>
      </c>
      <c r="B1082" s="2" t="s">
        <v>9921</v>
      </c>
      <c r="C1082" s="2" t="s">
        <v>13090</v>
      </c>
      <c r="D1082" s="2" t="s">
        <v>13068</v>
      </c>
      <c r="E1082" s="2" t="s">
        <v>12836</v>
      </c>
      <c r="F1082" s="2" t="s">
        <v>12844</v>
      </c>
      <c r="G1082" s="2" t="s">
        <v>12845</v>
      </c>
      <c r="H1082" s="4" t="s">
        <v>12854</v>
      </c>
      <c r="I1082" s="6">
        <v>799</v>
      </c>
      <c r="J1082" s="6" t="str">
        <f t="shared" si="33"/>
        <v>&gt;₹500</v>
      </c>
      <c r="K1082" s="6">
        <v>5995</v>
      </c>
      <c r="L1082" s="6">
        <f>(Table1[[#This Row],[Actual Price]]-Table1[[#This Row],[discounted_price]])*100</f>
        <v>519600</v>
      </c>
      <c r="M1082" s="9">
        <v>0.28999999999999998</v>
      </c>
      <c r="N10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82" s="9" t="str">
        <f>IF(M1082&gt;=50%,"YES","""NO")</f>
        <v>"NO</v>
      </c>
      <c r="P1082" s="44">
        <f>AVERAGE(Table1[[#This Row],[rating]]+Table1[[#This Row],[rating_count]]/1000)</f>
        <v>5.9119999999999999</v>
      </c>
      <c r="Q1082" s="2">
        <v>3.8</v>
      </c>
      <c r="R1082" s="7">
        <v>2112</v>
      </c>
      <c r="S1082" s="8">
        <f t="shared" si="32"/>
        <v>12661440</v>
      </c>
      <c r="T1082" s="2" t="s">
        <v>9922</v>
      </c>
      <c r="U1082" s="2" t="s">
        <v>9923</v>
      </c>
      <c r="V1082" s="2" t="s">
        <v>9924</v>
      </c>
      <c r="W1082" s="2" t="s">
        <v>9925</v>
      </c>
      <c r="X1082" s="2" t="s">
        <v>9926</v>
      </c>
      <c r="Y1082" s="3" t="s">
        <v>9927</v>
      </c>
      <c r="Z1082" s="3" t="s">
        <v>9928</v>
      </c>
      <c r="AA1082" s="3" t="s">
        <v>9929</v>
      </c>
    </row>
    <row r="1083" spans="1:27">
      <c r="A1083" s="2" t="s">
        <v>9930</v>
      </c>
      <c r="B1083" s="2" t="s">
        <v>9931</v>
      </c>
      <c r="C1083" s="2" t="s">
        <v>13115</v>
      </c>
      <c r="D1083" s="2" t="s">
        <v>13068</v>
      </c>
      <c r="E1083" s="2" t="s">
        <v>12863</v>
      </c>
      <c r="F1083" s="2" t="s">
        <v>12864</v>
      </c>
      <c r="G1083" s="2" t="s">
        <v>12898</v>
      </c>
      <c r="H1083" s="2" t="s">
        <v>12899</v>
      </c>
      <c r="I1083" s="6">
        <v>2699</v>
      </c>
      <c r="J1083" s="6" t="str">
        <f t="shared" si="33"/>
        <v>&gt;₹500</v>
      </c>
      <c r="K1083" s="6">
        <v>299</v>
      </c>
      <c r="L1083" s="6">
        <f>(Table1[[#This Row],[Actual Price]]-Table1[[#This Row],[discounted_price]])*100</f>
        <v>-240000</v>
      </c>
      <c r="M1083" s="9">
        <v>0.37</v>
      </c>
      <c r="N10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83" s="9" t="str">
        <f>IF(M1083&gt;=50%,"YES","NO")</f>
        <v>NO</v>
      </c>
      <c r="P1083" s="44">
        <f>AVERAGE(Table1[[#This Row],[rating]]+Table1[[#This Row],[rating_count]]/1000)</f>
        <v>6.9370000000000003</v>
      </c>
      <c r="Q1083" s="2">
        <v>4.2</v>
      </c>
      <c r="R1083" s="7">
        <v>2737</v>
      </c>
      <c r="S1083" s="8">
        <f t="shared" si="32"/>
        <v>818363</v>
      </c>
      <c r="T1083" s="2" t="s">
        <v>9932</v>
      </c>
      <c r="U1083" s="2" t="s">
        <v>9933</v>
      </c>
      <c r="V1083" s="2" t="s">
        <v>9934</v>
      </c>
      <c r="W1083" s="2" t="s">
        <v>9935</v>
      </c>
      <c r="X1083" s="2" t="s">
        <v>9936</v>
      </c>
      <c r="Y1083" s="3" t="s">
        <v>9937</v>
      </c>
      <c r="Z1083" s="3" t="s">
        <v>9938</v>
      </c>
      <c r="AA1083" s="3" t="s">
        <v>9939</v>
      </c>
    </row>
    <row r="1084" spans="1:27">
      <c r="A1084" s="2" t="s">
        <v>9940</v>
      </c>
      <c r="B1084" s="2" t="s">
        <v>9941</v>
      </c>
      <c r="C1084" s="2" t="s">
        <v>13098</v>
      </c>
      <c r="D1084" s="2" t="s">
        <v>13068</v>
      </c>
      <c r="E1084" s="2" t="s">
        <v>12840</v>
      </c>
      <c r="F1084" s="2" t="s">
        <v>12874</v>
      </c>
      <c r="G1084" s="2" t="s">
        <v>12875</v>
      </c>
      <c r="H1084" s="4"/>
      <c r="I1084" s="6">
        <v>599</v>
      </c>
      <c r="J1084" s="6" t="str">
        <f t="shared" si="33"/>
        <v>&gt;₹500</v>
      </c>
      <c r="K1084" s="6">
        <v>2349</v>
      </c>
      <c r="L1084" s="6">
        <f>(Table1[[#This Row],[Actual Price]]-Table1[[#This Row],[discounted_price]])*100</f>
        <v>175000</v>
      </c>
      <c r="M1084" s="9">
        <v>0.38</v>
      </c>
      <c r="N10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84" s="9" t="str">
        <f>IF(M1084&gt;=50%,"YES","""NO")</f>
        <v>"NO</v>
      </c>
      <c r="P1084" s="44">
        <f>AVERAGE(Table1[[#This Row],[rating]]+Table1[[#This Row],[rating_count]]/1000)</f>
        <v>12.919</v>
      </c>
      <c r="Q1084" s="2">
        <v>3.9</v>
      </c>
      <c r="R1084" s="7">
        <v>9019</v>
      </c>
      <c r="S1084" s="8">
        <f t="shared" si="32"/>
        <v>21185631</v>
      </c>
      <c r="T1084" s="2" t="s">
        <v>9942</v>
      </c>
      <c r="U1084" s="2" t="s">
        <v>9943</v>
      </c>
      <c r="V1084" s="2" t="s">
        <v>9944</v>
      </c>
      <c r="W1084" s="2" t="s">
        <v>9945</v>
      </c>
      <c r="X1084" s="2" t="s">
        <v>9946</v>
      </c>
      <c r="Y1084" s="3" t="s">
        <v>9947</v>
      </c>
      <c r="Z1084" s="3" t="s">
        <v>9948</v>
      </c>
      <c r="AA1084" s="3" t="s">
        <v>9949</v>
      </c>
    </row>
    <row r="1085" spans="1:27">
      <c r="A1085" s="2" t="s">
        <v>9950</v>
      </c>
      <c r="B1085" s="2" t="s">
        <v>9951</v>
      </c>
      <c r="C1085" s="2" t="s">
        <v>13089</v>
      </c>
      <c r="D1085" s="2" t="s">
        <v>13068</v>
      </c>
      <c r="E1085" s="2" t="s">
        <v>12863</v>
      </c>
      <c r="F1085" s="2" t="s">
        <v>12864</v>
      </c>
      <c r="G1085" s="2" t="s">
        <v>12865</v>
      </c>
      <c r="H1085" s="2"/>
      <c r="I1085" s="6">
        <v>749</v>
      </c>
      <c r="J1085" s="6" t="str">
        <f t="shared" si="33"/>
        <v>&gt;₹500</v>
      </c>
      <c r="K1085" s="6">
        <v>499</v>
      </c>
      <c r="L1085" s="6">
        <f>(Table1[[#This Row],[Actual Price]]-Table1[[#This Row],[discounted_price]])*100</f>
        <v>-25000</v>
      </c>
      <c r="M1085" s="9">
        <v>0.6</v>
      </c>
      <c r="N10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85" s="9" t="str">
        <f>IF(M1085&gt;=50%,"YES","NO")</f>
        <v>YES</v>
      </c>
      <c r="P1085" s="44">
        <f>AVERAGE(Table1[[#This Row],[rating]]+Table1[[#This Row],[rating_count]]/1000)</f>
        <v>14.234</v>
      </c>
      <c r="Q1085" s="2">
        <v>4</v>
      </c>
      <c r="R1085" s="7">
        <v>10234</v>
      </c>
      <c r="S1085" s="8">
        <f t="shared" si="32"/>
        <v>5106766</v>
      </c>
      <c r="T1085" s="2" t="s">
        <v>9952</v>
      </c>
      <c r="U1085" s="2" t="s">
        <v>9953</v>
      </c>
      <c r="V1085" s="2" t="s">
        <v>9954</v>
      </c>
      <c r="W1085" s="2" t="s">
        <v>9955</v>
      </c>
      <c r="X1085" s="2" t="s">
        <v>9956</v>
      </c>
      <c r="Y1085" s="3" t="s">
        <v>9957</v>
      </c>
      <c r="Z1085" s="3" t="s">
        <v>9958</v>
      </c>
      <c r="AA1085" s="3" t="s">
        <v>9959</v>
      </c>
    </row>
    <row r="1086" spans="1:27">
      <c r="A1086" s="2" t="s">
        <v>9960</v>
      </c>
      <c r="B1086" s="2" t="s">
        <v>9961</v>
      </c>
      <c r="C1086" s="2" t="s">
        <v>13116</v>
      </c>
      <c r="D1086" s="2" t="s">
        <v>13068</v>
      </c>
      <c r="E1086" s="2" t="s">
        <v>12836</v>
      </c>
      <c r="F1086" s="2" t="s">
        <v>12837</v>
      </c>
      <c r="G1086" s="2" t="s">
        <v>12900</v>
      </c>
      <c r="H1086" s="2"/>
      <c r="I1086" s="6">
        <v>6199</v>
      </c>
      <c r="J1086" s="6" t="str">
        <f t="shared" si="33"/>
        <v>&gt;₹500</v>
      </c>
      <c r="K1086" s="6">
        <v>1299</v>
      </c>
      <c r="L1086" s="6">
        <f>(Table1[[#This Row],[Actual Price]]-Table1[[#This Row],[discounted_price]])*100</f>
        <v>-490000</v>
      </c>
      <c r="M1086" s="9">
        <v>0.64</v>
      </c>
      <c r="N10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86" s="9" t="str">
        <f>IF(M1086&gt;=50%,"YES","""NO")</f>
        <v>YES</v>
      </c>
      <c r="P1086" s="44">
        <f>AVERAGE(Table1[[#This Row],[rating]]+Table1[[#This Row],[rating_count]]/1000)</f>
        <v>4.6499999999999995</v>
      </c>
      <c r="Q1086" s="2">
        <v>4.0999999999999996</v>
      </c>
      <c r="R1086" s="7">
        <v>550</v>
      </c>
      <c r="S1086" s="8">
        <f t="shared" si="32"/>
        <v>714450</v>
      </c>
      <c r="T1086" s="2" t="s">
        <v>9962</v>
      </c>
      <c r="U1086" s="2" t="s">
        <v>9963</v>
      </c>
      <c r="V1086" s="2" t="s">
        <v>9964</v>
      </c>
      <c r="W1086" s="2" t="s">
        <v>9965</v>
      </c>
      <c r="X1086" s="2" t="s">
        <v>9966</v>
      </c>
      <c r="Y1086" s="3" t="s">
        <v>9967</v>
      </c>
      <c r="Z1086" s="3" t="s">
        <v>9968</v>
      </c>
      <c r="AA1086" s="3" t="s">
        <v>9969</v>
      </c>
    </row>
    <row r="1087" spans="1:27">
      <c r="A1087" s="2" t="s">
        <v>9970</v>
      </c>
      <c r="B1087" s="2" t="s">
        <v>9971</v>
      </c>
      <c r="C1087" s="2" t="s">
        <v>13080</v>
      </c>
      <c r="D1087" s="2" t="s">
        <v>13068</v>
      </c>
      <c r="E1087" s="2" t="s">
        <v>12836</v>
      </c>
      <c r="F1087" s="2" t="s">
        <v>12837</v>
      </c>
      <c r="G1087" s="2" t="s">
        <v>12853</v>
      </c>
      <c r="H1087" s="2"/>
      <c r="I1087" s="6">
        <v>1819</v>
      </c>
      <c r="J1087" s="6" t="str">
        <f t="shared" si="33"/>
        <v>&gt;₹500</v>
      </c>
      <c r="K1087" s="6">
        <v>499</v>
      </c>
      <c r="L1087" s="6">
        <f>(Table1[[#This Row],[Actual Price]]-Table1[[#This Row],[discounted_price]])*100</f>
        <v>-132000</v>
      </c>
      <c r="M1087" s="9">
        <v>0.44</v>
      </c>
      <c r="N10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87" s="9" t="str">
        <f>IF(M1087&gt;=50%,"YES","NO")</f>
        <v>NO</v>
      </c>
      <c r="P1087" s="44">
        <f>AVERAGE(Table1[[#This Row],[rating]]+Table1[[#This Row],[rating_count]]/1000)</f>
        <v>4.8279999999999994</v>
      </c>
      <c r="Q1087" s="2">
        <v>4.8</v>
      </c>
      <c r="R1087" s="7">
        <v>28</v>
      </c>
      <c r="S1087" s="8">
        <f t="shared" si="32"/>
        <v>13972</v>
      </c>
      <c r="T1087" s="2" t="s">
        <v>9972</v>
      </c>
      <c r="U1087" s="2" t="s">
        <v>9973</v>
      </c>
      <c r="V1087" s="2" t="s">
        <v>9974</v>
      </c>
      <c r="W1087" s="2" t="s">
        <v>9975</v>
      </c>
      <c r="X1087" s="2" t="s">
        <v>9976</v>
      </c>
      <c r="Y1087" s="3" t="s">
        <v>9977</v>
      </c>
      <c r="Z1087" s="3" t="s">
        <v>9978</v>
      </c>
      <c r="AA1087" s="3" t="s">
        <v>9979</v>
      </c>
    </row>
    <row r="1088" spans="1:27">
      <c r="A1088" s="2" t="s">
        <v>9980</v>
      </c>
      <c r="B1088" s="2" t="s">
        <v>9981</v>
      </c>
      <c r="C1088" s="2" t="s">
        <v>13098</v>
      </c>
      <c r="D1088" s="2" t="s">
        <v>13068</v>
      </c>
      <c r="E1088" s="2" t="s">
        <v>12840</v>
      </c>
      <c r="F1088" s="2" t="s">
        <v>12874</v>
      </c>
      <c r="G1088" s="2" t="s">
        <v>12875</v>
      </c>
      <c r="H1088" s="4"/>
      <c r="I1088" s="6">
        <v>1199</v>
      </c>
      <c r="J1088" s="6" t="str">
        <f t="shared" si="33"/>
        <v>&gt;₹500</v>
      </c>
      <c r="K1088" s="6">
        <v>4775</v>
      </c>
      <c r="L1088" s="6">
        <f>(Table1[[#This Row],[Actual Price]]-Table1[[#This Row],[discounted_price]])*100</f>
        <v>357600</v>
      </c>
      <c r="M1088" s="9">
        <v>0.57999999999999996</v>
      </c>
      <c r="N10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88" s="9" t="str">
        <f>IF(M1088&gt;=50%,"YES","""NO")</f>
        <v>YES</v>
      </c>
      <c r="P1088" s="44">
        <f>AVERAGE(Table1[[#This Row],[rating]]+Table1[[#This Row],[rating_count]]/1000)</f>
        <v>5.5529999999999999</v>
      </c>
      <c r="Q1088" s="2">
        <v>4.2</v>
      </c>
      <c r="R1088" s="7">
        <v>1353</v>
      </c>
      <c r="S1088" s="8">
        <f t="shared" si="32"/>
        <v>6460575</v>
      </c>
      <c r="T1088" s="2" t="s">
        <v>9982</v>
      </c>
      <c r="U1088" s="2" t="s">
        <v>9983</v>
      </c>
      <c r="V1088" s="2" t="s">
        <v>9984</v>
      </c>
      <c r="W1088" s="2" t="s">
        <v>9985</v>
      </c>
      <c r="X1088" s="2" t="s">
        <v>9986</v>
      </c>
      <c r="Y1088" s="3" t="s">
        <v>9987</v>
      </c>
      <c r="Z1088" s="3" t="s">
        <v>9988</v>
      </c>
      <c r="AA1088" s="3" t="s">
        <v>9989</v>
      </c>
    </row>
    <row r="1089" spans="1:27">
      <c r="A1089" s="2" t="s">
        <v>9990</v>
      </c>
      <c r="B1089" s="2" t="s">
        <v>9991</v>
      </c>
      <c r="C1089" s="2" t="s">
        <v>13076</v>
      </c>
      <c r="D1089" s="2" t="s">
        <v>13068</v>
      </c>
      <c r="E1089" s="2" t="s">
        <v>12836</v>
      </c>
      <c r="F1089" s="2" t="s">
        <v>12844</v>
      </c>
      <c r="G1089" s="2" t="s">
        <v>12845</v>
      </c>
      <c r="H1089" s="2" t="s">
        <v>12846</v>
      </c>
      <c r="I1089" s="6">
        <v>3249</v>
      </c>
      <c r="J1089" s="6" t="str">
        <f t="shared" si="33"/>
        <v>&gt;₹500</v>
      </c>
      <c r="K1089" s="6">
        <v>1230</v>
      </c>
      <c r="L1089" s="6">
        <f>(Table1[[#This Row],[Actual Price]]-Table1[[#This Row],[discounted_price]])*100</f>
        <v>-201900</v>
      </c>
      <c r="M1089" s="9">
        <v>0.35</v>
      </c>
      <c r="N10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89" s="9" t="str">
        <f>IF(M1089&gt;=50%,"YES","NO")</f>
        <v>NO</v>
      </c>
      <c r="P1089" s="44">
        <f>AVERAGE(Table1[[#This Row],[rating]]+Table1[[#This Row],[rating_count]]/1000)</f>
        <v>6.2379999999999995</v>
      </c>
      <c r="Q1089" s="2">
        <v>4.0999999999999996</v>
      </c>
      <c r="R1089" s="7">
        <v>2138</v>
      </c>
      <c r="S1089" s="8">
        <f t="shared" si="32"/>
        <v>2629740</v>
      </c>
      <c r="T1089" s="2" t="s">
        <v>9992</v>
      </c>
      <c r="U1089" s="2" t="s">
        <v>9993</v>
      </c>
      <c r="V1089" s="2" t="s">
        <v>9994</v>
      </c>
      <c r="W1089" s="2" t="s">
        <v>9995</v>
      </c>
      <c r="X1089" s="2" t="s">
        <v>9996</v>
      </c>
      <c r="Y1089" s="3" t="s">
        <v>9997</v>
      </c>
      <c r="Z1089" s="3" t="s">
        <v>9998</v>
      </c>
      <c r="AA1089" s="3" t="s">
        <v>9999</v>
      </c>
    </row>
    <row r="1090" spans="1:27">
      <c r="A1090" s="2" t="s">
        <v>10000</v>
      </c>
      <c r="B1090" s="2" t="s">
        <v>10001</v>
      </c>
      <c r="C1090" s="2" t="s">
        <v>13095</v>
      </c>
      <c r="D1090" s="2" t="s">
        <v>13068</v>
      </c>
      <c r="E1090" s="2" t="s">
        <v>12836</v>
      </c>
      <c r="F1090" s="2" t="s">
        <v>12837</v>
      </c>
      <c r="G1090" s="2" t="s">
        <v>12871</v>
      </c>
      <c r="H1090" s="2"/>
      <c r="I1090" s="6">
        <v>349</v>
      </c>
      <c r="J1090" s="6" t="str">
        <f t="shared" si="33"/>
        <v>₹200 - ₹500</v>
      </c>
      <c r="K1090" s="6">
        <v>1999</v>
      </c>
      <c r="L1090" s="6">
        <f>(Table1[[#This Row],[Actual Price]]-Table1[[#This Row],[discounted_price]])*100</f>
        <v>165000</v>
      </c>
      <c r="M1090" s="9">
        <v>0.53</v>
      </c>
      <c r="N10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90" s="9" t="str">
        <f>IF(M1090&gt;=50%,"YES","""NO")</f>
        <v>YES</v>
      </c>
      <c r="P1090" s="44">
        <f>AVERAGE(Table1[[#This Row],[rating]]+Table1[[#This Row],[rating_count]]/1000)</f>
        <v>5.6790000000000003</v>
      </c>
      <c r="Q1090" s="2">
        <v>4</v>
      </c>
      <c r="R1090" s="7">
        <v>1679</v>
      </c>
      <c r="S1090" s="8">
        <f t="shared" ref="S1090:S1153" si="34">K1090*R1090</f>
        <v>3356321</v>
      </c>
      <c r="T1090" s="2" t="s">
        <v>10002</v>
      </c>
      <c r="U1090" s="2" t="s">
        <v>10003</v>
      </c>
      <c r="V1090" s="2" t="s">
        <v>10004</v>
      </c>
      <c r="W1090" s="2" t="s">
        <v>10005</v>
      </c>
      <c r="X1090" s="2" t="s">
        <v>10006</v>
      </c>
      <c r="Y1090" s="3" t="s">
        <v>10007</v>
      </c>
      <c r="Z1090" s="3" t="s">
        <v>10008</v>
      </c>
      <c r="AA1090" s="3" t="s">
        <v>10009</v>
      </c>
    </row>
    <row r="1091" spans="1:27">
      <c r="A1091" s="2" t="s">
        <v>10010</v>
      </c>
      <c r="B1091" s="2" t="s">
        <v>10011</v>
      </c>
      <c r="C1091" s="2" t="s">
        <v>13117</v>
      </c>
      <c r="D1091" s="2" t="s">
        <v>13068</v>
      </c>
      <c r="E1091" s="2" t="s">
        <v>12836</v>
      </c>
      <c r="F1091" s="2" t="s">
        <v>12837</v>
      </c>
      <c r="G1091" s="2" t="s">
        <v>12901</v>
      </c>
      <c r="H1091" s="5" t="s">
        <v>12902</v>
      </c>
      <c r="I1091" s="6">
        <v>1049</v>
      </c>
      <c r="J1091" s="6" t="str">
        <f t="shared" ref="J1091:J1154" si="35">IF(I1091&lt;200,"&lt;₹200",IF(OR(I1091=200,I1091&lt;=500),"₹200 - ₹500","&gt;₹500"))</f>
        <v>&gt;₹500</v>
      </c>
      <c r="K1091" s="6">
        <v>5156</v>
      </c>
      <c r="L1091" s="6">
        <f>(Table1[[#This Row],[Actual Price]]-Table1[[#This Row],[discounted_price]])*100</f>
        <v>410700</v>
      </c>
      <c r="M1091" s="9">
        <v>0.28999999999999998</v>
      </c>
      <c r="N10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91" s="9" t="str">
        <f>IF(M1091&gt;=50%,"YES","NO")</f>
        <v>NO</v>
      </c>
      <c r="P1091" s="44">
        <f>AVERAGE(Table1[[#This Row],[rating]]+Table1[[#This Row],[rating_count]]/1000)</f>
        <v>16.736999999999998</v>
      </c>
      <c r="Q1091" s="2">
        <v>3.9</v>
      </c>
      <c r="R1091" s="7">
        <v>12837</v>
      </c>
      <c r="S1091" s="8">
        <f t="shared" si="34"/>
        <v>66187572</v>
      </c>
      <c r="T1091" s="2" t="s">
        <v>10012</v>
      </c>
      <c r="U1091" s="2" t="s">
        <v>10013</v>
      </c>
      <c r="V1091" s="2" t="s">
        <v>10014</v>
      </c>
      <c r="W1091" s="2" t="s">
        <v>10015</v>
      </c>
      <c r="X1091" s="2" t="s">
        <v>10016</v>
      </c>
      <c r="Y1091" s="3" t="s">
        <v>10017</v>
      </c>
      <c r="Z1091" s="3" t="s">
        <v>10018</v>
      </c>
      <c r="AA1091" s="3" t="s">
        <v>10019</v>
      </c>
    </row>
    <row r="1092" spans="1:27">
      <c r="A1092" s="2" t="s">
        <v>10020</v>
      </c>
      <c r="B1092" s="2" t="s">
        <v>10021</v>
      </c>
      <c r="C1092" s="2" t="s">
        <v>13118</v>
      </c>
      <c r="D1092" s="2" t="s">
        <v>13068</v>
      </c>
      <c r="E1092" s="2" t="s">
        <v>12836</v>
      </c>
      <c r="F1092" s="2" t="s">
        <v>12837</v>
      </c>
      <c r="G1092" s="2" t="s">
        <v>12903</v>
      </c>
      <c r="H1092" s="4"/>
      <c r="I1092" s="6">
        <v>799</v>
      </c>
      <c r="J1092" s="6" t="str">
        <f t="shared" si="35"/>
        <v>&gt;₹500</v>
      </c>
      <c r="K1092" s="6">
        <v>1999</v>
      </c>
      <c r="L1092" s="6">
        <f>(Table1[[#This Row],[Actual Price]]-Table1[[#This Row],[discounted_price]])*100</f>
        <v>120000</v>
      </c>
      <c r="M1092" s="9">
        <v>0.15</v>
      </c>
      <c r="N10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92" s="9" t="str">
        <f>IF(M1092&gt;=50%,"YES","""NO")</f>
        <v>"NO</v>
      </c>
      <c r="P1092" s="44">
        <f>AVERAGE(Table1[[#This Row],[rating]]+Table1[[#This Row],[rating_count]]/1000)</f>
        <v>12.972999999999999</v>
      </c>
      <c r="Q1092" s="2">
        <v>4.0999999999999996</v>
      </c>
      <c r="R1092" s="7">
        <v>8873</v>
      </c>
      <c r="S1092" s="8">
        <f t="shared" si="34"/>
        <v>17737127</v>
      </c>
      <c r="T1092" s="2" t="s">
        <v>10022</v>
      </c>
      <c r="U1092" s="2" t="s">
        <v>10023</v>
      </c>
      <c r="V1092" s="2" t="s">
        <v>10024</v>
      </c>
      <c r="W1092" s="2" t="s">
        <v>10025</v>
      </c>
      <c r="X1092" s="2" t="s">
        <v>10026</v>
      </c>
      <c r="Y1092" s="3" t="s">
        <v>10027</v>
      </c>
      <c r="Z1092" s="3" t="s">
        <v>10028</v>
      </c>
      <c r="AA1092" s="3" t="s">
        <v>10029</v>
      </c>
    </row>
    <row r="1093" spans="1:27">
      <c r="A1093" s="2" t="s">
        <v>10030</v>
      </c>
      <c r="B1093" s="2" t="s">
        <v>10031</v>
      </c>
      <c r="C1093" s="2" t="s">
        <v>13090</v>
      </c>
      <c r="D1093" s="2" t="s">
        <v>13068</v>
      </c>
      <c r="E1093" s="2" t="s">
        <v>12836</v>
      </c>
      <c r="F1093" s="2" t="s">
        <v>12844</v>
      </c>
      <c r="G1093" s="2" t="s">
        <v>12845</v>
      </c>
      <c r="H1093" s="4" t="s">
        <v>12854</v>
      </c>
      <c r="I1093" s="6">
        <v>4999</v>
      </c>
      <c r="J1093" s="6" t="str">
        <f t="shared" si="35"/>
        <v>&gt;₹500</v>
      </c>
      <c r="K1093" s="6">
        <v>2095</v>
      </c>
      <c r="L1093" s="6">
        <f>(Table1[[#This Row],[Actual Price]]-Table1[[#This Row],[discounted_price]])*100</f>
        <v>-290400</v>
      </c>
      <c r="M1093" s="9">
        <v>0.12</v>
      </c>
      <c r="N10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93" s="9" t="str">
        <f>IF(M1093&gt;=50%,"YES","NO")</f>
        <v>NO</v>
      </c>
      <c r="P1093" s="44">
        <f>AVERAGE(Table1[[#This Row],[rating]]+Table1[[#This Row],[rating_count]]/1000)</f>
        <v>11.981</v>
      </c>
      <c r="Q1093" s="2">
        <v>4.3</v>
      </c>
      <c r="R1093" s="7">
        <v>7681</v>
      </c>
      <c r="S1093" s="8">
        <f t="shared" si="34"/>
        <v>16091695</v>
      </c>
      <c r="T1093" s="2" t="s">
        <v>10032</v>
      </c>
      <c r="U1093" s="2" t="s">
        <v>10033</v>
      </c>
      <c r="V1093" s="2" t="s">
        <v>10034</v>
      </c>
      <c r="W1093" s="2" t="s">
        <v>10035</v>
      </c>
      <c r="X1093" s="2" t="s">
        <v>10036</v>
      </c>
      <c r="Y1093" s="3" t="s">
        <v>10037</v>
      </c>
      <c r="Z1093" s="3" t="s">
        <v>10038</v>
      </c>
      <c r="AA1093" s="3" t="s">
        <v>10039</v>
      </c>
    </row>
    <row r="1094" spans="1:27">
      <c r="A1094" s="2" t="s">
        <v>10040</v>
      </c>
      <c r="B1094" s="2" t="s">
        <v>10041</v>
      </c>
      <c r="C1094" s="2" t="s">
        <v>13075</v>
      </c>
      <c r="D1094" s="2" t="s">
        <v>13068</v>
      </c>
      <c r="E1094" s="2" t="s">
        <v>12840</v>
      </c>
      <c r="F1094" s="2" t="s">
        <v>12841</v>
      </c>
      <c r="G1094" s="2" t="s">
        <v>12843</v>
      </c>
      <c r="H1094" s="4"/>
      <c r="I1094" s="6">
        <v>6999</v>
      </c>
      <c r="J1094" s="6" t="str">
        <f t="shared" si="35"/>
        <v>&gt;₹500</v>
      </c>
      <c r="K1094" s="6">
        <v>19825</v>
      </c>
      <c r="L1094" s="6">
        <f>(Table1[[#This Row],[Actual Price]]-Table1[[#This Row],[discounted_price]])*100</f>
        <v>1282600</v>
      </c>
      <c r="M1094" s="9">
        <v>0.37</v>
      </c>
      <c r="N10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94" s="9" t="str">
        <f>IF(M1094&gt;=50%,"YES","""NO")</f>
        <v>"NO</v>
      </c>
      <c r="P1094" s="44">
        <f>AVERAGE(Table1[[#This Row],[rating]]+Table1[[#This Row],[rating_count]]/1000)</f>
        <v>4.4219999999999997</v>
      </c>
      <c r="Q1094" s="2">
        <v>4.0999999999999996</v>
      </c>
      <c r="R1094" s="7">
        <v>322</v>
      </c>
      <c r="S1094" s="8">
        <f t="shared" si="34"/>
        <v>6383650</v>
      </c>
      <c r="T1094" s="2" t="s">
        <v>10042</v>
      </c>
      <c r="U1094" s="2" t="s">
        <v>10043</v>
      </c>
      <c r="V1094" s="2" t="s">
        <v>10044</v>
      </c>
      <c r="W1094" s="2" t="s">
        <v>10045</v>
      </c>
      <c r="X1094" s="2" t="s">
        <v>10046</v>
      </c>
      <c r="Y1094" s="3" t="s">
        <v>10047</v>
      </c>
      <c r="Z1094" s="3" t="s">
        <v>10048</v>
      </c>
      <c r="AA1094" s="3" t="s">
        <v>10049</v>
      </c>
    </row>
    <row r="1095" spans="1:27">
      <c r="A1095" s="2" t="s">
        <v>10050</v>
      </c>
      <c r="B1095" s="2" t="s">
        <v>10051</v>
      </c>
      <c r="C1095" s="2" t="s">
        <v>13081</v>
      </c>
      <c r="D1095" s="2" t="s">
        <v>13068</v>
      </c>
      <c r="E1095" s="2" t="s">
        <v>12836</v>
      </c>
      <c r="F1095" s="2" t="s">
        <v>12844</v>
      </c>
      <c r="G1095" s="2" t="s">
        <v>12845</v>
      </c>
      <c r="H1095" s="4" t="s">
        <v>12854</v>
      </c>
      <c r="I1095" s="6">
        <v>799</v>
      </c>
      <c r="J1095" s="6" t="str">
        <f t="shared" si="35"/>
        <v>&gt;₹500</v>
      </c>
      <c r="K1095" s="6">
        <v>1920</v>
      </c>
      <c r="L1095" s="6">
        <f>(Table1[[#This Row],[Actual Price]]-Table1[[#This Row],[discounted_price]])*100</f>
        <v>112100</v>
      </c>
      <c r="M1095" s="9">
        <v>0.43</v>
      </c>
      <c r="N10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95" s="9" t="str">
        <f>IF(M1095&gt;=50%,"YES","NO")</f>
        <v>NO</v>
      </c>
      <c r="P1095" s="44">
        <f>AVERAGE(Table1[[#This Row],[rating]]+Table1[[#This Row],[rating_count]]/1000)</f>
        <v>13.972000000000001</v>
      </c>
      <c r="Q1095" s="2">
        <v>4.2</v>
      </c>
      <c r="R1095" s="7">
        <v>9772</v>
      </c>
      <c r="S1095" s="8">
        <f t="shared" si="34"/>
        <v>18762240</v>
      </c>
      <c r="T1095" s="2" t="s">
        <v>10052</v>
      </c>
      <c r="U1095" s="2" t="s">
        <v>10053</v>
      </c>
      <c r="V1095" s="2" t="s">
        <v>10054</v>
      </c>
      <c r="W1095" s="2" t="s">
        <v>10055</v>
      </c>
      <c r="X1095" s="2" t="s">
        <v>10056</v>
      </c>
      <c r="Y1095" s="3" t="s">
        <v>10057</v>
      </c>
      <c r="Z1095" s="3" t="s">
        <v>10058</v>
      </c>
      <c r="AA1095" s="3" t="s">
        <v>10059</v>
      </c>
    </row>
    <row r="1096" spans="1:27">
      <c r="A1096" s="2" t="s">
        <v>10060</v>
      </c>
      <c r="B1096" s="2" t="s">
        <v>10061</v>
      </c>
      <c r="C1096" s="2" t="s">
        <v>13112</v>
      </c>
      <c r="D1096" s="2" t="s">
        <v>13068</v>
      </c>
      <c r="E1096" s="2" t="s">
        <v>12836</v>
      </c>
      <c r="F1096" s="2" t="s">
        <v>12885</v>
      </c>
      <c r="G1096" s="2" t="s">
        <v>12894</v>
      </c>
      <c r="H1096" s="4"/>
      <c r="I1096" s="6">
        <v>89</v>
      </c>
      <c r="J1096" s="6" t="str">
        <f t="shared" si="35"/>
        <v>&lt;₹200</v>
      </c>
      <c r="K1096" s="6">
        <v>16000</v>
      </c>
      <c r="L1096" s="6">
        <f>(Table1[[#This Row],[Actual Price]]-Table1[[#This Row],[discounted_price]])*100</f>
        <v>1591100</v>
      </c>
      <c r="M1096" s="9">
        <v>0.49</v>
      </c>
      <c r="N10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96" s="9" t="str">
        <f>IF(M1096&gt;=50%,"YES","""NO")</f>
        <v>"NO</v>
      </c>
      <c r="P1096" s="44">
        <f>AVERAGE(Table1[[#This Row],[rating]]+Table1[[#This Row],[rating_count]]/1000)</f>
        <v>22.396999999999998</v>
      </c>
      <c r="Q1096" s="2">
        <v>3.9</v>
      </c>
      <c r="R1096" s="7">
        <v>18497</v>
      </c>
      <c r="S1096" s="8">
        <f t="shared" si="34"/>
        <v>295952000</v>
      </c>
      <c r="T1096" s="2" t="s">
        <v>10062</v>
      </c>
      <c r="U1096" s="2" t="s">
        <v>10063</v>
      </c>
      <c r="V1096" s="2" t="s">
        <v>10064</v>
      </c>
      <c r="W1096" s="2" t="s">
        <v>10065</v>
      </c>
      <c r="X1096" s="2" t="s">
        <v>10066</v>
      </c>
      <c r="Y1096" s="3" t="s">
        <v>10067</v>
      </c>
      <c r="Z1096" s="3" t="s">
        <v>10068</v>
      </c>
      <c r="AA1096" s="3" t="s">
        <v>10069</v>
      </c>
    </row>
    <row r="1097" spans="1:27">
      <c r="A1097" s="2" t="s">
        <v>10070</v>
      </c>
      <c r="B1097" s="2" t="s">
        <v>10071</v>
      </c>
      <c r="C1097" s="2" t="s">
        <v>13091</v>
      </c>
      <c r="D1097" s="2" t="s">
        <v>13068</v>
      </c>
      <c r="E1097" s="2" t="s">
        <v>12836</v>
      </c>
      <c r="F1097" s="2" t="s">
        <v>12837</v>
      </c>
      <c r="G1097" s="2" t="s">
        <v>12866</v>
      </c>
      <c r="H1097" s="2"/>
      <c r="I1097" s="6">
        <v>1400</v>
      </c>
      <c r="J1097" s="6" t="str">
        <f t="shared" si="35"/>
        <v>&gt;₹500</v>
      </c>
      <c r="K1097" s="6">
        <v>2199</v>
      </c>
      <c r="L1097" s="6">
        <f>(Table1[[#This Row],[Actual Price]]-Table1[[#This Row],[discounted_price]])*100</f>
        <v>79900</v>
      </c>
      <c r="M1097" s="9">
        <v>0.77</v>
      </c>
      <c r="N10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97" s="9" t="str">
        <f>IF(M1097&gt;=50%,"YES","NO")</f>
        <v>YES</v>
      </c>
      <c r="P1097" s="44">
        <f>AVERAGE(Table1[[#This Row],[rating]]+Table1[[#This Row],[rating_count]]/1000)</f>
        <v>3.7530000000000001</v>
      </c>
      <c r="Q1097" s="2">
        <v>3.7</v>
      </c>
      <c r="R1097" s="7">
        <v>53</v>
      </c>
      <c r="S1097" s="8">
        <f t="shared" si="34"/>
        <v>116547</v>
      </c>
      <c r="T1097" s="2" t="s">
        <v>10072</v>
      </c>
      <c r="U1097" s="2" t="s">
        <v>10073</v>
      </c>
      <c r="V1097" s="2" t="s">
        <v>10074</v>
      </c>
      <c r="W1097" s="2" t="s">
        <v>10075</v>
      </c>
      <c r="X1097" s="2" t="s">
        <v>10076</v>
      </c>
      <c r="Y1097" s="3" t="s">
        <v>10077</v>
      </c>
      <c r="Z1097" s="3" t="s">
        <v>10078</v>
      </c>
      <c r="AA1097" s="3" t="s">
        <v>10079</v>
      </c>
    </row>
    <row r="1098" spans="1:27">
      <c r="A1098" s="2" t="s">
        <v>10080</v>
      </c>
      <c r="B1098" s="2" t="s">
        <v>10081</v>
      </c>
      <c r="C1098" s="2" t="s">
        <v>13092</v>
      </c>
      <c r="D1098" s="2" t="s">
        <v>13068</v>
      </c>
      <c r="E1098" s="2" t="s">
        <v>12836</v>
      </c>
      <c r="F1098" s="2" t="s">
        <v>12844</v>
      </c>
      <c r="G1098" s="2" t="s">
        <v>12867</v>
      </c>
      <c r="H1098" s="4" t="s">
        <v>12868</v>
      </c>
      <c r="I1098" s="6">
        <v>355</v>
      </c>
      <c r="J1098" s="6" t="str">
        <f t="shared" si="35"/>
        <v>₹200 - ₹500</v>
      </c>
      <c r="K1098" s="6">
        <v>14999</v>
      </c>
      <c r="L1098" s="6">
        <f>(Table1[[#This Row],[Actual Price]]-Table1[[#This Row],[discounted_price]])*100</f>
        <v>1464400</v>
      </c>
      <c r="M1098" s="9">
        <v>0.53</v>
      </c>
      <c r="N10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98" s="9" t="str">
        <f>IF(M1098&gt;=50%,"YES","""NO")</f>
        <v>YES</v>
      </c>
      <c r="P1098" s="44">
        <f>AVERAGE(Table1[[#This Row],[rating]]+Table1[[#This Row],[rating_count]]/1000)</f>
        <v>5.8279999999999994</v>
      </c>
      <c r="Q1098" s="2">
        <v>4.0999999999999996</v>
      </c>
      <c r="R1098" s="7">
        <v>1728</v>
      </c>
      <c r="S1098" s="8">
        <f t="shared" si="34"/>
        <v>25918272</v>
      </c>
      <c r="T1098" s="2" t="s">
        <v>10082</v>
      </c>
      <c r="U1098" s="2" t="s">
        <v>10083</v>
      </c>
      <c r="V1098" s="2" t="s">
        <v>10084</v>
      </c>
      <c r="W1098" s="2" t="s">
        <v>10085</v>
      </c>
      <c r="X1098" s="2" t="s">
        <v>10086</v>
      </c>
      <c r="Y1098" s="3" t="s">
        <v>10087</v>
      </c>
      <c r="Z1098" s="3" t="s">
        <v>10088</v>
      </c>
      <c r="AA1098" s="3" t="s">
        <v>10089</v>
      </c>
    </row>
    <row r="1099" spans="1:27">
      <c r="A1099" s="2" t="s">
        <v>10090</v>
      </c>
      <c r="B1099" s="2" t="s">
        <v>10091</v>
      </c>
      <c r="C1099" s="2" t="s">
        <v>13097</v>
      </c>
      <c r="D1099" s="2" t="s">
        <v>13068</v>
      </c>
      <c r="E1099" s="2" t="s">
        <v>12836</v>
      </c>
      <c r="F1099" s="2" t="s">
        <v>12837</v>
      </c>
      <c r="G1099" s="2" t="s">
        <v>12873</v>
      </c>
      <c r="H1099" s="4"/>
      <c r="I1099" s="6">
        <v>2169</v>
      </c>
      <c r="J1099" s="6" t="str">
        <f t="shared" si="35"/>
        <v>&gt;₹500</v>
      </c>
      <c r="K1099" s="6">
        <v>1799</v>
      </c>
      <c r="L1099" s="6">
        <f>(Table1[[#This Row],[Actual Price]]-Table1[[#This Row],[discounted_price]])*100</f>
        <v>-37000</v>
      </c>
      <c r="M1099" s="9">
        <v>0.11</v>
      </c>
      <c r="N10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99" s="9" t="str">
        <f>IF(M1099&gt;=50%,"YES","NO")</f>
        <v>NO</v>
      </c>
      <c r="P1099" s="44">
        <f>AVERAGE(Table1[[#This Row],[rating]]+Table1[[#This Row],[rating_count]]/1000)</f>
        <v>6.8769999999999998</v>
      </c>
      <c r="Q1099" s="2">
        <v>4</v>
      </c>
      <c r="R1099" s="7">
        <v>2877</v>
      </c>
      <c r="S1099" s="8">
        <f t="shared" si="34"/>
        <v>5175723</v>
      </c>
      <c r="T1099" s="2" t="s">
        <v>10092</v>
      </c>
      <c r="U1099" s="2" t="s">
        <v>10093</v>
      </c>
      <c r="V1099" s="2" t="s">
        <v>10094</v>
      </c>
      <c r="W1099" s="2" t="s">
        <v>10095</v>
      </c>
      <c r="X1099" s="2" t="s">
        <v>10096</v>
      </c>
      <c r="Y1099" s="3" t="s">
        <v>10097</v>
      </c>
      <c r="Z1099" s="3" t="s">
        <v>10098</v>
      </c>
      <c r="AA1099" s="3" t="s">
        <v>10099</v>
      </c>
    </row>
    <row r="1100" spans="1:27">
      <c r="A1100" s="2" t="s">
        <v>10100</v>
      </c>
      <c r="B1100" s="2" t="s">
        <v>10101</v>
      </c>
      <c r="C1100" s="2" t="s">
        <v>13081</v>
      </c>
      <c r="D1100" s="2" t="s">
        <v>13068</v>
      </c>
      <c r="E1100" s="2" t="s">
        <v>12836</v>
      </c>
      <c r="F1100" s="2" t="s">
        <v>12844</v>
      </c>
      <c r="G1100" s="2" t="s">
        <v>12845</v>
      </c>
      <c r="H1100" s="4" t="s">
        <v>12854</v>
      </c>
      <c r="I1100" s="6">
        <v>2799</v>
      </c>
      <c r="J1100" s="6" t="str">
        <f t="shared" si="35"/>
        <v>&gt;₹500</v>
      </c>
      <c r="K1100" s="6">
        <v>1950</v>
      </c>
      <c r="L1100" s="6">
        <f>(Table1[[#This Row],[Actual Price]]-Table1[[#This Row],[discounted_price]])*100</f>
        <v>-84900</v>
      </c>
      <c r="M1100" s="9">
        <v>0.46</v>
      </c>
      <c r="N11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0" s="9" t="str">
        <f>IF(M1100&gt;=50%,"YES","""NO")</f>
        <v>"NO</v>
      </c>
      <c r="P1100" s="44">
        <f>AVERAGE(Table1[[#This Row],[rating]]+Table1[[#This Row],[rating_count]]/1000)</f>
        <v>4.05</v>
      </c>
      <c r="Q1100" s="2">
        <v>3.8</v>
      </c>
      <c r="R1100" s="7">
        <v>250</v>
      </c>
      <c r="S1100" s="8">
        <f t="shared" si="34"/>
        <v>487500</v>
      </c>
      <c r="T1100" s="2" t="s">
        <v>10102</v>
      </c>
      <c r="U1100" s="2" t="s">
        <v>10103</v>
      </c>
      <c r="V1100" s="2" t="s">
        <v>10104</v>
      </c>
      <c r="W1100" s="2" t="s">
        <v>10105</v>
      </c>
      <c r="X1100" s="2" t="s">
        <v>10106</v>
      </c>
      <c r="Y1100" s="3" t="s">
        <v>10107</v>
      </c>
      <c r="Z1100" s="3" t="s">
        <v>10108</v>
      </c>
      <c r="AA1100" s="3" t="s">
        <v>10109</v>
      </c>
    </row>
    <row r="1101" spans="1:27">
      <c r="A1101" s="2" t="s">
        <v>10110</v>
      </c>
      <c r="B1101" s="2" t="s">
        <v>10111</v>
      </c>
      <c r="C1101" s="2" t="s">
        <v>13085</v>
      </c>
      <c r="D1101" s="2" t="s">
        <v>13068</v>
      </c>
      <c r="E1101" s="2" t="s">
        <v>12836</v>
      </c>
      <c r="F1101" s="2" t="s">
        <v>12837</v>
      </c>
      <c r="G1101" s="2" t="s">
        <v>12838</v>
      </c>
      <c r="H1101" s="4" t="s">
        <v>12858</v>
      </c>
      <c r="I1101" s="6">
        <v>899</v>
      </c>
      <c r="J1101" s="6" t="str">
        <f t="shared" si="35"/>
        <v>&gt;₹500</v>
      </c>
      <c r="K1101" s="6">
        <v>2995</v>
      </c>
      <c r="L1101" s="6">
        <f>(Table1[[#This Row],[Actual Price]]-Table1[[#This Row],[discounted_price]])*100</f>
        <v>209600</v>
      </c>
      <c r="M1101" s="9">
        <v>0.61</v>
      </c>
      <c r="N11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01" s="9" t="str">
        <f>IF(M1101&gt;=50%,"YES","NO")</f>
        <v>YES</v>
      </c>
      <c r="P1101" s="44">
        <f>AVERAGE(Table1[[#This Row],[rating]]+Table1[[#This Row],[rating_count]]/1000)</f>
        <v>9.3780000000000001</v>
      </c>
      <c r="Q1101" s="2">
        <v>4.2</v>
      </c>
      <c r="R1101" s="7">
        <v>5178</v>
      </c>
      <c r="S1101" s="8">
        <f t="shared" si="34"/>
        <v>15508110</v>
      </c>
      <c r="T1101" s="2" t="s">
        <v>10112</v>
      </c>
      <c r="U1101" s="2" t="s">
        <v>10113</v>
      </c>
      <c r="V1101" s="2" t="s">
        <v>10114</v>
      </c>
      <c r="W1101" s="2" t="s">
        <v>10115</v>
      </c>
      <c r="X1101" s="2" t="s">
        <v>10116</v>
      </c>
      <c r="Y1101" s="3" t="s">
        <v>10117</v>
      </c>
      <c r="Z1101" s="3" t="s">
        <v>10118</v>
      </c>
      <c r="AA1101" s="3" t="s">
        <v>10119</v>
      </c>
    </row>
    <row r="1102" spans="1:27">
      <c r="A1102" s="2" t="s">
        <v>10120</v>
      </c>
      <c r="B1102" s="2" t="s">
        <v>10121</v>
      </c>
      <c r="C1102" s="2" t="s">
        <v>13076</v>
      </c>
      <c r="D1102" s="2" t="s">
        <v>13068</v>
      </c>
      <c r="E1102" s="2" t="s">
        <v>12836</v>
      </c>
      <c r="F1102" s="2" t="s">
        <v>12844</v>
      </c>
      <c r="G1102" s="2" t="s">
        <v>12845</v>
      </c>
      <c r="H1102" s="2" t="s">
        <v>12846</v>
      </c>
      <c r="I1102" s="6">
        <v>2499</v>
      </c>
      <c r="J1102" s="6" t="str">
        <f t="shared" si="35"/>
        <v>&gt;₹500</v>
      </c>
      <c r="K1102" s="6">
        <v>999</v>
      </c>
      <c r="L1102" s="6">
        <f>(Table1[[#This Row],[Actual Price]]-Table1[[#This Row],[discounted_price]])*100</f>
        <v>-150000</v>
      </c>
      <c r="M1102" s="9">
        <v>0.5</v>
      </c>
      <c r="N11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2" s="9" t="str">
        <f>IF(M1102&gt;=50%,"YES","""NO")</f>
        <v>YES</v>
      </c>
      <c r="P1102" s="44">
        <f>AVERAGE(Table1[[#This Row],[rating]]+Table1[[#This Row],[rating_count]]/1000)</f>
        <v>4.6789999999999994</v>
      </c>
      <c r="Q1102" s="2">
        <v>4.5999999999999996</v>
      </c>
      <c r="R1102" s="7">
        <v>79</v>
      </c>
      <c r="S1102" s="8">
        <f t="shared" si="34"/>
        <v>78921</v>
      </c>
      <c r="T1102" s="2" t="s">
        <v>10122</v>
      </c>
      <c r="U1102" s="2" t="s">
        <v>10123</v>
      </c>
      <c r="V1102" s="2" t="s">
        <v>10124</v>
      </c>
      <c r="W1102" s="2" t="s">
        <v>10125</v>
      </c>
      <c r="X1102" s="2" t="s">
        <v>10126</v>
      </c>
      <c r="Y1102" s="3" t="s">
        <v>10127</v>
      </c>
      <c r="Z1102" s="3" t="s">
        <v>10128</v>
      </c>
      <c r="AA1102" s="3" t="s">
        <v>10129</v>
      </c>
    </row>
    <row r="1103" spans="1:27">
      <c r="A1103" s="2" t="s">
        <v>10130</v>
      </c>
      <c r="B1103" s="2" t="s">
        <v>10131</v>
      </c>
      <c r="C1103" s="2" t="s">
        <v>13111</v>
      </c>
      <c r="D1103" s="2" t="s">
        <v>13068</v>
      </c>
      <c r="E1103" s="2" t="s">
        <v>12840</v>
      </c>
      <c r="F1103" s="2" t="s">
        <v>12892</v>
      </c>
      <c r="G1103" s="2" t="s">
        <v>12893</v>
      </c>
      <c r="H1103" s="4"/>
      <c r="I1103" s="6">
        <v>3599</v>
      </c>
      <c r="J1103" s="6" t="str">
        <f t="shared" si="35"/>
        <v>&gt;₹500</v>
      </c>
      <c r="K1103" s="6">
        <v>11995</v>
      </c>
      <c r="L1103" s="6">
        <f>(Table1[[#This Row],[Actual Price]]-Table1[[#This Row],[discounted_price]])*100</f>
        <v>839600</v>
      </c>
      <c r="M1103" s="9">
        <v>0.27</v>
      </c>
      <c r="N11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03" s="9" t="str">
        <f>IF(M1103&gt;=50%,"YES","NO")</f>
        <v>NO</v>
      </c>
      <c r="P1103" s="44">
        <f>AVERAGE(Table1[[#This Row],[rating]]+Table1[[#This Row],[rating_count]]/1000)</f>
        <v>8.2569999999999997</v>
      </c>
      <c r="Q1103" s="2">
        <v>4.0999999999999996</v>
      </c>
      <c r="R1103" s="7">
        <v>4157</v>
      </c>
      <c r="S1103" s="8">
        <f t="shared" si="34"/>
        <v>49863215</v>
      </c>
      <c r="T1103" s="2" t="s">
        <v>10132</v>
      </c>
      <c r="U1103" s="2" t="s">
        <v>10133</v>
      </c>
      <c r="V1103" s="2" t="s">
        <v>10134</v>
      </c>
      <c r="W1103" s="2" t="s">
        <v>10135</v>
      </c>
      <c r="X1103" s="2" t="s">
        <v>10136</v>
      </c>
      <c r="Y1103" s="3" t="s">
        <v>10137</v>
      </c>
      <c r="Z1103" s="3" t="s">
        <v>10138</v>
      </c>
      <c r="AA1103" s="3" t="s">
        <v>10139</v>
      </c>
    </row>
    <row r="1104" spans="1:27">
      <c r="A1104" s="2" t="s">
        <v>10140</v>
      </c>
      <c r="B1104" s="2" t="s">
        <v>10141</v>
      </c>
      <c r="C1104" s="2" t="s">
        <v>13074</v>
      </c>
      <c r="D1104" s="2" t="s">
        <v>13068</v>
      </c>
      <c r="E1104" s="2" t="s">
        <v>12840</v>
      </c>
      <c r="F1104" s="2" t="s">
        <v>12841</v>
      </c>
      <c r="G1104" s="2" t="s">
        <v>12842</v>
      </c>
      <c r="H1104" s="4"/>
      <c r="I1104" s="6">
        <v>499</v>
      </c>
      <c r="J1104" s="6" t="str">
        <f t="shared" si="35"/>
        <v>₹200 - ₹500</v>
      </c>
      <c r="K1104" s="6">
        <v>2999</v>
      </c>
      <c r="L1104" s="6">
        <f>(Table1[[#This Row],[Actual Price]]-Table1[[#This Row],[discounted_price]])*100</f>
        <v>250000</v>
      </c>
      <c r="M1104" s="9">
        <v>0.49</v>
      </c>
      <c r="N11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4" s="9" t="str">
        <f>IF(M1104&gt;=50%,"YES","""NO")</f>
        <v>"NO</v>
      </c>
      <c r="P1104" s="44">
        <f>AVERAGE(Table1[[#This Row],[rating]]+Table1[[#This Row],[rating_count]]/1000)</f>
        <v>3.3289999999999997</v>
      </c>
      <c r="Q1104" s="2">
        <v>3.3</v>
      </c>
      <c r="R1104" s="7">
        <v>29</v>
      </c>
      <c r="S1104" s="8">
        <f t="shared" si="34"/>
        <v>86971</v>
      </c>
      <c r="T1104" s="2" t="s">
        <v>10142</v>
      </c>
      <c r="U1104" s="2" t="s">
        <v>10143</v>
      </c>
      <c r="V1104" s="2" t="s">
        <v>10144</v>
      </c>
      <c r="W1104" s="2" t="s">
        <v>10145</v>
      </c>
      <c r="X1104" s="2" t="s">
        <v>10146</v>
      </c>
      <c r="Y1104" s="3" t="s">
        <v>10147</v>
      </c>
      <c r="Z1104" s="3" t="s">
        <v>10148</v>
      </c>
      <c r="AA1104" s="3" t="s">
        <v>10149</v>
      </c>
    </row>
    <row r="1105" spans="1:27">
      <c r="A1105" s="2" t="s">
        <v>10150</v>
      </c>
      <c r="B1105" s="2" t="s">
        <v>10151</v>
      </c>
      <c r="C1105" s="2" t="s">
        <v>13081</v>
      </c>
      <c r="D1105" s="2" t="s">
        <v>13068</v>
      </c>
      <c r="E1105" s="2" t="s">
        <v>12836</v>
      </c>
      <c r="F1105" s="2" t="s">
        <v>12844</v>
      </c>
      <c r="G1105" s="2" t="s">
        <v>12845</v>
      </c>
      <c r="H1105" s="4" t="s">
        <v>12854</v>
      </c>
      <c r="I1105" s="6">
        <v>653</v>
      </c>
      <c r="J1105" s="6" t="str">
        <f t="shared" si="35"/>
        <v>&gt;₹500</v>
      </c>
      <c r="K1105" s="6">
        <v>1690</v>
      </c>
      <c r="L1105" s="6">
        <f>(Table1[[#This Row],[Actual Price]]-Table1[[#This Row],[discounted_price]])*100</f>
        <v>103700</v>
      </c>
      <c r="M1105" s="9">
        <v>0.28999999999999998</v>
      </c>
      <c r="N11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05" s="9" t="str">
        <f>IF(M1105&gt;=50%,"YES","NO")</f>
        <v>NO</v>
      </c>
      <c r="P1105" s="44">
        <f>AVERAGE(Table1[[#This Row],[rating]]+Table1[[#This Row],[rating_count]]/1000)</f>
        <v>8.7800000000000011</v>
      </c>
      <c r="Q1105" s="2">
        <v>4.2</v>
      </c>
      <c r="R1105" s="7">
        <v>4580</v>
      </c>
      <c r="S1105" s="8">
        <f t="shared" si="34"/>
        <v>7740200</v>
      </c>
      <c r="T1105" s="2" t="s">
        <v>10152</v>
      </c>
      <c r="U1105" s="2" t="s">
        <v>10153</v>
      </c>
      <c r="V1105" s="2" t="s">
        <v>10154</v>
      </c>
      <c r="W1105" s="2" t="s">
        <v>10155</v>
      </c>
      <c r="X1105" s="2" t="s">
        <v>10156</v>
      </c>
      <c r="Y1105" s="3" t="s">
        <v>10157</v>
      </c>
      <c r="Z1105" s="3" t="s">
        <v>10158</v>
      </c>
      <c r="AA1105" s="3" t="s">
        <v>10159</v>
      </c>
    </row>
    <row r="1106" spans="1:27">
      <c r="A1106" s="2" t="s">
        <v>10160</v>
      </c>
      <c r="B1106" s="2" t="s">
        <v>10161</v>
      </c>
      <c r="C1106" s="2" t="s">
        <v>13093</v>
      </c>
      <c r="D1106" s="2" t="s">
        <v>13068</v>
      </c>
      <c r="E1106" s="2" t="s">
        <v>12836</v>
      </c>
      <c r="F1106" s="2" t="s">
        <v>12837</v>
      </c>
      <c r="G1106" s="2" t="s">
        <v>12869</v>
      </c>
      <c r="H1106" s="4"/>
      <c r="I1106" s="6">
        <v>4789</v>
      </c>
      <c r="J1106" s="6" t="str">
        <f t="shared" si="35"/>
        <v>&gt;₹500</v>
      </c>
      <c r="K1106" s="6">
        <v>1790</v>
      </c>
      <c r="L1106" s="6">
        <f>(Table1[[#This Row],[Actual Price]]-Table1[[#This Row],[discounted_price]])*100</f>
        <v>-299900</v>
      </c>
      <c r="M1106" s="9">
        <v>0.41</v>
      </c>
      <c r="N11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6" s="9" t="str">
        <f>IF(M1106&gt;=50%,"YES","""NO")</f>
        <v>"NO</v>
      </c>
      <c r="P1106" s="44">
        <f>AVERAGE(Table1[[#This Row],[rating]]+Table1[[#This Row],[rating_count]]/1000)</f>
        <v>5.7039999999999997</v>
      </c>
      <c r="Q1106" s="2">
        <v>4.3</v>
      </c>
      <c r="R1106" s="7">
        <v>1404</v>
      </c>
      <c r="S1106" s="8">
        <f t="shared" si="34"/>
        <v>2513160</v>
      </c>
      <c r="T1106" s="2" t="s">
        <v>10162</v>
      </c>
      <c r="U1106" s="2" t="s">
        <v>10163</v>
      </c>
      <c r="V1106" s="2" t="s">
        <v>10164</v>
      </c>
      <c r="W1106" s="2" t="s">
        <v>10165</v>
      </c>
      <c r="X1106" s="2" t="s">
        <v>10166</v>
      </c>
      <c r="Y1106" s="3" t="s">
        <v>10167</v>
      </c>
      <c r="Z1106" s="3" t="s">
        <v>10168</v>
      </c>
      <c r="AA1106" s="3" t="s">
        <v>10169</v>
      </c>
    </row>
    <row r="1107" spans="1:27">
      <c r="A1107" s="2" t="s">
        <v>10170</v>
      </c>
      <c r="B1107" s="2" t="s">
        <v>10171</v>
      </c>
      <c r="C1107" s="2" t="s">
        <v>13119</v>
      </c>
      <c r="D1107" s="2" t="s">
        <v>13068</v>
      </c>
      <c r="E1107" s="2" t="s">
        <v>12836</v>
      </c>
      <c r="F1107" s="2" t="s">
        <v>12837</v>
      </c>
      <c r="G1107" s="2" t="s">
        <v>12904</v>
      </c>
      <c r="H1107" s="4"/>
      <c r="I1107" s="6">
        <v>1409</v>
      </c>
      <c r="J1107" s="6" t="str">
        <f t="shared" si="35"/>
        <v>&gt;₹500</v>
      </c>
      <c r="K1107" s="6">
        <v>8995</v>
      </c>
      <c r="L1107" s="6">
        <f>(Table1[[#This Row],[Actual Price]]-Table1[[#This Row],[discounted_price]])*100</f>
        <v>758600</v>
      </c>
      <c r="M1107" s="9">
        <v>0.28000000000000003</v>
      </c>
      <c r="N11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07" s="9" t="str">
        <f>IF(M1107&gt;=50%,"YES","NO")</f>
        <v>NO</v>
      </c>
      <c r="P1107" s="44">
        <f>AVERAGE(Table1[[#This Row],[rating]]+Table1[[#This Row],[rating_count]]/1000)</f>
        <v>7.1099999999999994</v>
      </c>
      <c r="Q1107" s="2">
        <v>4.3</v>
      </c>
      <c r="R1107" s="7">
        <v>2810</v>
      </c>
      <c r="S1107" s="8">
        <f t="shared" si="34"/>
        <v>25275950</v>
      </c>
      <c r="T1107" s="2" t="s">
        <v>10172</v>
      </c>
      <c r="U1107" s="2" t="s">
        <v>10173</v>
      </c>
      <c r="V1107" s="2" t="s">
        <v>10174</v>
      </c>
      <c r="W1107" s="2" t="s">
        <v>10175</v>
      </c>
      <c r="X1107" s="2" t="s">
        <v>10176</v>
      </c>
      <c r="Y1107" s="3" t="s">
        <v>10177</v>
      </c>
      <c r="Z1107" s="3" t="s">
        <v>10178</v>
      </c>
      <c r="AA1107" s="3" t="s">
        <v>10179</v>
      </c>
    </row>
    <row r="1108" spans="1:27">
      <c r="A1108" s="2" t="s">
        <v>10180</v>
      </c>
      <c r="B1108" s="2" t="s">
        <v>10181</v>
      </c>
      <c r="C1108" s="2" t="s">
        <v>13096</v>
      </c>
      <c r="D1108" s="2" t="s">
        <v>13068</v>
      </c>
      <c r="E1108" s="2" t="s">
        <v>12836</v>
      </c>
      <c r="F1108" s="2" t="s">
        <v>12837</v>
      </c>
      <c r="G1108" s="2" t="s">
        <v>12847</v>
      </c>
      <c r="H1108" s="2" t="s">
        <v>12872</v>
      </c>
      <c r="I1108" s="6">
        <v>753</v>
      </c>
      <c r="J1108" s="6" t="str">
        <f t="shared" si="35"/>
        <v>&gt;₹500</v>
      </c>
      <c r="K1108" s="6">
        <v>239</v>
      </c>
      <c r="L1108" s="6">
        <f>(Table1[[#This Row],[Actual Price]]-Table1[[#This Row],[discounted_price]])*100</f>
        <v>-51400</v>
      </c>
      <c r="M1108" s="9">
        <v>0</v>
      </c>
      <c r="N11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08" s="9" t="str">
        <f>IF(M1108&gt;=50%,"YES","""NO")</f>
        <v>"NO</v>
      </c>
      <c r="P1108" s="44">
        <f>AVERAGE(Table1[[#This Row],[rating]]+Table1[[#This Row],[rating_count]]/1000)</f>
        <v>4.3069999999999995</v>
      </c>
      <c r="Q1108" s="2">
        <v>4.3</v>
      </c>
      <c r="R1108" s="7">
        <v>7</v>
      </c>
      <c r="S1108" s="8">
        <f t="shared" si="34"/>
        <v>1673</v>
      </c>
      <c r="T1108" s="2" t="s">
        <v>10182</v>
      </c>
      <c r="U1108" s="2" t="s">
        <v>10183</v>
      </c>
      <c r="V1108" s="2" t="s">
        <v>10184</v>
      </c>
      <c r="W1108" s="2" t="s">
        <v>10185</v>
      </c>
      <c r="X1108" s="2" t="s">
        <v>10186</v>
      </c>
      <c r="Y1108" s="3" t="s">
        <v>10187</v>
      </c>
      <c r="Z1108" s="3" t="s">
        <v>10188</v>
      </c>
      <c r="AA1108" s="3" t="s">
        <v>10189</v>
      </c>
    </row>
    <row r="1109" spans="1:27">
      <c r="A1109" s="2" t="s">
        <v>10190</v>
      </c>
      <c r="B1109" s="2" t="s">
        <v>10191</v>
      </c>
      <c r="C1109" s="2" t="s">
        <v>13080</v>
      </c>
      <c r="D1109" s="2" t="s">
        <v>13068</v>
      </c>
      <c r="E1109" s="2" t="s">
        <v>12836</v>
      </c>
      <c r="F1109" s="2" t="s">
        <v>12837</v>
      </c>
      <c r="G1109" s="2" t="s">
        <v>12853</v>
      </c>
      <c r="H1109" s="2"/>
      <c r="I1109" s="6">
        <v>353</v>
      </c>
      <c r="J1109" s="6" t="str">
        <f t="shared" si="35"/>
        <v>₹200 - ₹500</v>
      </c>
      <c r="K1109" s="6">
        <v>1599</v>
      </c>
      <c r="L1109" s="6">
        <f>(Table1[[#This Row],[Actual Price]]-Table1[[#This Row],[discounted_price]])*100</f>
        <v>124600</v>
      </c>
      <c r="M1109" s="9">
        <v>0.56000000000000005</v>
      </c>
      <c r="N11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09" s="9" t="str">
        <f>IF(M1109&gt;=50%,"YES","NO")</f>
        <v>YES</v>
      </c>
      <c r="P1109" s="44">
        <f>AVERAGE(Table1[[#This Row],[rating]]+Table1[[#This Row],[rating_count]]/1000)</f>
        <v>6.4290000000000003</v>
      </c>
      <c r="Q1109" s="2">
        <v>4.7</v>
      </c>
      <c r="R1109" s="7">
        <v>1729</v>
      </c>
      <c r="S1109" s="8">
        <f t="shared" si="34"/>
        <v>2764671</v>
      </c>
      <c r="T1109" s="2" t="s">
        <v>10192</v>
      </c>
      <c r="U1109" s="2" t="s">
        <v>10193</v>
      </c>
      <c r="V1109" s="2" t="s">
        <v>10194</v>
      </c>
      <c r="W1109" s="2" t="s">
        <v>10195</v>
      </c>
      <c r="X1109" s="2" t="s">
        <v>10196</v>
      </c>
      <c r="Y1109" s="3" t="s">
        <v>10197</v>
      </c>
      <c r="Z1109" s="3" t="s">
        <v>10198</v>
      </c>
      <c r="AA1109" s="3" t="s">
        <v>10199</v>
      </c>
    </row>
    <row r="1110" spans="1:27">
      <c r="A1110" s="2" t="s">
        <v>10200</v>
      </c>
      <c r="B1110" s="2" t="s">
        <v>10201</v>
      </c>
      <c r="C1110" s="2" t="s">
        <v>13120</v>
      </c>
      <c r="D1110" s="2" t="s">
        <v>13068</v>
      </c>
      <c r="E1110" s="2" t="s">
        <v>12836</v>
      </c>
      <c r="F1110" s="2" t="s">
        <v>12837</v>
      </c>
      <c r="G1110" s="2"/>
      <c r="H1110" s="4"/>
      <c r="I1110" s="6">
        <v>1099</v>
      </c>
      <c r="J1110" s="6" t="str">
        <f t="shared" si="35"/>
        <v>&gt;₹500</v>
      </c>
      <c r="K1110" s="6">
        <v>4290</v>
      </c>
      <c r="L1110" s="6">
        <f>(Table1[[#This Row],[Actual Price]]-Table1[[#This Row],[discounted_price]])*100</f>
        <v>319100</v>
      </c>
      <c r="M1110" s="9">
        <v>0.39</v>
      </c>
      <c r="N11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10" s="9" t="str">
        <f>IF(M1110&gt;=50%,"YES","""NO")</f>
        <v>"NO</v>
      </c>
      <c r="P1110" s="44">
        <f>AVERAGE(Table1[[#This Row],[rating]]+Table1[[#This Row],[rating_count]]/1000)</f>
        <v>6.516</v>
      </c>
      <c r="Q1110" s="2">
        <v>4.4000000000000004</v>
      </c>
      <c r="R1110" s="7">
        <v>2116</v>
      </c>
      <c r="S1110" s="8">
        <f t="shared" si="34"/>
        <v>9077640</v>
      </c>
      <c r="T1110" s="2" t="s">
        <v>10202</v>
      </c>
      <c r="U1110" s="2" t="s">
        <v>10203</v>
      </c>
      <c r="V1110" s="2" t="s">
        <v>10204</v>
      </c>
      <c r="W1110" s="2" t="s">
        <v>10205</v>
      </c>
      <c r="X1110" s="2" t="s">
        <v>10206</v>
      </c>
      <c r="Y1110" s="3" t="s">
        <v>10207</v>
      </c>
      <c r="Z1110" s="3" t="s">
        <v>10208</v>
      </c>
      <c r="AA1110" s="3" t="s">
        <v>10209</v>
      </c>
    </row>
    <row r="1111" spans="1:27">
      <c r="A1111" s="2" t="s">
        <v>10210</v>
      </c>
      <c r="B1111" s="2" t="s">
        <v>10211</v>
      </c>
      <c r="C1111" s="2" t="s">
        <v>13092</v>
      </c>
      <c r="D1111" s="2" t="s">
        <v>13068</v>
      </c>
      <c r="E1111" s="2" t="s">
        <v>12836</v>
      </c>
      <c r="F1111" s="2" t="s">
        <v>12844</v>
      </c>
      <c r="G1111" s="2" t="s">
        <v>12867</v>
      </c>
      <c r="H1111" s="4" t="s">
        <v>12868</v>
      </c>
      <c r="I1111" s="6">
        <v>8799</v>
      </c>
      <c r="J1111" s="6" t="str">
        <f t="shared" si="35"/>
        <v>&gt;₹500</v>
      </c>
      <c r="K1111" s="6">
        <v>2890</v>
      </c>
      <c r="L1111" s="6">
        <f>(Table1[[#This Row],[Actual Price]]-Table1[[#This Row],[discounted_price]])*100</f>
        <v>-590900</v>
      </c>
      <c r="M1111" s="9">
        <v>0.46</v>
      </c>
      <c r="N11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11" s="9" t="str">
        <f>IF(M1111&gt;=50%,"YES","NO")</f>
        <v>NO</v>
      </c>
      <c r="P1111" s="44">
        <f>AVERAGE(Table1[[#This Row],[rating]]+Table1[[#This Row],[rating_count]]/1000)</f>
        <v>4.3629999999999995</v>
      </c>
      <c r="Q1111" s="2">
        <v>3.9</v>
      </c>
      <c r="R1111" s="7">
        <v>463</v>
      </c>
      <c r="S1111" s="8">
        <f t="shared" si="34"/>
        <v>1338070</v>
      </c>
      <c r="T1111" s="2" t="s">
        <v>10212</v>
      </c>
      <c r="U1111" s="2" t="s">
        <v>10213</v>
      </c>
      <c r="V1111" s="2" t="s">
        <v>10214</v>
      </c>
      <c r="W1111" s="2" t="s">
        <v>10215</v>
      </c>
      <c r="X1111" s="2" t="s">
        <v>10216</v>
      </c>
      <c r="Y1111" s="3" t="s">
        <v>10217</v>
      </c>
      <c r="Z1111" s="3" t="s">
        <v>10218</v>
      </c>
      <c r="AA1111" s="3" t="s">
        <v>10219</v>
      </c>
    </row>
    <row r="1112" spans="1:27">
      <c r="A1112" s="2" t="s">
        <v>10220</v>
      </c>
      <c r="B1112" s="2" t="s">
        <v>10221</v>
      </c>
      <c r="C1112" s="2" t="s">
        <v>13080</v>
      </c>
      <c r="D1112" s="2" t="s">
        <v>13068</v>
      </c>
      <c r="E1112" s="2" t="s">
        <v>12836</v>
      </c>
      <c r="F1112" s="2" t="s">
        <v>12837</v>
      </c>
      <c r="G1112" s="2" t="s">
        <v>12853</v>
      </c>
      <c r="H1112" s="2"/>
      <c r="I1112" s="6">
        <v>1345</v>
      </c>
      <c r="J1112" s="6" t="str">
        <f t="shared" si="35"/>
        <v>&gt;₹500</v>
      </c>
      <c r="K1112" s="6">
        <v>1299</v>
      </c>
      <c r="L1112" s="6">
        <f>(Table1[[#This Row],[Actual Price]]-Table1[[#This Row],[discounted_price]])*100</f>
        <v>-4600</v>
      </c>
      <c r="M1112" s="9">
        <v>0.62</v>
      </c>
      <c r="N11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12" s="9" t="str">
        <f>IF(M1112&gt;=50%,"YES","""NO")</f>
        <v>YES</v>
      </c>
      <c r="P1112" s="44">
        <f>AVERAGE(Table1[[#This Row],[rating]]+Table1[[#This Row],[rating_count]]/1000)</f>
        <v>4.7540000000000004</v>
      </c>
      <c r="Q1112" s="2">
        <v>4.7</v>
      </c>
      <c r="R1112" s="7">
        <v>54</v>
      </c>
      <c r="S1112" s="8">
        <f t="shared" si="34"/>
        <v>70146</v>
      </c>
      <c r="T1112" s="2" t="s">
        <v>10222</v>
      </c>
      <c r="U1112" s="2" t="s">
        <v>10223</v>
      </c>
      <c r="V1112" s="2" t="s">
        <v>10224</v>
      </c>
      <c r="W1112" s="2" t="s">
        <v>10225</v>
      </c>
      <c r="X1112" s="2" t="s">
        <v>10226</v>
      </c>
      <c r="Y1112" s="3" t="s">
        <v>10227</v>
      </c>
      <c r="Z1112" s="3" t="s">
        <v>10228</v>
      </c>
      <c r="AA1112" s="3" t="s">
        <v>10229</v>
      </c>
    </row>
    <row r="1113" spans="1:27">
      <c r="A1113" s="2" t="s">
        <v>10230</v>
      </c>
      <c r="B1113" s="2" t="s">
        <v>10231</v>
      </c>
      <c r="C1113" s="2" t="s">
        <v>13087</v>
      </c>
      <c r="D1113" s="2" t="s">
        <v>13068</v>
      </c>
      <c r="E1113" s="2" t="s">
        <v>12840</v>
      </c>
      <c r="F1113" s="2" t="s">
        <v>12856</v>
      </c>
      <c r="G1113" s="2" t="s">
        <v>12860</v>
      </c>
      <c r="H1113" s="2"/>
      <c r="I1113" s="6">
        <v>2095</v>
      </c>
      <c r="J1113" s="6" t="str">
        <f t="shared" si="35"/>
        <v>&gt;₹500</v>
      </c>
      <c r="K1113" s="6">
        <v>640</v>
      </c>
      <c r="L1113" s="6">
        <f>(Table1[[#This Row],[Actual Price]]-Table1[[#This Row],[discounted_price]])*100</f>
        <v>-145500</v>
      </c>
      <c r="M1113" s="9">
        <v>0.2</v>
      </c>
      <c r="N11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13" s="9" t="str">
        <f>IF(M1113&gt;=50%,"YES","NO")</f>
        <v>NO</v>
      </c>
      <c r="P1113" s="44">
        <f>AVERAGE(Table1[[#This Row],[rating]]+Table1[[#This Row],[rating_count]]/1000)</f>
        <v>11.329000000000001</v>
      </c>
      <c r="Q1113" s="2">
        <v>4.0999999999999996</v>
      </c>
      <c r="R1113" s="7">
        <v>7229</v>
      </c>
      <c r="S1113" s="8">
        <f t="shared" si="34"/>
        <v>4626560</v>
      </c>
      <c r="T1113" s="2" t="s">
        <v>10232</v>
      </c>
      <c r="U1113" s="2" t="s">
        <v>10233</v>
      </c>
      <c r="V1113" s="2" t="s">
        <v>10234</v>
      </c>
      <c r="W1113" s="2" t="s">
        <v>10235</v>
      </c>
      <c r="X1113" s="2" t="s">
        <v>10236</v>
      </c>
      <c r="Y1113" s="3" t="s">
        <v>10237</v>
      </c>
      <c r="Z1113" s="3" t="s">
        <v>10238</v>
      </c>
      <c r="AA1113" s="3" t="s">
        <v>10239</v>
      </c>
    </row>
    <row r="1114" spans="1:27">
      <c r="A1114" s="2" t="s">
        <v>10240</v>
      </c>
      <c r="B1114" s="2" t="s">
        <v>10241</v>
      </c>
      <c r="C1114" s="2" t="s">
        <v>13083</v>
      </c>
      <c r="D1114" s="2" t="s">
        <v>13068</v>
      </c>
      <c r="E1114" s="2" t="s">
        <v>12840</v>
      </c>
      <c r="F1114" s="2" t="s">
        <v>12856</v>
      </c>
      <c r="G1114" s="2" t="s">
        <v>12857</v>
      </c>
      <c r="H1114" s="4"/>
      <c r="I1114" s="6">
        <v>1498</v>
      </c>
      <c r="J1114" s="6" t="str">
        <f t="shared" si="35"/>
        <v>&gt;₹500</v>
      </c>
      <c r="K1114" s="6">
        <v>3790</v>
      </c>
      <c r="L1114" s="6">
        <f>(Table1[[#This Row],[Actual Price]]-Table1[[#This Row],[discounted_price]])*100</f>
        <v>229200</v>
      </c>
      <c r="M1114" s="9">
        <v>0.5</v>
      </c>
      <c r="N11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14" s="9" t="str">
        <f>IF(M1114&gt;=50%,"YES","""NO")</f>
        <v>YES</v>
      </c>
      <c r="P1114" s="44">
        <f>AVERAGE(Table1[[#This Row],[rating]]+Table1[[#This Row],[rating_count]]/1000)</f>
        <v>7.6419999999999995</v>
      </c>
      <c r="Q1114" s="2">
        <v>3.8</v>
      </c>
      <c r="R1114" s="7">
        <v>3842</v>
      </c>
      <c r="S1114" s="8">
        <f t="shared" si="34"/>
        <v>14561180</v>
      </c>
      <c r="T1114" s="2" t="s">
        <v>10242</v>
      </c>
      <c r="U1114" s="2" t="s">
        <v>10243</v>
      </c>
      <c r="V1114" s="2" t="s">
        <v>10244</v>
      </c>
      <c r="W1114" s="2" t="s">
        <v>10245</v>
      </c>
      <c r="X1114" s="2" t="s">
        <v>10246</v>
      </c>
      <c r="Y1114" s="3" t="s">
        <v>10247</v>
      </c>
      <c r="Z1114" s="3" t="s">
        <v>10248</v>
      </c>
      <c r="AA1114" s="3" t="s">
        <v>10249</v>
      </c>
    </row>
    <row r="1115" spans="1:27">
      <c r="A1115" s="2" t="s">
        <v>10250</v>
      </c>
      <c r="B1115" s="2" t="s">
        <v>10251</v>
      </c>
      <c r="C1115" s="2" t="s">
        <v>13083</v>
      </c>
      <c r="D1115" s="2" t="s">
        <v>13068</v>
      </c>
      <c r="E1115" s="2" t="s">
        <v>12840</v>
      </c>
      <c r="F1115" s="2" t="s">
        <v>12856</v>
      </c>
      <c r="G1115" s="2" t="s">
        <v>12857</v>
      </c>
      <c r="H1115" s="4"/>
      <c r="I1115" s="6">
        <v>2199</v>
      </c>
      <c r="J1115" s="6" t="str">
        <f t="shared" si="35"/>
        <v>&gt;₹500</v>
      </c>
      <c r="K1115" s="6">
        <v>4560</v>
      </c>
      <c r="L1115" s="6">
        <f>(Table1[[#This Row],[Actual Price]]-Table1[[#This Row],[discounted_price]])*100</f>
        <v>236100</v>
      </c>
      <c r="M1115" s="9">
        <v>0.43</v>
      </c>
      <c r="N11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15" s="9" t="str">
        <f>IF(M1115&gt;=50%,"YES","NO")</f>
        <v>NO</v>
      </c>
      <c r="P1115" s="44">
        <f>AVERAGE(Table1[[#This Row],[rating]]+Table1[[#This Row],[rating_count]]/1000)</f>
        <v>5.0460000000000003</v>
      </c>
      <c r="Q1115" s="2">
        <v>4.4000000000000004</v>
      </c>
      <c r="R1115" s="7">
        <v>646</v>
      </c>
      <c r="S1115" s="8">
        <f t="shared" si="34"/>
        <v>2945760</v>
      </c>
      <c r="T1115" s="2" t="s">
        <v>10252</v>
      </c>
      <c r="U1115" s="2" t="s">
        <v>10253</v>
      </c>
      <c r="V1115" s="2" t="s">
        <v>10254</v>
      </c>
      <c r="W1115" s="2" t="s">
        <v>10255</v>
      </c>
      <c r="X1115" s="2" t="s">
        <v>10256</v>
      </c>
      <c r="Y1115" s="3" t="s">
        <v>10257</v>
      </c>
      <c r="Z1115" s="3" t="s">
        <v>8365</v>
      </c>
      <c r="AA1115" s="3" t="s">
        <v>10258</v>
      </c>
    </row>
    <row r="1116" spans="1:27">
      <c r="A1116" s="2" t="s">
        <v>10259</v>
      </c>
      <c r="B1116" s="2" t="s">
        <v>10260</v>
      </c>
      <c r="C1116" s="2" t="s">
        <v>13093</v>
      </c>
      <c r="D1116" s="2" t="s">
        <v>13068</v>
      </c>
      <c r="E1116" s="2" t="s">
        <v>12836</v>
      </c>
      <c r="F1116" s="2" t="s">
        <v>12837</v>
      </c>
      <c r="G1116" s="2" t="s">
        <v>12869</v>
      </c>
      <c r="H1116" s="4"/>
      <c r="I1116" s="6">
        <v>3699</v>
      </c>
      <c r="J1116" s="6" t="str">
        <f t="shared" si="35"/>
        <v>&gt;₹500</v>
      </c>
      <c r="K1116" s="6">
        <v>3500</v>
      </c>
      <c r="L1116" s="6">
        <f>(Table1[[#This Row],[Actual Price]]-Table1[[#This Row],[discounted_price]])*100</f>
        <v>-19900</v>
      </c>
      <c r="M1116" s="9">
        <v>0.66</v>
      </c>
      <c r="N11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16" s="9" t="str">
        <f>IF(M1116&gt;=50%,"YES","""NO")</f>
        <v>YES</v>
      </c>
      <c r="P1116" s="44">
        <f>AVERAGE(Table1[[#This Row],[rating]]+Table1[[#This Row],[rating_count]]/1000)</f>
        <v>6.1020000000000003</v>
      </c>
      <c r="Q1116" s="2">
        <v>4.3</v>
      </c>
      <c r="R1116" s="7">
        <v>1802</v>
      </c>
      <c r="S1116" s="8">
        <f t="shared" si="34"/>
        <v>6307000</v>
      </c>
      <c r="T1116" s="2" t="s">
        <v>10261</v>
      </c>
      <c r="U1116" s="2" t="s">
        <v>10262</v>
      </c>
      <c r="V1116" s="2" t="s">
        <v>10263</v>
      </c>
      <c r="W1116" s="2" t="s">
        <v>10264</v>
      </c>
      <c r="X1116" s="2" t="s">
        <v>10265</v>
      </c>
      <c r="Y1116" s="3" t="s">
        <v>10266</v>
      </c>
      <c r="Z1116" s="3" t="s">
        <v>10267</v>
      </c>
      <c r="AA1116" s="3" t="s">
        <v>10268</v>
      </c>
    </row>
    <row r="1117" spans="1:27">
      <c r="A1117" s="2" t="s">
        <v>10269</v>
      </c>
      <c r="B1117" s="2" t="s">
        <v>10270</v>
      </c>
      <c r="C1117" s="2" t="s">
        <v>13083</v>
      </c>
      <c r="D1117" s="2" t="s">
        <v>13068</v>
      </c>
      <c r="E1117" s="2" t="s">
        <v>12840</v>
      </c>
      <c r="F1117" s="2" t="s">
        <v>12856</v>
      </c>
      <c r="G1117" s="2" t="s">
        <v>12857</v>
      </c>
      <c r="H1117" s="2"/>
      <c r="I1117" s="6">
        <v>177</v>
      </c>
      <c r="J1117" s="6" t="str">
        <f t="shared" si="35"/>
        <v>&lt;₹200</v>
      </c>
      <c r="K1117" s="6">
        <v>2600</v>
      </c>
      <c r="L1117" s="6">
        <f>(Table1[[#This Row],[Actual Price]]-Table1[[#This Row],[discounted_price]])*100</f>
        <v>242300</v>
      </c>
      <c r="M1117" s="9">
        <v>0.62</v>
      </c>
      <c r="N11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17" s="9" t="str">
        <f>IF(M1117&gt;=50%,"YES","NO")</f>
        <v>YES</v>
      </c>
      <c r="P1117" s="44">
        <f>AVERAGE(Table1[[#This Row],[rating]]+Table1[[#This Row],[rating_count]]/1000)</f>
        <v>3.6520000000000001</v>
      </c>
      <c r="Q1117" s="2">
        <v>3.4</v>
      </c>
      <c r="R1117" s="7">
        <v>252</v>
      </c>
      <c r="S1117" s="8">
        <f t="shared" si="34"/>
        <v>655200</v>
      </c>
      <c r="T1117" s="2" t="s">
        <v>10271</v>
      </c>
      <c r="U1117" s="2" t="s">
        <v>10272</v>
      </c>
      <c r="V1117" s="2" t="s">
        <v>10273</v>
      </c>
      <c r="W1117" s="2" t="s">
        <v>10274</v>
      </c>
      <c r="X1117" s="2" t="s">
        <v>10275</v>
      </c>
      <c r="Y1117" s="3" t="s">
        <v>10276</v>
      </c>
      <c r="Z1117" s="3" t="s">
        <v>10277</v>
      </c>
      <c r="AA1117" s="3" t="s">
        <v>10278</v>
      </c>
    </row>
    <row r="1118" spans="1:27">
      <c r="A1118" s="2" t="s">
        <v>10279</v>
      </c>
      <c r="B1118" s="2" t="s">
        <v>10280</v>
      </c>
      <c r="C1118" s="2" t="s">
        <v>13079</v>
      </c>
      <c r="D1118" s="2" t="s">
        <v>13068</v>
      </c>
      <c r="E1118" s="2" t="s">
        <v>12836</v>
      </c>
      <c r="F1118" s="2" t="s">
        <v>12837</v>
      </c>
      <c r="G1118" s="2" t="s">
        <v>12852</v>
      </c>
      <c r="H1118" s="4"/>
      <c r="I1118" s="6">
        <v>1149</v>
      </c>
      <c r="J1118" s="6" t="str">
        <f t="shared" si="35"/>
        <v>&gt;₹500</v>
      </c>
      <c r="K1118" s="6">
        <v>3300</v>
      </c>
      <c r="L1118" s="6">
        <f>(Table1[[#This Row],[Actual Price]]-Table1[[#This Row],[discounted_price]])*100</f>
        <v>215100</v>
      </c>
      <c r="M1118" s="9">
        <v>0.39</v>
      </c>
      <c r="N11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18" s="9" t="str">
        <f>IF(M1118&gt;=50%,"YES","""NO")</f>
        <v>"NO</v>
      </c>
      <c r="P1118" s="44">
        <f>AVERAGE(Table1[[#This Row],[rating]]+Table1[[#This Row],[rating_count]]/1000)</f>
        <v>4.9800000000000004</v>
      </c>
      <c r="Q1118" s="2">
        <v>4.2</v>
      </c>
      <c r="R1118" s="7">
        <v>780</v>
      </c>
      <c r="S1118" s="8">
        <f t="shared" si="34"/>
        <v>2574000</v>
      </c>
      <c r="T1118" s="2" t="s">
        <v>10281</v>
      </c>
      <c r="U1118" s="2" t="s">
        <v>10282</v>
      </c>
      <c r="V1118" s="2" t="s">
        <v>10283</v>
      </c>
      <c r="W1118" s="2" t="s">
        <v>10284</v>
      </c>
      <c r="X1118" s="2" t="s">
        <v>10285</v>
      </c>
      <c r="Y1118" s="3" t="s">
        <v>10286</v>
      </c>
      <c r="Z1118" s="3" t="s">
        <v>10287</v>
      </c>
      <c r="AA1118" s="3" t="s">
        <v>10288</v>
      </c>
    </row>
    <row r="1119" spans="1:27">
      <c r="A1119" s="2" t="s">
        <v>10289</v>
      </c>
      <c r="B1119" s="2" t="s">
        <v>10290</v>
      </c>
      <c r="C1119" s="2" t="s">
        <v>13080</v>
      </c>
      <c r="D1119" s="2" t="s">
        <v>13068</v>
      </c>
      <c r="E1119" s="2" t="s">
        <v>12836</v>
      </c>
      <c r="F1119" s="2" t="s">
        <v>12837</v>
      </c>
      <c r="G1119" s="2" t="s">
        <v>12853</v>
      </c>
      <c r="H1119" s="2"/>
      <c r="I1119" s="6">
        <v>244</v>
      </c>
      <c r="J1119" s="6" t="str">
        <f t="shared" si="35"/>
        <v>₹200 - ₹500</v>
      </c>
      <c r="K1119" s="6">
        <v>699</v>
      </c>
      <c r="L1119" s="6">
        <f>(Table1[[#This Row],[Actual Price]]-Table1[[#This Row],[discounted_price]])*100</f>
        <v>45500</v>
      </c>
      <c r="M1119" s="9">
        <v>0.7</v>
      </c>
      <c r="N11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19" s="9" t="str">
        <f>IF(M1119&gt;=50%,"YES","NO")</f>
        <v>YES</v>
      </c>
      <c r="P1119" s="44">
        <f>AVERAGE(Table1[[#This Row],[rating]]+Table1[[#This Row],[rating_count]]/1000)</f>
        <v>3.774</v>
      </c>
      <c r="Q1119" s="2">
        <v>3.7</v>
      </c>
      <c r="R1119" s="7">
        <v>74</v>
      </c>
      <c r="S1119" s="8">
        <f t="shared" si="34"/>
        <v>51726</v>
      </c>
      <c r="T1119" s="2" t="s">
        <v>10291</v>
      </c>
      <c r="U1119" s="2" t="s">
        <v>10292</v>
      </c>
      <c r="V1119" s="2" t="s">
        <v>10293</v>
      </c>
      <c r="W1119" s="2" t="s">
        <v>10294</v>
      </c>
      <c r="X1119" s="2" t="s">
        <v>10295</v>
      </c>
      <c r="Y1119" s="3" t="s">
        <v>10296</v>
      </c>
      <c r="Z1119" s="3" t="s">
        <v>10297</v>
      </c>
      <c r="AA1119" s="3" t="s">
        <v>10298</v>
      </c>
    </row>
    <row r="1120" spans="1:27">
      <c r="A1120" s="2" t="s">
        <v>10299</v>
      </c>
      <c r="B1120" s="2" t="s">
        <v>10300</v>
      </c>
      <c r="C1120" s="2" t="s">
        <v>13111</v>
      </c>
      <c r="D1120" s="2" t="s">
        <v>13068</v>
      </c>
      <c r="E1120" s="2" t="s">
        <v>12840</v>
      </c>
      <c r="F1120" s="2" t="s">
        <v>12892</v>
      </c>
      <c r="G1120" s="2" t="s">
        <v>12893</v>
      </c>
      <c r="H1120" s="4"/>
      <c r="I1120" s="6">
        <v>1959</v>
      </c>
      <c r="J1120" s="6" t="str">
        <f t="shared" si="35"/>
        <v>&gt;₹500</v>
      </c>
      <c r="K1120" s="6">
        <v>23559</v>
      </c>
      <c r="L1120" s="6">
        <f>(Table1[[#This Row],[Actual Price]]-Table1[[#This Row],[discounted_price]])*100</f>
        <v>2160000</v>
      </c>
      <c r="M1120" s="9">
        <v>0.38</v>
      </c>
      <c r="N11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20" s="9" t="str">
        <f>IF(M1120&gt;=50%,"YES","""NO")</f>
        <v>"NO</v>
      </c>
      <c r="P1120" s="44">
        <f>AVERAGE(Table1[[#This Row],[rating]]+Table1[[#This Row],[rating_count]]/1000)</f>
        <v>6.3259999999999996</v>
      </c>
      <c r="Q1120" s="2">
        <v>4.3</v>
      </c>
      <c r="R1120" s="7">
        <v>2026</v>
      </c>
      <c r="S1120" s="8">
        <f t="shared" si="34"/>
        <v>47730534</v>
      </c>
      <c r="T1120" s="2" t="s">
        <v>10301</v>
      </c>
      <c r="U1120" s="2" t="s">
        <v>10302</v>
      </c>
      <c r="V1120" s="2" t="s">
        <v>10303</v>
      </c>
      <c r="W1120" s="2" t="s">
        <v>10304</v>
      </c>
      <c r="X1120" s="2" t="s">
        <v>10305</v>
      </c>
      <c r="Y1120" s="3" t="s">
        <v>10306</v>
      </c>
      <c r="Z1120" s="3" t="s">
        <v>10307</v>
      </c>
      <c r="AA1120" s="3" t="s">
        <v>10308</v>
      </c>
    </row>
    <row r="1121" spans="1:27">
      <c r="A1121" s="2" t="s">
        <v>10309</v>
      </c>
      <c r="B1121" s="2" t="s">
        <v>10310</v>
      </c>
      <c r="C1121" s="2" t="s">
        <v>13089</v>
      </c>
      <c r="D1121" s="2" t="s">
        <v>13068</v>
      </c>
      <c r="E1121" s="2" t="s">
        <v>12863</v>
      </c>
      <c r="F1121" s="2" t="s">
        <v>12864</v>
      </c>
      <c r="G1121" s="2" t="s">
        <v>12865</v>
      </c>
      <c r="H1121" s="2"/>
      <c r="I1121" s="6">
        <v>319</v>
      </c>
      <c r="J1121" s="6" t="str">
        <f t="shared" si="35"/>
        <v>₹200 - ₹500</v>
      </c>
      <c r="K1121" s="6">
        <v>1599</v>
      </c>
      <c r="L1121" s="6">
        <f>(Table1[[#This Row],[Actual Price]]-Table1[[#This Row],[discounted_price]])*100</f>
        <v>128000</v>
      </c>
      <c r="M1121" s="9">
        <v>0.41</v>
      </c>
      <c r="N11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21" s="9" t="str">
        <f>IF(M1121&gt;=50%,"YES","NO")</f>
        <v>NO</v>
      </c>
      <c r="P1121" s="44">
        <f>AVERAGE(Table1[[#This Row],[rating]]+Table1[[#This Row],[rating_count]]/1000)</f>
        <v>10.210999999999999</v>
      </c>
      <c r="Q1121" s="2">
        <v>4.3</v>
      </c>
      <c r="R1121" s="7">
        <v>5911</v>
      </c>
      <c r="S1121" s="8">
        <f t="shared" si="34"/>
        <v>9451689</v>
      </c>
      <c r="T1121" s="2" t="s">
        <v>10311</v>
      </c>
      <c r="U1121" s="2" t="s">
        <v>10312</v>
      </c>
      <c r="V1121" s="2" t="s">
        <v>10313</v>
      </c>
      <c r="W1121" s="2" t="s">
        <v>10314</v>
      </c>
      <c r="X1121" s="2" t="s">
        <v>10315</v>
      </c>
      <c r="Y1121" s="3" t="s">
        <v>10316</v>
      </c>
      <c r="Z1121" s="3" t="s">
        <v>10317</v>
      </c>
      <c r="AA1121" s="3" t="s">
        <v>10318</v>
      </c>
    </row>
    <row r="1122" spans="1:27">
      <c r="A1122" s="2" t="s">
        <v>10319</v>
      </c>
      <c r="B1122" s="2" t="s">
        <v>10320</v>
      </c>
      <c r="C1122" s="2" t="s">
        <v>13088</v>
      </c>
      <c r="D1122" s="2" t="s">
        <v>13068</v>
      </c>
      <c r="E1122" s="2" t="s">
        <v>12836</v>
      </c>
      <c r="F1122" s="2" t="s">
        <v>12837</v>
      </c>
      <c r="G1122" s="2" t="s">
        <v>12861</v>
      </c>
      <c r="H1122" s="4" t="s">
        <v>12862</v>
      </c>
      <c r="I1122" s="6">
        <v>1499</v>
      </c>
      <c r="J1122" s="6" t="str">
        <f t="shared" si="35"/>
        <v>&gt;₹500</v>
      </c>
      <c r="K1122" s="6">
        <v>9995</v>
      </c>
      <c r="L1122" s="6">
        <f>(Table1[[#This Row],[Actual Price]]-Table1[[#This Row],[discounted_price]])*100</f>
        <v>849600</v>
      </c>
      <c r="M1122" s="9">
        <v>0.28000000000000003</v>
      </c>
      <c r="N11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22" s="9" t="str">
        <f>IF(M1122&gt;=50%,"YES","""NO")</f>
        <v>"NO</v>
      </c>
      <c r="P1122" s="44">
        <f>AVERAGE(Table1[[#This Row],[rating]]+Table1[[#This Row],[rating_count]]/1000)</f>
        <v>6.3640000000000008</v>
      </c>
      <c r="Q1122" s="2">
        <v>4.4000000000000004</v>
      </c>
      <c r="R1122" s="7">
        <v>1964</v>
      </c>
      <c r="S1122" s="8">
        <f t="shared" si="34"/>
        <v>19630180</v>
      </c>
      <c r="T1122" s="2" t="s">
        <v>10321</v>
      </c>
      <c r="U1122" s="2" t="s">
        <v>10322</v>
      </c>
      <c r="V1122" s="2" t="s">
        <v>10323</v>
      </c>
      <c r="W1122" s="2" t="s">
        <v>10324</v>
      </c>
      <c r="X1122" s="2" t="s">
        <v>10325</v>
      </c>
      <c r="Y1122" s="3" t="s">
        <v>10326</v>
      </c>
      <c r="Z1122" s="3" t="s">
        <v>10327</v>
      </c>
      <c r="AA1122" s="3" t="s">
        <v>10328</v>
      </c>
    </row>
    <row r="1123" spans="1:27">
      <c r="A1123" s="2" t="s">
        <v>10329</v>
      </c>
      <c r="B1123" s="2" t="s">
        <v>10330</v>
      </c>
      <c r="C1123" s="2" t="s">
        <v>13074</v>
      </c>
      <c r="D1123" s="2" t="s">
        <v>13068</v>
      </c>
      <c r="E1123" s="2" t="s">
        <v>12840</v>
      </c>
      <c r="F1123" s="2" t="s">
        <v>12841</v>
      </c>
      <c r="G1123" s="2" t="s">
        <v>12842</v>
      </c>
      <c r="H1123" s="4"/>
      <c r="I1123" s="6">
        <v>469</v>
      </c>
      <c r="J1123" s="6" t="str">
        <f t="shared" si="35"/>
        <v>₹200 - ₹500</v>
      </c>
      <c r="K1123" s="6">
        <v>2545</v>
      </c>
      <c r="L1123" s="6">
        <f>(Table1[[#This Row],[Actual Price]]-Table1[[#This Row],[discounted_price]])*100</f>
        <v>207600</v>
      </c>
      <c r="M1123" s="9">
        <v>0.04</v>
      </c>
      <c r="N11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23" s="9" t="str">
        <f>IF(M1123&gt;=50%,"YES","NO")</f>
        <v>NO</v>
      </c>
      <c r="P1123" s="44">
        <f>AVERAGE(Table1[[#This Row],[rating]]+Table1[[#This Row],[rating_count]]/1000)</f>
        <v>4.125</v>
      </c>
      <c r="Q1123" s="2">
        <v>4.0999999999999996</v>
      </c>
      <c r="R1123" s="7">
        <v>25</v>
      </c>
      <c r="S1123" s="8">
        <f t="shared" si="34"/>
        <v>63625</v>
      </c>
      <c r="T1123" s="2" t="s">
        <v>10331</v>
      </c>
      <c r="U1123" s="2" t="s">
        <v>10332</v>
      </c>
      <c r="V1123" s="2" t="s">
        <v>10333</v>
      </c>
      <c r="W1123" s="2" t="s">
        <v>10334</v>
      </c>
      <c r="X1123" s="2" t="s">
        <v>10335</v>
      </c>
      <c r="Y1123" s="3" t="s">
        <v>10336</v>
      </c>
      <c r="Z1123" s="3" t="s">
        <v>10337</v>
      </c>
      <c r="AA1123" s="3" t="s">
        <v>10338</v>
      </c>
    </row>
    <row r="1124" spans="1:27">
      <c r="A1124" s="2" t="s">
        <v>10339</v>
      </c>
      <c r="B1124" s="2" t="s">
        <v>10340</v>
      </c>
      <c r="C1124" s="2" t="s">
        <v>13090</v>
      </c>
      <c r="D1124" s="2" t="s">
        <v>13068</v>
      </c>
      <c r="E1124" s="2" t="s">
        <v>12836</v>
      </c>
      <c r="F1124" s="2" t="s">
        <v>12844</v>
      </c>
      <c r="G1124" s="2" t="s">
        <v>12845</v>
      </c>
      <c r="H1124" s="4" t="s">
        <v>12854</v>
      </c>
      <c r="I1124" s="6">
        <v>1099</v>
      </c>
      <c r="J1124" s="6" t="str">
        <f t="shared" si="35"/>
        <v>&gt;₹500</v>
      </c>
      <c r="K1124" s="6">
        <v>8995</v>
      </c>
      <c r="L1124" s="6">
        <f>(Table1[[#This Row],[Actual Price]]-Table1[[#This Row],[discounted_price]])*100</f>
        <v>789600</v>
      </c>
      <c r="M1124" s="9">
        <v>0.13</v>
      </c>
      <c r="N11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24" s="9" t="str">
        <f>IF(M1124&gt;=50%,"YES","""NO")</f>
        <v>"NO</v>
      </c>
      <c r="P1124" s="44">
        <f>AVERAGE(Table1[[#This Row],[rating]]+Table1[[#This Row],[rating_count]]/1000)</f>
        <v>7.16</v>
      </c>
      <c r="Q1124" s="2">
        <v>4</v>
      </c>
      <c r="R1124" s="7">
        <v>3160</v>
      </c>
      <c r="S1124" s="8">
        <f t="shared" si="34"/>
        <v>28424200</v>
      </c>
      <c r="T1124" s="2" t="s">
        <v>10341</v>
      </c>
      <c r="U1124" s="2" t="s">
        <v>10342</v>
      </c>
      <c r="V1124" s="2" t="s">
        <v>10343</v>
      </c>
      <c r="W1124" s="2" t="s">
        <v>10344</v>
      </c>
      <c r="X1124" s="2" t="s">
        <v>10345</v>
      </c>
      <c r="Y1124" s="3" t="s">
        <v>10346</v>
      </c>
      <c r="Z1124" s="3" t="s">
        <v>10347</v>
      </c>
      <c r="AA1124" s="3" t="s">
        <v>10348</v>
      </c>
    </row>
    <row r="1125" spans="1:27">
      <c r="A1125" s="2" t="s">
        <v>10349</v>
      </c>
      <c r="B1125" s="2" t="s">
        <v>10350</v>
      </c>
      <c r="C1125" s="2" t="s">
        <v>13095</v>
      </c>
      <c r="D1125" s="2" t="s">
        <v>13068</v>
      </c>
      <c r="E1125" s="2" t="s">
        <v>12836</v>
      </c>
      <c r="F1125" s="2" t="s">
        <v>12837</v>
      </c>
      <c r="G1125" s="2" t="s">
        <v>12871</v>
      </c>
      <c r="H1125" s="4"/>
      <c r="I1125" s="6">
        <v>9590</v>
      </c>
      <c r="J1125" s="6" t="str">
        <f t="shared" si="35"/>
        <v>&gt;₹500</v>
      </c>
      <c r="K1125" s="6">
        <v>1999</v>
      </c>
      <c r="L1125" s="6">
        <f>(Table1[[#This Row],[Actual Price]]-Table1[[#This Row],[discounted_price]])*100</f>
        <v>-759100</v>
      </c>
      <c r="M1125" s="9">
        <v>0.2</v>
      </c>
      <c r="N11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25" s="9" t="str">
        <f>IF(M1125&gt;=50%,"YES","NO")</f>
        <v>NO</v>
      </c>
      <c r="P1125" s="44">
        <f>AVERAGE(Table1[[#This Row],[rating]]+Table1[[#This Row],[rating_count]]/1000)</f>
        <v>5.9580000000000002</v>
      </c>
      <c r="Q1125" s="2">
        <v>4.4000000000000004</v>
      </c>
      <c r="R1125" s="7">
        <v>1558</v>
      </c>
      <c r="S1125" s="8">
        <f t="shared" si="34"/>
        <v>3114442</v>
      </c>
      <c r="T1125" s="2" t="s">
        <v>10351</v>
      </c>
      <c r="U1125" s="2" t="s">
        <v>10352</v>
      </c>
      <c r="V1125" s="2" t="s">
        <v>10353</v>
      </c>
      <c r="W1125" s="2" t="s">
        <v>10354</v>
      </c>
      <c r="X1125" s="2" t="s">
        <v>10355</v>
      </c>
      <c r="Y1125" s="3" t="s">
        <v>10356</v>
      </c>
      <c r="Z1125" s="3" t="s">
        <v>10357</v>
      </c>
      <c r="AA1125" s="3" t="s">
        <v>10358</v>
      </c>
    </row>
    <row r="1126" spans="1:27">
      <c r="A1126" s="2" t="s">
        <v>10359</v>
      </c>
      <c r="B1126" s="2" t="s">
        <v>10360</v>
      </c>
      <c r="C1126" s="2" t="s">
        <v>13082</v>
      </c>
      <c r="D1126" s="2" t="s">
        <v>13068</v>
      </c>
      <c r="E1126" s="2" t="s">
        <v>12836</v>
      </c>
      <c r="F1126" s="2" t="s">
        <v>12837</v>
      </c>
      <c r="G1126" s="2" t="s">
        <v>12855</v>
      </c>
      <c r="H1126" s="4"/>
      <c r="I1126" s="6">
        <v>999</v>
      </c>
      <c r="J1126" s="6" t="str">
        <f t="shared" si="35"/>
        <v>&gt;₹500</v>
      </c>
      <c r="K1126" s="6">
        <v>5500</v>
      </c>
      <c r="L1126" s="6">
        <f>(Table1[[#This Row],[Actual Price]]-Table1[[#This Row],[discounted_price]])*100</f>
        <v>450100</v>
      </c>
      <c r="M1126" s="9">
        <v>0.47</v>
      </c>
      <c r="N11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26" s="9" t="str">
        <f>IF(M1126&gt;=50%,"YES","""NO")</f>
        <v>"NO</v>
      </c>
      <c r="P1126" s="44">
        <f>AVERAGE(Table1[[#This Row],[rating]]+Table1[[#This Row],[rating_count]]/1000)</f>
        <v>12.757999999999999</v>
      </c>
      <c r="Q1126" s="2">
        <v>3.8</v>
      </c>
      <c r="R1126" s="7">
        <v>8958</v>
      </c>
      <c r="S1126" s="8">
        <f t="shared" si="34"/>
        <v>49269000</v>
      </c>
      <c r="T1126" s="2" t="s">
        <v>10361</v>
      </c>
      <c r="U1126" s="2" t="s">
        <v>10362</v>
      </c>
      <c r="V1126" s="2" t="s">
        <v>10363</v>
      </c>
      <c r="W1126" s="2" t="s">
        <v>10364</v>
      </c>
      <c r="X1126" s="2" t="s">
        <v>10365</v>
      </c>
      <c r="Y1126" s="3" t="s">
        <v>10366</v>
      </c>
      <c r="Z1126" s="3" t="s">
        <v>10367</v>
      </c>
      <c r="AA1126" s="3" t="s">
        <v>10368</v>
      </c>
    </row>
    <row r="1127" spans="1:27">
      <c r="A1127" s="2" t="s">
        <v>10369</v>
      </c>
      <c r="B1127" s="2" t="s">
        <v>10370</v>
      </c>
      <c r="C1127" s="2" t="s">
        <v>13114</v>
      </c>
      <c r="D1127" s="2" t="s">
        <v>13068</v>
      </c>
      <c r="E1127" s="2" t="s">
        <v>12836</v>
      </c>
      <c r="F1127" s="2" t="s">
        <v>12896</v>
      </c>
      <c r="G1127" s="2" t="s">
        <v>12897</v>
      </c>
      <c r="H1127" s="4"/>
      <c r="I1127" s="6">
        <v>1299</v>
      </c>
      <c r="J1127" s="6" t="str">
        <f t="shared" si="35"/>
        <v>&gt;₹500</v>
      </c>
      <c r="K1127" s="6">
        <v>12150</v>
      </c>
      <c r="L1127" s="6">
        <f>(Table1[[#This Row],[Actual Price]]-Table1[[#This Row],[discounted_price]])*100</f>
        <v>1085100</v>
      </c>
      <c r="M1127" s="9">
        <v>0.19</v>
      </c>
      <c r="N11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27" s="9" t="str">
        <f>IF(M1127&gt;=50%,"YES","NO")</f>
        <v>NO</v>
      </c>
      <c r="P1127" s="44">
        <f>AVERAGE(Table1[[#This Row],[rating]]+Table1[[#This Row],[rating_count]]/1000)</f>
        <v>17.550999999999998</v>
      </c>
      <c r="Q1127" s="2">
        <v>4.3</v>
      </c>
      <c r="R1127" s="7">
        <v>13251</v>
      </c>
      <c r="S1127" s="8">
        <f t="shared" si="34"/>
        <v>160999650</v>
      </c>
      <c r="T1127" s="2" t="s">
        <v>12637</v>
      </c>
      <c r="U1127" s="2" t="s">
        <v>10371</v>
      </c>
      <c r="V1127" s="2" t="s">
        <v>10372</v>
      </c>
      <c r="W1127" s="2" t="s">
        <v>10373</v>
      </c>
      <c r="X1127" s="2" t="s">
        <v>10374</v>
      </c>
      <c r="Y1127" s="3" t="s">
        <v>10375</v>
      </c>
      <c r="Z1127" s="3" t="s">
        <v>10376</v>
      </c>
      <c r="AA1127" s="3" t="s">
        <v>10377</v>
      </c>
    </row>
    <row r="1128" spans="1:27">
      <c r="A1128" s="2" t="s">
        <v>10378</v>
      </c>
      <c r="B1128" s="2" t="s">
        <v>10379</v>
      </c>
      <c r="C1128" s="2" t="s">
        <v>13090</v>
      </c>
      <c r="D1128" s="2" t="s">
        <v>13068</v>
      </c>
      <c r="E1128" s="2" t="s">
        <v>12836</v>
      </c>
      <c r="F1128" s="2" t="s">
        <v>12844</v>
      </c>
      <c r="G1128" s="2" t="s">
        <v>12845</v>
      </c>
      <c r="H1128" s="4" t="s">
        <v>12854</v>
      </c>
      <c r="I1128" s="6">
        <v>292</v>
      </c>
      <c r="J1128" s="6" t="str">
        <f t="shared" si="35"/>
        <v>₹200 - ₹500</v>
      </c>
      <c r="K1128" s="6">
        <v>4995</v>
      </c>
      <c r="L1128" s="6">
        <f>(Table1[[#This Row],[Actual Price]]-Table1[[#This Row],[discounted_price]])*100</f>
        <v>470300</v>
      </c>
      <c r="M1128" s="9">
        <v>0.34</v>
      </c>
      <c r="N11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28" s="9" t="str">
        <f>IF(M1128&gt;=50%,"YES","""NO")</f>
        <v>"NO</v>
      </c>
      <c r="P1128" s="44">
        <f>AVERAGE(Table1[[#This Row],[rating]]+Table1[[#This Row],[rating_count]]/1000)</f>
        <v>5.1929999999999996</v>
      </c>
      <c r="Q1128" s="2">
        <v>3.8</v>
      </c>
      <c r="R1128" s="7">
        <v>1393</v>
      </c>
      <c r="S1128" s="8">
        <f t="shared" si="34"/>
        <v>6958035</v>
      </c>
      <c r="T1128" s="2" t="s">
        <v>10380</v>
      </c>
      <c r="U1128" s="2" t="s">
        <v>10381</v>
      </c>
      <c r="V1128" s="2" t="s">
        <v>10382</v>
      </c>
      <c r="W1128" s="2" t="s">
        <v>10383</v>
      </c>
      <c r="X1128" s="2" t="s">
        <v>10384</v>
      </c>
      <c r="Y1128" s="3" t="s">
        <v>10385</v>
      </c>
      <c r="Z1128" s="3" t="s">
        <v>10386</v>
      </c>
      <c r="AA1128" s="3" t="s">
        <v>10387</v>
      </c>
    </row>
    <row r="1129" spans="1:27">
      <c r="A1129" s="2" t="s">
        <v>10388</v>
      </c>
      <c r="B1129" s="2" t="s">
        <v>10389</v>
      </c>
      <c r="C1129" s="2" t="s">
        <v>13080</v>
      </c>
      <c r="D1129" s="2" t="s">
        <v>13068</v>
      </c>
      <c r="E1129" s="2" t="s">
        <v>12836</v>
      </c>
      <c r="F1129" s="2" t="s">
        <v>12837</v>
      </c>
      <c r="G1129" s="2" t="s">
        <v>12853</v>
      </c>
      <c r="H1129" s="2"/>
      <c r="I1129" s="6">
        <v>160</v>
      </c>
      <c r="J1129" s="6" t="str">
        <f t="shared" si="35"/>
        <v>&lt;₹200</v>
      </c>
      <c r="K1129" s="6">
        <v>1499</v>
      </c>
      <c r="L1129" s="6">
        <f>(Table1[[#This Row],[Actual Price]]-Table1[[#This Row],[discounted_price]])*100</f>
        <v>133900</v>
      </c>
      <c r="M1129" s="9">
        <v>0.55000000000000004</v>
      </c>
      <c r="N11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29" s="9" t="str">
        <f>IF(M1129&gt;=50%,"YES","NO")</f>
        <v>YES</v>
      </c>
      <c r="P1129" s="44">
        <f>AVERAGE(Table1[[#This Row],[rating]]+Table1[[#This Row],[rating_count]]/1000)</f>
        <v>2.3129999999999997</v>
      </c>
      <c r="Q1129" s="2">
        <v>2.2999999999999998</v>
      </c>
      <c r="R1129" s="7">
        <v>13</v>
      </c>
      <c r="S1129" s="8">
        <f t="shared" si="34"/>
        <v>19487</v>
      </c>
      <c r="T1129" s="2" t="s">
        <v>10390</v>
      </c>
      <c r="U1129" s="2" t="s">
        <v>10391</v>
      </c>
      <c r="V1129" s="2" t="s">
        <v>10392</v>
      </c>
      <c r="W1129" s="2" t="s">
        <v>10393</v>
      </c>
      <c r="X1129" s="2" t="s">
        <v>10394</v>
      </c>
      <c r="Y1129" s="3" t="s">
        <v>10395</v>
      </c>
      <c r="Z1129" s="3" t="s">
        <v>10396</v>
      </c>
      <c r="AA1129" s="3" t="s">
        <v>10397</v>
      </c>
    </row>
    <row r="1130" spans="1:27">
      <c r="A1130" s="2" t="s">
        <v>10398</v>
      </c>
      <c r="B1130" s="2" t="s">
        <v>10399</v>
      </c>
      <c r="C1130" s="2" t="s">
        <v>13091</v>
      </c>
      <c r="D1130" s="2" t="s">
        <v>13068</v>
      </c>
      <c r="E1130" s="2" t="s">
        <v>12836</v>
      </c>
      <c r="F1130" s="2" t="s">
        <v>12837</v>
      </c>
      <c r="G1130" s="2" t="s">
        <v>12866</v>
      </c>
      <c r="H1130" s="4"/>
      <c r="I1130" s="6">
        <v>600</v>
      </c>
      <c r="J1130" s="6" t="str">
        <f t="shared" si="35"/>
        <v>&gt;₹500</v>
      </c>
      <c r="K1130" s="6">
        <v>7506</v>
      </c>
      <c r="L1130" s="6">
        <f>(Table1[[#This Row],[Actual Price]]-Table1[[#This Row],[discounted_price]])*100</f>
        <v>690600</v>
      </c>
      <c r="M1130" s="9">
        <v>0.22</v>
      </c>
      <c r="N11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30" s="9" t="str">
        <f>IF(M1130&gt;=50%,"YES","""NO")</f>
        <v>"NO</v>
      </c>
      <c r="P1130" s="44">
        <f>AVERAGE(Table1[[#This Row],[rating]]+Table1[[#This Row],[rating_count]]/1000)</f>
        <v>11.741</v>
      </c>
      <c r="Q1130" s="2">
        <v>4.5</v>
      </c>
      <c r="R1130" s="7">
        <v>7241</v>
      </c>
      <c r="S1130" s="8">
        <f t="shared" si="34"/>
        <v>54350946</v>
      </c>
      <c r="T1130" s="2" t="s">
        <v>10400</v>
      </c>
      <c r="U1130" s="2" t="s">
        <v>10401</v>
      </c>
      <c r="V1130" s="2" t="s">
        <v>10402</v>
      </c>
      <c r="W1130" s="2" t="s">
        <v>10403</v>
      </c>
      <c r="X1130" s="2" t="s">
        <v>10404</v>
      </c>
      <c r="Y1130" s="3" t="s">
        <v>10405</v>
      </c>
      <c r="Z1130" s="3" t="s">
        <v>10406</v>
      </c>
      <c r="AA1130" s="3" t="s">
        <v>10407</v>
      </c>
    </row>
    <row r="1131" spans="1:27">
      <c r="A1131" s="2" t="s">
        <v>10408</v>
      </c>
      <c r="B1131" s="2" t="s">
        <v>10409</v>
      </c>
      <c r="C1131" s="2" t="s">
        <v>13112</v>
      </c>
      <c r="D1131" s="2" t="s">
        <v>13068</v>
      </c>
      <c r="E1131" s="2" t="s">
        <v>12836</v>
      </c>
      <c r="F1131" s="2" t="s">
        <v>12885</v>
      </c>
      <c r="G1131" s="2" t="s">
        <v>12894</v>
      </c>
      <c r="H1131" s="4"/>
      <c r="I1131" s="6">
        <v>1130</v>
      </c>
      <c r="J1131" s="6" t="str">
        <f t="shared" si="35"/>
        <v>&gt;₹500</v>
      </c>
      <c r="K1131" s="6">
        <v>18000</v>
      </c>
      <c r="L1131" s="6">
        <f>(Table1[[#This Row],[Actual Price]]-Table1[[#This Row],[discounted_price]])*100</f>
        <v>1687000</v>
      </c>
      <c r="M1131" s="9">
        <v>0.49</v>
      </c>
      <c r="N11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31" s="9" t="str">
        <f>IF(M1131&gt;=50%,"YES","NO")</f>
        <v>NO</v>
      </c>
      <c r="P1131" s="44">
        <f>AVERAGE(Table1[[#This Row],[rating]]+Table1[[#This Row],[rating_count]]/1000)</f>
        <v>20.02</v>
      </c>
      <c r="Q1131" s="2">
        <v>4</v>
      </c>
      <c r="R1131" s="7">
        <v>16020</v>
      </c>
      <c r="S1131" s="8">
        <f t="shared" si="34"/>
        <v>288360000</v>
      </c>
      <c r="T1131" s="2" t="s">
        <v>10410</v>
      </c>
      <c r="U1131" s="2" t="s">
        <v>10411</v>
      </c>
      <c r="V1131" s="2" t="s">
        <v>10412</v>
      </c>
      <c r="W1131" s="2" t="s">
        <v>10413</v>
      </c>
      <c r="X1131" s="2" t="s">
        <v>10414</v>
      </c>
      <c r="Y1131" s="3" t="s">
        <v>10415</v>
      </c>
      <c r="Z1131" s="3" t="s">
        <v>10416</v>
      </c>
      <c r="AA1131" s="3" t="s">
        <v>10417</v>
      </c>
    </row>
    <row r="1132" spans="1:27">
      <c r="A1132" s="2" t="s">
        <v>10418</v>
      </c>
      <c r="B1132" s="2" t="s">
        <v>10419</v>
      </c>
      <c r="C1132" s="2" t="s">
        <v>13089</v>
      </c>
      <c r="D1132" s="2" t="s">
        <v>13068</v>
      </c>
      <c r="E1132" s="2" t="s">
        <v>12863</v>
      </c>
      <c r="F1132" s="2" t="s">
        <v>12864</v>
      </c>
      <c r="G1132" s="2" t="s">
        <v>12865</v>
      </c>
      <c r="H1132" s="2"/>
      <c r="I1132" s="6">
        <v>3249</v>
      </c>
      <c r="J1132" s="6" t="str">
        <f t="shared" si="35"/>
        <v>&gt;₹500</v>
      </c>
      <c r="K1132" s="6">
        <v>1099</v>
      </c>
      <c r="L1132" s="6">
        <f>(Table1[[#This Row],[Actual Price]]-Table1[[#This Row],[discounted_price]])*100</f>
        <v>-215000</v>
      </c>
      <c r="M1132" s="9">
        <v>0.68</v>
      </c>
      <c r="N11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32" s="9" t="str">
        <f>IF(M1132&gt;=50%,"YES","""NO")</f>
        <v>YES</v>
      </c>
      <c r="P1132" s="44">
        <f>AVERAGE(Table1[[#This Row],[rating]]+Table1[[#This Row],[rating_count]]/1000)</f>
        <v>5.17</v>
      </c>
      <c r="Q1132" s="2">
        <v>3.7</v>
      </c>
      <c r="R1132" s="7">
        <v>1470</v>
      </c>
      <c r="S1132" s="8">
        <f t="shared" si="34"/>
        <v>1615530</v>
      </c>
      <c r="T1132" s="2" t="s">
        <v>10420</v>
      </c>
      <c r="U1132" s="2" t="s">
        <v>10421</v>
      </c>
      <c r="V1132" s="2" t="s">
        <v>10422</v>
      </c>
      <c r="W1132" s="2" t="s">
        <v>10423</v>
      </c>
      <c r="X1132" s="2" t="s">
        <v>10424</v>
      </c>
      <c r="Y1132" s="3" t="s">
        <v>10425</v>
      </c>
      <c r="Z1132" s="3" t="s">
        <v>10426</v>
      </c>
      <c r="AA1132" s="3" t="s">
        <v>10427</v>
      </c>
    </row>
    <row r="1133" spans="1:27">
      <c r="A1133" s="2" t="s">
        <v>10428</v>
      </c>
      <c r="B1133" s="2" t="s">
        <v>10429</v>
      </c>
      <c r="C1133" s="2" t="s">
        <v>13143</v>
      </c>
      <c r="D1133" s="2" t="s">
        <v>13144</v>
      </c>
      <c r="E1133" s="2" t="s">
        <v>12905</v>
      </c>
      <c r="F1133" s="2" t="s">
        <v>12906</v>
      </c>
      <c r="G1133" s="2" t="s">
        <v>12907</v>
      </c>
      <c r="H1133" s="2" t="s">
        <v>12908</v>
      </c>
      <c r="I1133" s="6">
        <v>3599</v>
      </c>
      <c r="J1133" s="6" t="str">
        <f t="shared" si="35"/>
        <v>&gt;₹500</v>
      </c>
      <c r="K1133" s="6">
        <v>1900</v>
      </c>
      <c r="L1133" s="6">
        <f>(Table1[[#This Row],[Actual Price]]-Table1[[#This Row],[discounted_price]])*100</f>
        <v>-169900</v>
      </c>
      <c r="M1133" s="9">
        <v>0.53</v>
      </c>
      <c r="N11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33" s="9" t="str">
        <f>IF(M1133&gt;=50%,"YES","NO")</f>
        <v>YES</v>
      </c>
      <c r="P1133" s="44">
        <f>AVERAGE(Table1[[#This Row],[rating]]+Table1[[#This Row],[rating_count]]/1000)</f>
        <v>7.6630000000000003</v>
      </c>
      <c r="Q1133" s="2">
        <v>4</v>
      </c>
      <c r="R1133" s="7">
        <v>3663</v>
      </c>
      <c r="S1133" s="8">
        <f t="shared" si="34"/>
        <v>6959700</v>
      </c>
      <c r="T1133" s="2" t="s">
        <v>10430</v>
      </c>
      <c r="U1133" s="2" t="s">
        <v>10431</v>
      </c>
      <c r="V1133" s="2" t="s">
        <v>10432</v>
      </c>
      <c r="W1133" s="2" t="s">
        <v>10433</v>
      </c>
      <c r="X1133" s="2" t="s">
        <v>10434</v>
      </c>
      <c r="Y1133" s="3" t="s">
        <v>10435</v>
      </c>
      <c r="Z1133" s="3" t="s">
        <v>10436</v>
      </c>
      <c r="AA1133" s="3" t="s">
        <v>10437</v>
      </c>
    </row>
    <row r="1134" spans="1:27">
      <c r="A1134" s="2" t="s">
        <v>10438</v>
      </c>
      <c r="B1134" s="2" t="s">
        <v>10439</v>
      </c>
      <c r="C1134" s="2" t="s">
        <v>13085</v>
      </c>
      <c r="D1134" s="2" t="s">
        <v>13068</v>
      </c>
      <c r="E1134" s="2" t="s">
        <v>12836</v>
      </c>
      <c r="F1134" s="2" t="s">
        <v>12837</v>
      </c>
      <c r="G1134" s="2" t="s">
        <v>12838</v>
      </c>
      <c r="H1134" s="4" t="s">
        <v>12858</v>
      </c>
      <c r="I1134" s="6">
        <v>368</v>
      </c>
      <c r="J1134" s="6" t="str">
        <f t="shared" si="35"/>
        <v>₹200 - ₹500</v>
      </c>
      <c r="K1134" s="6">
        <v>1850</v>
      </c>
      <c r="L1134" s="6">
        <f>(Table1[[#This Row],[Actual Price]]-Table1[[#This Row],[discounted_price]])*100</f>
        <v>148200</v>
      </c>
      <c r="M1134" s="9">
        <v>0.27</v>
      </c>
      <c r="N11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34" s="9" t="str">
        <f>IF(M1134&gt;=50%,"YES","""NO")</f>
        <v>"NO</v>
      </c>
      <c r="P1134" s="44">
        <f>AVERAGE(Table1[[#This Row],[rating]]+Table1[[#This Row],[rating_count]]/1000)</f>
        <v>5.0380000000000003</v>
      </c>
      <c r="Q1134" s="2">
        <v>4.4000000000000004</v>
      </c>
      <c r="R1134" s="7">
        <v>638</v>
      </c>
      <c r="S1134" s="8">
        <f t="shared" si="34"/>
        <v>1180300</v>
      </c>
      <c r="T1134" s="2" t="s">
        <v>10440</v>
      </c>
      <c r="U1134" s="2" t="s">
        <v>10441</v>
      </c>
      <c r="V1134" s="2" t="s">
        <v>10442</v>
      </c>
      <c r="W1134" s="2" t="s">
        <v>10443</v>
      </c>
      <c r="X1134" s="2" t="s">
        <v>10444</v>
      </c>
      <c r="Y1134" s="3" t="s">
        <v>10445</v>
      </c>
      <c r="Z1134" s="3" t="s">
        <v>10446</v>
      </c>
      <c r="AA1134" s="3" t="s">
        <v>10447</v>
      </c>
    </row>
    <row r="1135" spans="1:27">
      <c r="A1135" s="2" t="s">
        <v>10448</v>
      </c>
      <c r="B1135" s="2" t="s">
        <v>10449</v>
      </c>
      <c r="C1135" s="2" t="s">
        <v>13110</v>
      </c>
      <c r="D1135" s="2" t="s">
        <v>13068</v>
      </c>
      <c r="E1135" s="2" t="s">
        <v>12836</v>
      </c>
      <c r="F1135" s="2" t="s">
        <v>12844</v>
      </c>
      <c r="G1135" s="2" t="s">
        <v>12867</v>
      </c>
      <c r="H1135" s="4" t="s">
        <v>12868</v>
      </c>
      <c r="I1135" s="6">
        <v>3199</v>
      </c>
      <c r="J1135" s="6" t="str">
        <f t="shared" si="35"/>
        <v>&gt;₹500</v>
      </c>
      <c r="K1135" s="6">
        <v>9999</v>
      </c>
      <c r="L1135" s="6">
        <f>(Table1[[#This Row],[Actual Price]]-Table1[[#This Row],[discounted_price]])*100</f>
        <v>680000</v>
      </c>
      <c r="M1135" s="9">
        <v>0.38</v>
      </c>
      <c r="N11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35" s="9" t="str">
        <f>IF(M1135&gt;=50%,"YES","NO")</f>
        <v>NO</v>
      </c>
      <c r="P1135" s="44">
        <f>AVERAGE(Table1[[#This Row],[rating]]+Table1[[#This Row],[rating_count]]/1000)</f>
        <v>7.6519999999999992</v>
      </c>
      <c r="Q1135" s="2">
        <v>4.0999999999999996</v>
      </c>
      <c r="R1135" s="7">
        <v>3552</v>
      </c>
      <c r="S1135" s="8">
        <f t="shared" si="34"/>
        <v>35516448</v>
      </c>
      <c r="T1135" s="2" t="s">
        <v>10450</v>
      </c>
      <c r="U1135" s="2" t="s">
        <v>10451</v>
      </c>
      <c r="V1135" s="2" t="s">
        <v>10452</v>
      </c>
      <c r="W1135" s="2" t="s">
        <v>10453</v>
      </c>
      <c r="X1135" s="2" t="s">
        <v>10454</v>
      </c>
      <c r="Y1135" s="3" t="s">
        <v>10455</v>
      </c>
      <c r="Z1135" s="3" t="s">
        <v>10456</v>
      </c>
      <c r="AA1135" s="3" t="s">
        <v>10457</v>
      </c>
    </row>
    <row r="1136" spans="1:27">
      <c r="A1136" s="2" t="s">
        <v>10458</v>
      </c>
      <c r="B1136" s="2" t="s">
        <v>10459</v>
      </c>
      <c r="C1136" s="2" t="s">
        <v>13080</v>
      </c>
      <c r="D1136" s="2" t="s">
        <v>13068</v>
      </c>
      <c r="E1136" s="2" t="s">
        <v>12836</v>
      </c>
      <c r="F1136" s="2" t="s">
        <v>12837</v>
      </c>
      <c r="G1136" s="2" t="s">
        <v>12853</v>
      </c>
      <c r="H1136" s="4"/>
      <c r="I1136" s="6">
        <v>1599</v>
      </c>
      <c r="J1136" s="6" t="str">
        <f t="shared" si="35"/>
        <v>&gt;₹500</v>
      </c>
      <c r="K1136" s="6">
        <v>3995</v>
      </c>
      <c r="L1136" s="6">
        <f>(Table1[[#This Row],[Actual Price]]-Table1[[#This Row],[discounted_price]])*100</f>
        <v>239600</v>
      </c>
      <c r="M1136" s="9">
        <v>0.31</v>
      </c>
      <c r="N11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36" s="9" t="str">
        <f>IF(M1136&gt;=50%,"YES","""NO")</f>
        <v>"NO</v>
      </c>
      <c r="P1136" s="44">
        <f>AVERAGE(Table1[[#This Row],[rating]]+Table1[[#This Row],[rating_count]]/1000)</f>
        <v>15.548</v>
      </c>
      <c r="Q1136" s="2">
        <v>4.4000000000000004</v>
      </c>
      <c r="R1136" s="7">
        <v>11148</v>
      </c>
      <c r="S1136" s="8">
        <f t="shared" si="34"/>
        <v>44536260</v>
      </c>
      <c r="T1136" s="2" t="s">
        <v>10460</v>
      </c>
      <c r="U1136" s="2" t="s">
        <v>10461</v>
      </c>
      <c r="V1136" s="2" t="s">
        <v>10462</v>
      </c>
      <c r="W1136" s="2" t="s">
        <v>10463</v>
      </c>
      <c r="X1136" s="2" t="s">
        <v>10464</v>
      </c>
      <c r="Y1136" s="3" t="s">
        <v>10465</v>
      </c>
      <c r="Z1136" s="3" t="s">
        <v>10466</v>
      </c>
      <c r="AA1136" s="3" t="s">
        <v>10467</v>
      </c>
    </row>
    <row r="1137" spans="1:27">
      <c r="A1137" s="2" t="s">
        <v>10468</v>
      </c>
      <c r="B1137" s="2" t="s">
        <v>10469</v>
      </c>
      <c r="C1137" s="2" t="s">
        <v>13114</v>
      </c>
      <c r="D1137" s="2" t="s">
        <v>13068</v>
      </c>
      <c r="E1137" s="2" t="s">
        <v>12836</v>
      </c>
      <c r="F1137" s="2" t="s">
        <v>12896</v>
      </c>
      <c r="G1137" s="2" t="s">
        <v>12897</v>
      </c>
      <c r="H1137" s="2"/>
      <c r="I1137" s="6">
        <v>1999</v>
      </c>
      <c r="J1137" s="6" t="str">
        <f t="shared" si="35"/>
        <v>&gt;₹500</v>
      </c>
      <c r="K1137" s="6">
        <v>1499</v>
      </c>
      <c r="L1137" s="6">
        <f>(Table1[[#This Row],[Actual Price]]-Table1[[#This Row],[discounted_price]])*100</f>
        <v>-50000</v>
      </c>
      <c r="M1137" s="9">
        <v>0.52</v>
      </c>
      <c r="N11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37" s="9" t="str">
        <f>IF(M1137&gt;=50%,"YES","NO")</f>
        <v>YES</v>
      </c>
      <c r="P1137" s="44">
        <f>AVERAGE(Table1[[#This Row],[rating]]+Table1[[#This Row],[rating_count]]/1000)</f>
        <v>5.5489999999999995</v>
      </c>
      <c r="Q1137" s="2">
        <v>3.1</v>
      </c>
      <c r="R1137" s="7">
        <v>2449</v>
      </c>
      <c r="S1137" s="8">
        <f t="shared" si="34"/>
        <v>3671051</v>
      </c>
      <c r="T1137" s="2" t="s">
        <v>10470</v>
      </c>
      <c r="U1137" s="2" t="s">
        <v>10471</v>
      </c>
      <c r="V1137" s="2" t="s">
        <v>10472</v>
      </c>
      <c r="W1137" s="2" t="s">
        <v>10473</v>
      </c>
      <c r="X1137" s="2" t="s">
        <v>10474</v>
      </c>
      <c r="Y1137" s="3" t="s">
        <v>10475</v>
      </c>
      <c r="Z1137" s="3" t="s">
        <v>10476</v>
      </c>
      <c r="AA1137" s="3" t="s">
        <v>10477</v>
      </c>
    </row>
    <row r="1138" spans="1:27">
      <c r="A1138" s="2" t="s">
        <v>10478</v>
      </c>
      <c r="B1138" s="2" t="s">
        <v>10479</v>
      </c>
      <c r="C1138" s="2" t="s">
        <v>13090</v>
      </c>
      <c r="D1138" s="2" t="s">
        <v>13068</v>
      </c>
      <c r="E1138" s="2" t="s">
        <v>12836</v>
      </c>
      <c r="F1138" s="2" t="s">
        <v>12844</v>
      </c>
      <c r="G1138" s="2" t="s">
        <v>12845</v>
      </c>
      <c r="H1138" s="4" t="s">
        <v>12854</v>
      </c>
      <c r="I1138" s="6">
        <v>616</v>
      </c>
      <c r="J1138" s="6" t="str">
        <f t="shared" si="35"/>
        <v>&gt;₹500</v>
      </c>
      <c r="K1138" s="6">
        <v>3295</v>
      </c>
      <c r="L1138" s="6">
        <f>(Table1[[#This Row],[Actual Price]]-Table1[[#This Row],[discounted_price]])*100</f>
        <v>267900</v>
      </c>
      <c r="M1138" s="9">
        <v>0.12</v>
      </c>
      <c r="N11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38" s="9" t="str">
        <f>IF(M1138&gt;=50%,"YES","""NO")</f>
        <v>"NO</v>
      </c>
      <c r="P1138" s="44">
        <f>AVERAGE(Table1[[#This Row],[rating]]+Table1[[#This Row],[rating_count]]/1000)</f>
        <v>6.5990000000000002</v>
      </c>
      <c r="Q1138" s="2">
        <v>4.3</v>
      </c>
      <c r="R1138" s="7">
        <v>2299</v>
      </c>
      <c r="S1138" s="8">
        <f t="shared" si="34"/>
        <v>7575205</v>
      </c>
      <c r="T1138" s="2" t="s">
        <v>10480</v>
      </c>
      <c r="U1138" s="2" t="s">
        <v>10481</v>
      </c>
      <c r="V1138" s="2" t="s">
        <v>10482</v>
      </c>
      <c r="W1138" s="2" t="s">
        <v>10483</v>
      </c>
      <c r="X1138" s="2" t="s">
        <v>10484</v>
      </c>
      <c r="Y1138" s="3" t="s">
        <v>10485</v>
      </c>
      <c r="Z1138" s="3" t="s">
        <v>10486</v>
      </c>
      <c r="AA1138" s="3" t="s">
        <v>10487</v>
      </c>
    </row>
    <row r="1139" spans="1:27">
      <c r="A1139" s="2" t="s">
        <v>10488</v>
      </c>
      <c r="B1139" s="2" t="s">
        <v>10489</v>
      </c>
      <c r="C1139" s="2" t="s">
        <v>13095</v>
      </c>
      <c r="D1139" s="2" t="s">
        <v>13068</v>
      </c>
      <c r="E1139" s="2" t="s">
        <v>12836</v>
      </c>
      <c r="F1139" s="2" t="s">
        <v>12837</v>
      </c>
      <c r="G1139" s="2" t="s">
        <v>12871</v>
      </c>
      <c r="H1139" s="4"/>
      <c r="I1139" s="6">
        <v>1499</v>
      </c>
      <c r="J1139" s="6" t="str">
        <f t="shared" si="35"/>
        <v>&gt;₹500</v>
      </c>
      <c r="K1139" s="6">
        <v>2695</v>
      </c>
      <c r="L1139" s="6">
        <f>(Table1[[#This Row],[Actual Price]]-Table1[[#This Row],[discounted_price]])*100</f>
        <v>119600</v>
      </c>
      <c r="M1139" s="9">
        <v>0.39</v>
      </c>
      <c r="N11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39" s="9" t="str">
        <f>IF(M1139&gt;=50%,"YES","NO")</f>
        <v>NO</v>
      </c>
      <c r="P1139" s="44">
        <f>AVERAGE(Table1[[#This Row],[rating]]+Table1[[#This Row],[rating_count]]/1000)</f>
        <v>10.427</v>
      </c>
      <c r="Q1139" s="2">
        <v>4.4000000000000004</v>
      </c>
      <c r="R1139" s="7">
        <v>6027</v>
      </c>
      <c r="S1139" s="8">
        <f t="shared" si="34"/>
        <v>16242765</v>
      </c>
      <c r="T1139" s="2" t="s">
        <v>10490</v>
      </c>
      <c r="U1139" s="2" t="s">
        <v>10491</v>
      </c>
      <c r="V1139" s="2" t="s">
        <v>10492</v>
      </c>
      <c r="W1139" s="2" t="s">
        <v>10493</v>
      </c>
      <c r="X1139" s="2" t="s">
        <v>10494</v>
      </c>
      <c r="Y1139" s="3" t="s">
        <v>10495</v>
      </c>
      <c r="Z1139" s="3" t="s">
        <v>10496</v>
      </c>
      <c r="AA1139" s="3" t="s">
        <v>10497</v>
      </c>
    </row>
    <row r="1140" spans="1:27">
      <c r="A1140" s="2" t="s">
        <v>10498</v>
      </c>
      <c r="B1140" s="2" t="s">
        <v>10499</v>
      </c>
      <c r="C1140" s="2" t="s">
        <v>13093</v>
      </c>
      <c r="D1140" s="2" t="s">
        <v>13068</v>
      </c>
      <c r="E1140" s="2" t="s">
        <v>12836</v>
      </c>
      <c r="F1140" s="2" t="s">
        <v>12837</v>
      </c>
      <c r="G1140" s="2" t="s">
        <v>12869</v>
      </c>
      <c r="H1140" s="4"/>
      <c r="I1140" s="6">
        <v>199</v>
      </c>
      <c r="J1140" s="6" t="str">
        <f t="shared" si="35"/>
        <v>&lt;₹200</v>
      </c>
      <c r="K1140" s="6">
        <v>2290</v>
      </c>
      <c r="L1140" s="6">
        <f>(Table1[[#This Row],[Actual Price]]-Table1[[#This Row],[discounted_price]])*100</f>
        <v>209100</v>
      </c>
      <c r="M1140" s="9">
        <v>0.39</v>
      </c>
      <c r="N11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40" s="9" t="str">
        <f>IF(M1140&gt;=50%,"YES","""NO")</f>
        <v>"NO</v>
      </c>
      <c r="P1140" s="44">
        <f>AVERAGE(Table1[[#This Row],[rating]]+Table1[[#This Row],[rating_count]]/1000)</f>
        <v>4.8610000000000007</v>
      </c>
      <c r="Q1140" s="2">
        <v>4.4000000000000004</v>
      </c>
      <c r="R1140" s="7">
        <v>461</v>
      </c>
      <c r="S1140" s="8">
        <f t="shared" si="34"/>
        <v>1055690</v>
      </c>
      <c r="T1140" s="2" t="s">
        <v>10500</v>
      </c>
      <c r="U1140" s="2" t="s">
        <v>10501</v>
      </c>
      <c r="V1140" s="2" t="s">
        <v>10502</v>
      </c>
      <c r="W1140" s="2" t="s">
        <v>10503</v>
      </c>
      <c r="X1140" s="2" t="s">
        <v>10504</v>
      </c>
      <c r="Y1140" s="3" t="s">
        <v>10505</v>
      </c>
      <c r="Z1140" s="3" t="s">
        <v>10506</v>
      </c>
      <c r="AA1140" s="3" t="s">
        <v>10507</v>
      </c>
    </row>
    <row r="1141" spans="1:27">
      <c r="A1141" s="2" t="s">
        <v>10508</v>
      </c>
      <c r="B1141" s="2" t="s">
        <v>10509</v>
      </c>
      <c r="C1141" s="2" t="s">
        <v>13094</v>
      </c>
      <c r="D1141" s="2" t="s">
        <v>13068</v>
      </c>
      <c r="E1141" s="2" t="s">
        <v>12836</v>
      </c>
      <c r="F1141" s="2" t="s">
        <v>12837</v>
      </c>
      <c r="G1141" s="2" t="s">
        <v>12870</v>
      </c>
      <c r="H1141" s="4"/>
      <c r="I1141" s="6">
        <v>610</v>
      </c>
      <c r="J1141" s="6" t="str">
        <f t="shared" si="35"/>
        <v>&gt;₹500</v>
      </c>
      <c r="K1141" s="6">
        <v>3099</v>
      </c>
      <c r="L1141" s="6">
        <f>(Table1[[#This Row],[Actual Price]]-Table1[[#This Row],[discounted_price]])*100</f>
        <v>248900</v>
      </c>
      <c r="M1141" s="9">
        <v>0.33</v>
      </c>
      <c r="N11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41" s="9" t="str">
        <f>IF(M1141&gt;=50%,"YES","NO")</f>
        <v>NO</v>
      </c>
      <c r="P1141" s="44">
        <f>AVERAGE(Table1[[#This Row],[rating]]+Table1[[#This Row],[rating_count]]/1000)</f>
        <v>4.3819999999999997</v>
      </c>
      <c r="Q1141" s="2">
        <v>4.0999999999999996</v>
      </c>
      <c r="R1141" s="7">
        <v>282</v>
      </c>
      <c r="S1141" s="8">
        <f t="shared" si="34"/>
        <v>873918</v>
      </c>
      <c r="T1141" s="2" t="s">
        <v>10510</v>
      </c>
      <c r="U1141" s="2" t="s">
        <v>10511</v>
      </c>
      <c r="V1141" s="2" t="s">
        <v>10512</v>
      </c>
      <c r="W1141" s="2" t="s">
        <v>10513</v>
      </c>
      <c r="X1141" s="2" t="s">
        <v>10514</v>
      </c>
      <c r="Y1141" s="3" t="s">
        <v>10515</v>
      </c>
      <c r="Z1141" s="3" t="s">
        <v>10516</v>
      </c>
      <c r="AA1141" s="3" t="s">
        <v>10517</v>
      </c>
    </row>
    <row r="1142" spans="1:27">
      <c r="A1142" s="2" t="s">
        <v>10518</v>
      </c>
      <c r="B1142" s="2" t="s">
        <v>10519</v>
      </c>
      <c r="C1142" s="2" t="s">
        <v>13087</v>
      </c>
      <c r="D1142" s="2" t="s">
        <v>13068</v>
      </c>
      <c r="E1142" s="2" t="s">
        <v>12840</v>
      </c>
      <c r="F1142" s="2" t="s">
        <v>12856</v>
      </c>
      <c r="G1142" s="2" t="s">
        <v>12860</v>
      </c>
      <c r="H1142" s="2"/>
      <c r="I1142" s="6">
        <v>999</v>
      </c>
      <c r="J1142" s="6" t="str">
        <f t="shared" si="35"/>
        <v>&gt;₹500</v>
      </c>
      <c r="K1142" s="6">
        <v>1075</v>
      </c>
      <c r="L1142" s="6">
        <f>(Table1[[#This Row],[Actual Price]]-Table1[[#This Row],[discounted_price]])*100</f>
        <v>7600</v>
      </c>
      <c r="M1142" s="9">
        <v>7.0000000000000007E-2</v>
      </c>
      <c r="N11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42" s="9" t="str">
        <f>IF(M1142&gt;=50%,"YES","""NO")</f>
        <v>"NO</v>
      </c>
      <c r="P1142" s="44">
        <f>AVERAGE(Table1[[#This Row],[rating]]+Table1[[#This Row],[rating_count]]/1000)</f>
        <v>13.375</v>
      </c>
      <c r="Q1142" s="2">
        <v>4.0999999999999996</v>
      </c>
      <c r="R1142" s="7">
        <v>9275</v>
      </c>
      <c r="S1142" s="8">
        <f t="shared" si="34"/>
        <v>9970625</v>
      </c>
      <c r="T1142" s="2" t="s">
        <v>10520</v>
      </c>
      <c r="U1142" s="2" t="s">
        <v>10521</v>
      </c>
      <c r="V1142" s="2" t="s">
        <v>10522</v>
      </c>
      <c r="W1142" s="2" t="s">
        <v>10523</v>
      </c>
      <c r="X1142" s="2" t="s">
        <v>10524</v>
      </c>
      <c r="Y1142" s="3" t="s">
        <v>10525</v>
      </c>
      <c r="Z1142" s="3" t="s">
        <v>10526</v>
      </c>
      <c r="AA1142" s="3" t="s">
        <v>10527</v>
      </c>
    </row>
    <row r="1143" spans="1:27">
      <c r="A1143" s="2" t="s">
        <v>10528</v>
      </c>
      <c r="B1143" s="2" t="s">
        <v>10529</v>
      </c>
      <c r="C1143" s="2" t="s">
        <v>13092</v>
      </c>
      <c r="D1143" s="2" t="s">
        <v>13068</v>
      </c>
      <c r="E1143" s="2" t="s">
        <v>12836</v>
      </c>
      <c r="F1143" s="2" t="s">
        <v>12844</v>
      </c>
      <c r="G1143" s="2" t="s">
        <v>12867</v>
      </c>
      <c r="H1143" s="4" t="s">
        <v>12868</v>
      </c>
      <c r="I1143" s="6">
        <v>8999</v>
      </c>
      <c r="J1143" s="6" t="str">
        <f t="shared" si="35"/>
        <v>&gt;₹500</v>
      </c>
      <c r="K1143" s="6">
        <v>6999</v>
      </c>
      <c r="L1143" s="6">
        <f>(Table1[[#This Row],[Actual Price]]-Table1[[#This Row],[discounted_price]])*100</f>
        <v>-200000</v>
      </c>
      <c r="M1143" s="9">
        <v>0.55000000000000004</v>
      </c>
      <c r="N11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43" s="9" t="str">
        <f>IF(M1143&gt;=50%,"YES","NO")</f>
        <v>YES</v>
      </c>
      <c r="P1143" s="44">
        <f>AVERAGE(Table1[[#This Row],[rating]]+Table1[[#This Row],[rating_count]]/1000)</f>
        <v>4.7430000000000003</v>
      </c>
      <c r="Q1143" s="2">
        <v>4</v>
      </c>
      <c r="R1143" s="7">
        <v>743</v>
      </c>
      <c r="S1143" s="8">
        <f t="shared" si="34"/>
        <v>5200257</v>
      </c>
      <c r="T1143" s="2" t="s">
        <v>10530</v>
      </c>
      <c r="U1143" s="2" t="s">
        <v>10531</v>
      </c>
      <c r="V1143" s="2" t="s">
        <v>10532</v>
      </c>
      <c r="W1143" s="2" t="s">
        <v>10533</v>
      </c>
      <c r="X1143" s="2" t="s">
        <v>10534</v>
      </c>
      <c r="Y1143" s="3" t="s">
        <v>10535</v>
      </c>
      <c r="Z1143" s="3" t="s">
        <v>10536</v>
      </c>
      <c r="AA1143" s="3" t="s">
        <v>10537</v>
      </c>
    </row>
    <row r="1144" spans="1:27">
      <c r="A1144" s="2" t="s">
        <v>10538</v>
      </c>
      <c r="B1144" s="2" t="s">
        <v>10539</v>
      </c>
      <c r="C1144" s="2" t="s">
        <v>13083</v>
      </c>
      <c r="D1144" s="2" t="s">
        <v>13068</v>
      </c>
      <c r="E1144" s="2" t="s">
        <v>12840</v>
      </c>
      <c r="F1144" s="2" t="s">
        <v>12856</v>
      </c>
      <c r="G1144" s="2" t="s">
        <v>12857</v>
      </c>
      <c r="H1144" s="4"/>
      <c r="I1144" s="6">
        <v>453</v>
      </c>
      <c r="J1144" s="6" t="str">
        <f t="shared" si="35"/>
        <v>₹200 - ₹500</v>
      </c>
      <c r="K1144" s="6">
        <v>2499</v>
      </c>
      <c r="L1144" s="6">
        <f>(Table1[[#This Row],[Actual Price]]-Table1[[#This Row],[discounted_price]])*100</f>
        <v>204600</v>
      </c>
      <c r="M1144" s="9">
        <v>0.57999999999999996</v>
      </c>
      <c r="N11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44" s="9" t="str">
        <f>IF(M1144&gt;=50%,"YES","""NO")</f>
        <v>YES</v>
      </c>
      <c r="P1144" s="44">
        <f>AVERAGE(Table1[[#This Row],[rating]]+Table1[[#This Row],[rating_count]]/1000)</f>
        <v>3.9279999999999999</v>
      </c>
      <c r="Q1144" s="2">
        <v>3.6</v>
      </c>
      <c r="R1144" s="7">
        <v>328</v>
      </c>
      <c r="S1144" s="8">
        <f t="shared" si="34"/>
        <v>819672</v>
      </c>
      <c r="T1144" s="2" t="s">
        <v>10540</v>
      </c>
      <c r="U1144" s="2" t="s">
        <v>10541</v>
      </c>
      <c r="V1144" s="2" t="s">
        <v>10542</v>
      </c>
      <c r="W1144" s="2" t="s">
        <v>10543</v>
      </c>
      <c r="X1144" s="2" t="s">
        <v>10544</v>
      </c>
      <c r="Y1144" s="3" t="s">
        <v>10545</v>
      </c>
      <c r="Z1144" s="3" t="s">
        <v>10546</v>
      </c>
      <c r="AA1144" s="3" t="s">
        <v>10547</v>
      </c>
    </row>
    <row r="1145" spans="1:27">
      <c r="A1145" s="2" t="s">
        <v>10548</v>
      </c>
      <c r="B1145" s="2" t="s">
        <v>10549</v>
      </c>
      <c r="C1145" s="2" t="s">
        <v>13083</v>
      </c>
      <c r="D1145" s="2" t="s">
        <v>13068</v>
      </c>
      <c r="E1145" s="2" t="s">
        <v>12840</v>
      </c>
      <c r="F1145" s="2" t="s">
        <v>12856</v>
      </c>
      <c r="G1145" s="2" t="s">
        <v>12857</v>
      </c>
      <c r="H1145" s="4"/>
      <c r="I1145" s="6">
        <v>2464</v>
      </c>
      <c r="J1145" s="6" t="str">
        <f t="shared" si="35"/>
        <v>&gt;₹500</v>
      </c>
      <c r="K1145" s="6">
        <v>7290</v>
      </c>
      <c r="L1145" s="6">
        <f>(Table1[[#This Row],[Actual Price]]-Table1[[#This Row],[discounted_price]])*100</f>
        <v>482600</v>
      </c>
      <c r="M1145" s="9">
        <v>0.51</v>
      </c>
      <c r="N11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45" s="9" t="str">
        <f>IF(M1145&gt;=50%,"YES","NO")</f>
        <v>YES</v>
      </c>
      <c r="P1145" s="44">
        <f>AVERAGE(Table1[[#This Row],[rating]]+Table1[[#This Row],[rating_count]]/1000)</f>
        <v>4.8419999999999996</v>
      </c>
      <c r="Q1145" s="2">
        <v>3.9</v>
      </c>
      <c r="R1145" s="7">
        <v>942</v>
      </c>
      <c r="S1145" s="8">
        <f t="shared" si="34"/>
        <v>6867180</v>
      </c>
      <c r="T1145" s="2" t="s">
        <v>10550</v>
      </c>
      <c r="U1145" s="2" t="s">
        <v>10551</v>
      </c>
      <c r="V1145" s="2" t="s">
        <v>10552</v>
      </c>
      <c r="W1145" s="2" t="s">
        <v>10553</v>
      </c>
      <c r="X1145" s="2" t="s">
        <v>10554</v>
      </c>
      <c r="Y1145" s="3" t="s">
        <v>10555</v>
      </c>
      <c r="Z1145" s="3" t="s">
        <v>10556</v>
      </c>
      <c r="AA1145" s="3" t="s">
        <v>10557</v>
      </c>
    </row>
    <row r="1146" spans="1:27">
      <c r="A1146" s="2" t="s">
        <v>10558</v>
      </c>
      <c r="B1146" s="2" t="s">
        <v>10559</v>
      </c>
      <c r="C1146" s="2" t="s">
        <v>13121</v>
      </c>
      <c r="D1146" s="2" t="s">
        <v>13068</v>
      </c>
      <c r="E1146" s="2" t="s">
        <v>12836</v>
      </c>
      <c r="F1146" s="2" t="s">
        <v>12880</v>
      </c>
      <c r="G1146" s="2" t="s">
        <v>12909</v>
      </c>
      <c r="H1146" s="4"/>
      <c r="I1146" s="6">
        <v>2719</v>
      </c>
      <c r="J1146" s="6" t="str">
        <f t="shared" si="35"/>
        <v>&gt;₹500</v>
      </c>
      <c r="K1146" s="6">
        <v>5795</v>
      </c>
      <c r="L1146" s="6">
        <f>(Table1[[#This Row],[Actual Price]]-Table1[[#This Row],[discounted_price]])*100</f>
        <v>307600</v>
      </c>
      <c r="M1146" s="9">
        <v>0.17</v>
      </c>
      <c r="N11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46" s="9" t="str">
        <f>IF(M1146&gt;=50%,"YES","""NO")</f>
        <v>"NO</v>
      </c>
      <c r="P1146" s="44">
        <f>AVERAGE(Table1[[#This Row],[rating]]+Table1[[#This Row],[rating_count]]/1000)</f>
        <v>7.7149999999999999</v>
      </c>
      <c r="Q1146" s="2">
        <v>3.9</v>
      </c>
      <c r="R1146" s="7">
        <v>3815</v>
      </c>
      <c r="S1146" s="8">
        <f t="shared" si="34"/>
        <v>22107925</v>
      </c>
      <c r="T1146" s="2" t="s">
        <v>10560</v>
      </c>
      <c r="U1146" s="2" t="s">
        <v>10561</v>
      </c>
      <c r="V1146" s="2" t="s">
        <v>10562</v>
      </c>
      <c r="W1146" s="2" t="s">
        <v>10563</v>
      </c>
      <c r="X1146" s="2" t="s">
        <v>10564</v>
      </c>
      <c r="Y1146" s="3" t="s">
        <v>10565</v>
      </c>
      <c r="Z1146" s="3" t="s">
        <v>10566</v>
      </c>
      <c r="AA1146" s="3" t="s">
        <v>10567</v>
      </c>
    </row>
    <row r="1147" spans="1:27">
      <c r="A1147" s="2" t="s">
        <v>10568</v>
      </c>
      <c r="B1147" s="2" t="s">
        <v>10569</v>
      </c>
      <c r="C1147" s="2" t="s">
        <v>13082</v>
      </c>
      <c r="D1147" s="2" t="s">
        <v>13068</v>
      </c>
      <c r="E1147" s="2" t="s">
        <v>12836</v>
      </c>
      <c r="F1147" s="2" t="s">
        <v>12837</v>
      </c>
      <c r="G1147" s="2" t="s">
        <v>12855</v>
      </c>
      <c r="H1147" s="4"/>
      <c r="I1147" s="6">
        <v>1439</v>
      </c>
      <c r="J1147" s="6" t="str">
        <f t="shared" si="35"/>
        <v>&gt;₹500</v>
      </c>
      <c r="K1147" s="6">
        <v>3398</v>
      </c>
      <c r="L1147" s="6">
        <f>(Table1[[#This Row],[Actual Price]]-Table1[[#This Row],[discounted_price]])*100</f>
        <v>195900</v>
      </c>
      <c r="M1147" s="9">
        <v>0.5</v>
      </c>
      <c r="N11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47" s="9" t="str">
        <f>IF(M1147&gt;=50%,"YES","NO")</f>
        <v>YES</v>
      </c>
      <c r="P1147" s="44">
        <f>AVERAGE(Table1[[#This Row],[rating]]+Table1[[#This Row],[rating_count]]/1000)</f>
        <v>11.788</v>
      </c>
      <c r="Q1147" s="2">
        <v>3.8</v>
      </c>
      <c r="R1147" s="7">
        <v>7988</v>
      </c>
      <c r="S1147" s="8">
        <f t="shared" si="34"/>
        <v>27143224</v>
      </c>
      <c r="T1147" s="2" t="s">
        <v>10570</v>
      </c>
      <c r="U1147" s="2" t="s">
        <v>10571</v>
      </c>
      <c r="V1147" s="2" t="s">
        <v>10572</v>
      </c>
      <c r="W1147" s="2" t="s">
        <v>10573</v>
      </c>
      <c r="X1147" s="2" t="s">
        <v>10574</v>
      </c>
      <c r="Y1147" s="3" t="s">
        <v>10575</v>
      </c>
      <c r="Z1147" s="3" t="s">
        <v>10576</v>
      </c>
      <c r="AA1147" s="3" t="s">
        <v>10577</v>
      </c>
    </row>
    <row r="1148" spans="1:27">
      <c r="A1148" s="2" t="s">
        <v>10578</v>
      </c>
      <c r="B1148" s="2" t="s">
        <v>10579</v>
      </c>
      <c r="C1148" s="2" t="s">
        <v>13085</v>
      </c>
      <c r="D1148" s="2" t="s">
        <v>13068</v>
      </c>
      <c r="E1148" s="2" t="s">
        <v>12836</v>
      </c>
      <c r="F1148" s="2" t="s">
        <v>12837</v>
      </c>
      <c r="G1148" s="2" t="s">
        <v>12838</v>
      </c>
      <c r="H1148" s="2" t="s">
        <v>12858</v>
      </c>
      <c r="I1148" s="6">
        <v>2799</v>
      </c>
      <c r="J1148" s="6" t="str">
        <f t="shared" si="35"/>
        <v>&gt;₹500</v>
      </c>
      <c r="K1148" s="6">
        <v>1490</v>
      </c>
      <c r="L1148" s="6">
        <f>(Table1[[#This Row],[Actual Price]]-Table1[[#This Row],[discounted_price]])*100</f>
        <v>-130900</v>
      </c>
      <c r="M1148" s="9">
        <v>0.55000000000000004</v>
      </c>
      <c r="N11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48" s="9" t="str">
        <f>IF(M1148&gt;=50%,"YES","""NO")</f>
        <v>YES</v>
      </c>
      <c r="P1148" s="44">
        <f>AVERAGE(Table1[[#This Row],[rating]]+Table1[[#This Row],[rating_count]]/1000)</f>
        <v>5.0249999999999995</v>
      </c>
      <c r="Q1148" s="2">
        <v>4.0999999999999996</v>
      </c>
      <c r="R1148" s="7">
        <v>925</v>
      </c>
      <c r="S1148" s="8">
        <f t="shared" si="34"/>
        <v>1378250</v>
      </c>
      <c r="T1148" s="2" t="s">
        <v>10580</v>
      </c>
      <c r="U1148" s="2" t="s">
        <v>10581</v>
      </c>
      <c r="V1148" s="2" t="s">
        <v>10582</v>
      </c>
      <c r="W1148" s="2" t="s">
        <v>10583</v>
      </c>
      <c r="X1148" s="2" t="s">
        <v>10584</v>
      </c>
      <c r="Y1148" s="3" t="s">
        <v>10585</v>
      </c>
      <c r="Z1148" s="3" t="s">
        <v>10586</v>
      </c>
      <c r="AA1148" s="3" t="s">
        <v>10587</v>
      </c>
    </row>
    <row r="1149" spans="1:27">
      <c r="A1149" s="2" t="s">
        <v>10588</v>
      </c>
      <c r="B1149" s="2" t="s">
        <v>10589</v>
      </c>
      <c r="C1149" s="2" t="s">
        <v>13122</v>
      </c>
      <c r="D1149" s="2" t="s">
        <v>13068</v>
      </c>
      <c r="E1149" s="2" t="s">
        <v>12840</v>
      </c>
      <c r="F1149" s="2" t="s">
        <v>12874</v>
      </c>
      <c r="G1149" s="2" t="s">
        <v>12910</v>
      </c>
      <c r="H1149" s="2"/>
      <c r="I1149" s="6">
        <v>2088</v>
      </c>
      <c r="J1149" s="6" t="str">
        <f t="shared" si="35"/>
        <v>&gt;₹500</v>
      </c>
      <c r="K1149" s="6">
        <v>1620</v>
      </c>
      <c r="L1149" s="6">
        <f>(Table1[[#This Row],[Actual Price]]-Table1[[#This Row],[discounted_price]])*100</f>
        <v>-46800</v>
      </c>
      <c r="M1149" s="9">
        <v>0.41</v>
      </c>
      <c r="N11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49" s="9" t="str">
        <f>IF(M1149&gt;=50%,"YES","NO")</f>
        <v>NO</v>
      </c>
      <c r="P1149" s="44">
        <f>AVERAGE(Table1[[#This Row],[rating]]+Table1[[#This Row],[rating_count]]/1000)</f>
        <v>8.4699999999999989</v>
      </c>
      <c r="Q1149" s="2">
        <v>4.0999999999999996</v>
      </c>
      <c r="R1149" s="7">
        <v>4370</v>
      </c>
      <c r="S1149" s="8">
        <f t="shared" si="34"/>
        <v>7079400</v>
      </c>
      <c r="T1149" s="2" t="s">
        <v>10590</v>
      </c>
      <c r="U1149" s="2" t="s">
        <v>10591</v>
      </c>
      <c r="V1149" s="2" t="s">
        <v>10592</v>
      </c>
      <c r="W1149" s="2" t="s">
        <v>10593</v>
      </c>
      <c r="X1149" s="2" t="s">
        <v>10594</v>
      </c>
      <c r="Y1149" s="3" t="s">
        <v>10595</v>
      </c>
      <c r="Z1149" s="3" t="s">
        <v>10596</v>
      </c>
      <c r="AA1149" s="3" t="s">
        <v>10597</v>
      </c>
    </row>
    <row r="1150" spans="1:27">
      <c r="A1150" s="2" t="s">
        <v>10598</v>
      </c>
      <c r="B1150" s="2" t="s">
        <v>10599</v>
      </c>
      <c r="C1150" s="2" t="s">
        <v>13081</v>
      </c>
      <c r="D1150" s="2" t="s">
        <v>13068</v>
      </c>
      <c r="E1150" s="2" t="s">
        <v>12836</v>
      </c>
      <c r="F1150" s="2" t="s">
        <v>12844</v>
      </c>
      <c r="G1150" s="2" t="s">
        <v>12845</v>
      </c>
      <c r="H1150" s="2" t="s">
        <v>12854</v>
      </c>
      <c r="I1150" s="6">
        <v>2399</v>
      </c>
      <c r="J1150" s="6" t="str">
        <f t="shared" si="35"/>
        <v>&gt;₹500</v>
      </c>
      <c r="K1150" s="6">
        <v>1000</v>
      </c>
      <c r="L1150" s="6">
        <f>(Table1[[#This Row],[Actual Price]]-Table1[[#This Row],[discounted_price]])*100</f>
        <v>-139900</v>
      </c>
      <c r="M1150" s="9">
        <v>0.15</v>
      </c>
      <c r="N11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50" s="9" t="str">
        <f>IF(M1150&gt;=50%,"YES","""NO")</f>
        <v>"NO</v>
      </c>
      <c r="P1150" s="44">
        <f>AVERAGE(Table1[[#This Row],[rating]]+Table1[[#This Row],[rating_count]]/1000)</f>
        <v>11.718999999999999</v>
      </c>
      <c r="Q1150" s="2">
        <v>4.0999999999999996</v>
      </c>
      <c r="R1150" s="7">
        <v>7619</v>
      </c>
      <c r="S1150" s="8">
        <f t="shared" si="34"/>
        <v>7619000</v>
      </c>
      <c r="T1150" s="2" t="s">
        <v>10600</v>
      </c>
      <c r="U1150" s="2" t="s">
        <v>10601</v>
      </c>
      <c r="V1150" s="2" t="s">
        <v>10602</v>
      </c>
      <c r="W1150" s="2" t="s">
        <v>10603</v>
      </c>
      <c r="X1150" s="2" t="s">
        <v>10604</v>
      </c>
      <c r="Y1150" s="3" t="s">
        <v>10605</v>
      </c>
      <c r="Z1150" s="3" t="s">
        <v>10606</v>
      </c>
      <c r="AA1150" s="3" t="s">
        <v>10607</v>
      </c>
    </row>
    <row r="1151" spans="1:27">
      <c r="A1151" s="2" t="s">
        <v>10608</v>
      </c>
      <c r="B1151" s="2" t="s">
        <v>10609</v>
      </c>
      <c r="C1151" s="2" t="s">
        <v>13108</v>
      </c>
      <c r="D1151" s="2" t="s">
        <v>13068</v>
      </c>
      <c r="E1151" s="2" t="s">
        <v>12836</v>
      </c>
      <c r="F1151" s="2" t="s">
        <v>12885</v>
      </c>
      <c r="G1151" s="2" t="s">
        <v>12887</v>
      </c>
      <c r="H1151" s="2"/>
      <c r="I1151" s="6">
        <v>308</v>
      </c>
      <c r="J1151" s="6" t="str">
        <f t="shared" si="35"/>
        <v>₹200 - ₹500</v>
      </c>
      <c r="K1151" s="6">
        <v>640</v>
      </c>
      <c r="L1151" s="6">
        <f>(Table1[[#This Row],[Actual Price]]-Table1[[#This Row],[discounted_price]])*100</f>
        <v>33200</v>
      </c>
      <c r="M1151" s="9">
        <v>0.06</v>
      </c>
      <c r="N11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51" s="9" t="str">
        <f>IF(M1151&gt;=50%,"YES","NO")</f>
        <v>NO</v>
      </c>
      <c r="P1151" s="44">
        <f>AVERAGE(Table1[[#This Row],[rating]]+Table1[[#This Row],[rating_count]]/1000)</f>
        <v>6.3929999999999998</v>
      </c>
      <c r="Q1151" s="2">
        <v>3.8</v>
      </c>
      <c r="R1151" s="7">
        <v>2593</v>
      </c>
      <c r="S1151" s="8">
        <f t="shared" si="34"/>
        <v>1659520</v>
      </c>
      <c r="T1151" s="2" t="s">
        <v>10610</v>
      </c>
      <c r="U1151" s="2" t="s">
        <v>10611</v>
      </c>
      <c r="V1151" s="2" t="s">
        <v>10612</v>
      </c>
      <c r="W1151" s="2" t="s">
        <v>10613</v>
      </c>
      <c r="X1151" s="2" t="s">
        <v>10614</v>
      </c>
      <c r="Y1151" s="3" t="s">
        <v>10615</v>
      </c>
      <c r="Z1151" s="3" t="s">
        <v>10616</v>
      </c>
      <c r="AA1151" s="3" t="s">
        <v>10617</v>
      </c>
    </row>
    <row r="1152" spans="1:27">
      <c r="A1152" s="2" t="s">
        <v>10618</v>
      </c>
      <c r="B1152" s="2" t="s">
        <v>10619</v>
      </c>
      <c r="C1152" s="2" t="s">
        <v>13074</v>
      </c>
      <c r="D1152" s="2" t="s">
        <v>13068</v>
      </c>
      <c r="E1152" s="2" t="s">
        <v>12840</v>
      </c>
      <c r="F1152" s="2" t="s">
        <v>12841</v>
      </c>
      <c r="G1152" s="2" t="s">
        <v>12842</v>
      </c>
      <c r="H1152" s="4"/>
      <c r="I1152" s="6">
        <v>2599</v>
      </c>
      <c r="J1152" s="6" t="str">
        <f t="shared" si="35"/>
        <v>&gt;₹500</v>
      </c>
      <c r="K1152" s="6">
        <v>4495</v>
      </c>
      <c r="L1152" s="6">
        <f>(Table1[[#This Row],[Actual Price]]-Table1[[#This Row],[discounted_price]])*100</f>
        <v>189600</v>
      </c>
      <c r="M1152" s="9">
        <v>0.17</v>
      </c>
      <c r="N11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52" s="9" t="str">
        <f>IF(M1152&gt;=50%,"YES","""NO")</f>
        <v>"NO</v>
      </c>
      <c r="P1152" s="44">
        <f>AVERAGE(Table1[[#This Row],[rating]]+Table1[[#This Row],[rating_count]]/1000)</f>
        <v>4.6559999999999997</v>
      </c>
      <c r="Q1152" s="2">
        <v>4.3</v>
      </c>
      <c r="R1152" s="7">
        <v>356</v>
      </c>
      <c r="S1152" s="8">
        <f t="shared" si="34"/>
        <v>1600220</v>
      </c>
      <c r="T1152" s="2" t="s">
        <v>10620</v>
      </c>
      <c r="U1152" s="2" t="s">
        <v>10621</v>
      </c>
      <c r="V1152" s="2" t="s">
        <v>10622</v>
      </c>
      <c r="W1152" s="2" t="s">
        <v>10623</v>
      </c>
      <c r="X1152" s="2" t="s">
        <v>10624</v>
      </c>
      <c r="Y1152" s="3" t="s">
        <v>10625</v>
      </c>
      <c r="Z1152" s="3" t="s">
        <v>10626</v>
      </c>
      <c r="AA1152" s="3" t="s">
        <v>10627</v>
      </c>
    </row>
    <row r="1153" spans="1:27">
      <c r="A1153" s="2" t="s">
        <v>10628</v>
      </c>
      <c r="B1153" s="2" t="s">
        <v>10629</v>
      </c>
      <c r="C1153" s="2" t="s">
        <v>13077</v>
      </c>
      <c r="D1153" s="2" t="s">
        <v>13068</v>
      </c>
      <c r="E1153" s="2" t="s">
        <v>12836</v>
      </c>
      <c r="F1153" s="2" t="s">
        <v>12837</v>
      </c>
      <c r="G1153" s="2" t="s">
        <v>12847</v>
      </c>
      <c r="H1153" s="2"/>
      <c r="I1153" s="6">
        <v>479</v>
      </c>
      <c r="J1153" s="6" t="str">
        <f t="shared" si="35"/>
        <v>₹200 - ₹500</v>
      </c>
      <c r="K1153" s="6">
        <v>2999</v>
      </c>
      <c r="L1153" s="6">
        <f>(Table1[[#This Row],[Actual Price]]-Table1[[#This Row],[discounted_price]])*100</f>
        <v>252000</v>
      </c>
      <c r="M1153" s="9">
        <v>0.73</v>
      </c>
      <c r="N11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53" s="9" t="str">
        <f>IF(M1153&gt;=50%,"YES","NO")</f>
        <v>YES</v>
      </c>
      <c r="P1153" s="44">
        <f>AVERAGE(Table1[[#This Row],[rating]]+Table1[[#This Row],[rating_count]]/1000)</f>
        <v>4.5629999999999997</v>
      </c>
      <c r="Q1153" s="2">
        <v>4.5</v>
      </c>
      <c r="R1153" s="7">
        <v>63</v>
      </c>
      <c r="S1153" s="8">
        <f t="shared" si="34"/>
        <v>188937</v>
      </c>
      <c r="T1153" s="2" t="s">
        <v>10630</v>
      </c>
      <c r="U1153" s="2" t="s">
        <v>10631</v>
      </c>
      <c r="V1153" s="2" t="s">
        <v>10632</v>
      </c>
      <c r="W1153" s="2" t="s">
        <v>10633</v>
      </c>
      <c r="X1153" s="2" t="s">
        <v>10634</v>
      </c>
      <c r="Y1153" s="3" t="s">
        <v>10635</v>
      </c>
      <c r="Z1153" s="3" t="s">
        <v>10636</v>
      </c>
      <c r="AA1153" s="3" t="s">
        <v>10637</v>
      </c>
    </row>
    <row r="1154" spans="1:27">
      <c r="A1154" s="2" t="s">
        <v>10638</v>
      </c>
      <c r="B1154" s="2" t="s">
        <v>10639</v>
      </c>
      <c r="C1154" s="2" t="s">
        <v>13107</v>
      </c>
      <c r="D1154" s="2" t="s">
        <v>13068</v>
      </c>
      <c r="E1154" s="2" t="s">
        <v>12836</v>
      </c>
      <c r="F1154" s="2" t="s">
        <v>12885</v>
      </c>
      <c r="G1154" s="2" t="s">
        <v>12886</v>
      </c>
      <c r="H1154" s="2"/>
      <c r="I1154" s="6">
        <v>245</v>
      </c>
      <c r="J1154" s="6" t="str">
        <f t="shared" si="35"/>
        <v>₹200 - ₹500</v>
      </c>
      <c r="K1154" s="6">
        <v>980</v>
      </c>
      <c r="L1154" s="6">
        <f>(Table1[[#This Row],[Actual Price]]-Table1[[#This Row],[discounted_price]])*100</f>
        <v>73500</v>
      </c>
      <c r="M1154" s="9">
        <v>0</v>
      </c>
      <c r="N11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54" s="9" t="str">
        <f>IF(M1154&gt;=50%,"YES","""NO")</f>
        <v>"NO</v>
      </c>
      <c r="P1154" s="44">
        <f>AVERAGE(Table1[[#This Row],[rating]]+Table1[[#This Row],[rating_count]]/1000)</f>
        <v>8.9400000000000013</v>
      </c>
      <c r="Q1154" s="2">
        <v>4.2</v>
      </c>
      <c r="R1154" s="7">
        <v>4740</v>
      </c>
      <c r="S1154" s="8">
        <f t="shared" ref="S1154:S1217" si="36">K1154*R1154</f>
        <v>4645200</v>
      </c>
      <c r="T1154" s="2" t="s">
        <v>10640</v>
      </c>
      <c r="U1154" s="2" t="s">
        <v>10641</v>
      </c>
      <c r="V1154" s="2" t="s">
        <v>10642</v>
      </c>
      <c r="W1154" s="2" t="s">
        <v>10643</v>
      </c>
      <c r="X1154" s="2" t="s">
        <v>10644</v>
      </c>
      <c r="Y1154" s="3" t="s">
        <v>10645</v>
      </c>
      <c r="Z1154" s="3" t="s">
        <v>10646</v>
      </c>
      <c r="AA1154" s="3" t="s">
        <v>10647</v>
      </c>
    </row>
    <row r="1155" spans="1:27">
      <c r="A1155" s="2" t="s">
        <v>10648</v>
      </c>
      <c r="B1155" s="2" t="s">
        <v>10649</v>
      </c>
      <c r="C1155" s="2" t="s">
        <v>13089</v>
      </c>
      <c r="D1155" s="2" t="s">
        <v>13068</v>
      </c>
      <c r="E1155" s="2" t="s">
        <v>12863</v>
      </c>
      <c r="F1155" s="2" t="s">
        <v>12864</v>
      </c>
      <c r="G1155" s="2" t="s">
        <v>12865</v>
      </c>
      <c r="H1155" s="2"/>
      <c r="I1155" s="6">
        <v>179</v>
      </c>
      <c r="J1155" s="6" t="str">
        <f t="shared" ref="J1155:J1218" si="37">IF(I1155&lt;200,"&lt;₹200",IF(OR(I1155=200,I1155&lt;=500),"₹200 - ₹500","&gt;₹500"))</f>
        <v>&lt;₹200</v>
      </c>
      <c r="K1155" s="6">
        <v>899</v>
      </c>
      <c r="L1155" s="6">
        <f>(Table1[[#This Row],[Actual Price]]-Table1[[#This Row],[discounted_price]])*100</f>
        <v>72000</v>
      </c>
      <c r="M1155" s="9">
        <v>0.61</v>
      </c>
      <c r="N11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55" s="9" t="str">
        <f>IF(M1155&gt;=50%,"YES","NO")</f>
        <v>YES</v>
      </c>
      <c r="P1155" s="44">
        <f>AVERAGE(Table1[[#This Row],[rating]]+Table1[[#This Row],[rating_count]]/1000)</f>
        <v>4.1959999999999997</v>
      </c>
      <c r="Q1155" s="2">
        <v>3.9</v>
      </c>
      <c r="R1155" s="7">
        <v>296</v>
      </c>
      <c r="S1155" s="8">
        <f t="shared" si="36"/>
        <v>266104</v>
      </c>
      <c r="T1155" s="2" t="s">
        <v>10650</v>
      </c>
      <c r="U1155" s="2" t="s">
        <v>10651</v>
      </c>
      <c r="V1155" s="2" t="s">
        <v>10652</v>
      </c>
      <c r="W1155" s="2" t="s">
        <v>10653</v>
      </c>
      <c r="X1155" s="2" t="s">
        <v>10654</v>
      </c>
      <c r="Y1155" s="3" t="s">
        <v>10655</v>
      </c>
      <c r="Z1155" s="3" t="s">
        <v>10656</v>
      </c>
      <c r="AA1155" s="3" t="s">
        <v>10657</v>
      </c>
    </row>
    <row r="1156" spans="1:27">
      <c r="A1156" s="2" t="s">
        <v>10658</v>
      </c>
      <c r="B1156" s="2" t="s">
        <v>10659</v>
      </c>
      <c r="C1156" s="2" t="s">
        <v>13123</v>
      </c>
      <c r="D1156" s="2" t="s">
        <v>13068</v>
      </c>
      <c r="E1156" s="2" t="s">
        <v>12836</v>
      </c>
      <c r="F1156" s="2" t="s">
        <v>12880</v>
      </c>
      <c r="G1156" s="2" t="s">
        <v>12911</v>
      </c>
      <c r="H1156" s="2"/>
      <c r="I1156" s="6">
        <v>3569</v>
      </c>
      <c r="J1156" s="6" t="str">
        <f t="shared" si="37"/>
        <v>&gt;₹500</v>
      </c>
      <c r="K1156" s="6">
        <v>499</v>
      </c>
      <c r="L1156" s="6">
        <f>(Table1[[#This Row],[Actual Price]]-Table1[[#This Row],[discounted_price]])*100</f>
        <v>-307000</v>
      </c>
      <c r="M1156" s="9">
        <v>0.54</v>
      </c>
      <c r="N11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56" s="9" t="str">
        <f>IF(M1156&gt;=50%,"YES","""NO")</f>
        <v>YES</v>
      </c>
      <c r="P1156" s="44">
        <f>AVERAGE(Table1[[#This Row],[rating]]+Table1[[#This Row],[rating_count]]/1000)</f>
        <v>3.6850000000000001</v>
      </c>
      <c r="Q1156" s="2">
        <v>3.5</v>
      </c>
      <c r="R1156" s="7">
        <v>185</v>
      </c>
      <c r="S1156" s="8">
        <f t="shared" si="36"/>
        <v>92315</v>
      </c>
      <c r="T1156" s="2" t="s">
        <v>10660</v>
      </c>
      <c r="U1156" s="2" t="s">
        <v>10661</v>
      </c>
      <c r="V1156" s="2" t="s">
        <v>10662</v>
      </c>
      <c r="W1156" s="2" t="s">
        <v>10663</v>
      </c>
      <c r="X1156" s="2" t="s">
        <v>10664</v>
      </c>
      <c r="Y1156" s="3" t="s">
        <v>10665</v>
      </c>
      <c r="Z1156" s="3" t="s">
        <v>10666</v>
      </c>
      <c r="AA1156" s="3" t="s">
        <v>10667</v>
      </c>
    </row>
    <row r="1157" spans="1:27">
      <c r="A1157" s="2" t="s">
        <v>10668</v>
      </c>
      <c r="B1157" s="2" t="s">
        <v>10669</v>
      </c>
      <c r="C1157" s="2" t="s">
        <v>13090</v>
      </c>
      <c r="D1157" s="2" t="s">
        <v>13068</v>
      </c>
      <c r="E1157" s="2" t="s">
        <v>12836</v>
      </c>
      <c r="F1157" s="2" t="s">
        <v>12844</v>
      </c>
      <c r="G1157" s="2" t="s">
        <v>12845</v>
      </c>
      <c r="H1157" s="4" t="s">
        <v>12854</v>
      </c>
      <c r="I1157" s="6">
        <v>699</v>
      </c>
      <c r="J1157" s="6" t="str">
        <f t="shared" si="37"/>
        <v>&gt;₹500</v>
      </c>
      <c r="K1157" s="6">
        <v>3995</v>
      </c>
      <c r="L1157" s="6">
        <f>(Table1[[#This Row],[Actual Price]]-Table1[[#This Row],[discounted_price]])*100</f>
        <v>329600</v>
      </c>
      <c r="M1157" s="9">
        <v>0.16</v>
      </c>
      <c r="N11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57" s="9" t="str">
        <f>IF(M1157&gt;=50%,"YES","NO")</f>
        <v>NO</v>
      </c>
      <c r="P1157" s="44">
        <f>AVERAGE(Table1[[#This Row],[rating]]+Table1[[#This Row],[rating_count]]/1000)</f>
        <v>6.2539999999999996</v>
      </c>
      <c r="Q1157" s="2">
        <v>4.3</v>
      </c>
      <c r="R1157" s="7">
        <v>1954</v>
      </c>
      <c r="S1157" s="8">
        <f t="shared" si="36"/>
        <v>7806230</v>
      </c>
      <c r="T1157" s="2" t="s">
        <v>10670</v>
      </c>
      <c r="U1157" s="2" t="s">
        <v>10671</v>
      </c>
      <c r="V1157" s="2" t="s">
        <v>10672</v>
      </c>
      <c r="W1157" s="2" t="s">
        <v>10673</v>
      </c>
      <c r="X1157" s="2" t="s">
        <v>10674</v>
      </c>
      <c r="Y1157" s="3" t="s">
        <v>10675</v>
      </c>
      <c r="Z1157" s="3" t="s">
        <v>10676</v>
      </c>
      <c r="AA1157" s="3" t="s">
        <v>10677</v>
      </c>
    </row>
    <row r="1158" spans="1:27">
      <c r="A1158" s="2" t="s">
        <v>10678</v>
      </c>
      <c r="B1158" s="2" t="s">
        <v>10679</v>
      </c>
      <c r="C1158" s="2" t="s">
        <v>13086</v>
      </c>
      <c r="D1158" s="2" t="s">
        <v>13068</v>
      </c>
      <c r="E1158" s="2" t="s">
        <v>12840</v>
      </c>
      <c r="F1158" s="2" t="s">
        <v>12856</v>
      </c>
      <c r="G1158" s="2" t="s">
        <v>12859</v>
      </c>
      <c r="H1158" s="4"/>
      <c r="I1158" s="6">
        <v>2089</v>
      </c>
      <c r="J1158" s="6" t="str">
        <f t="shared" si="37"/>
        <v>&gt;₹500</v>
      </c>
      <c r="K1158" s="6">
        <v>11500</v>
      </c>
      <c r="L1158" s="6">
        <f>(Table1[[#This Row],[Actual Price]]-Table1[[#This Row],[discounted_price]])*100</f>
        <v>941100</v>
      </c>
      <c r="M1158" s="9">
        <v>0.52</v>
      </c>
      <c r="N11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58" s="9" t="str">
        <f>IF(M1158&gt;=50%,"YES","""NO")</f>
        <v>YES</v>
      </c>
      <c r="P1158" s="44">
        <f>AVERAGE(Table1[[#This Row],[rating]]+Table1[[#This Row],[rating_count]]/1000)</f>
        <v>4.859</v>
      </c>
      <c r="Q1158" s="2">
        <v>3.9</v>
      </c>
      <c r="R1158" s="7">
        <v>959</v>
      </c>
      <c r="S1158" s="8">
        <f t="shared" si="36"/>
        <v>11028500</v>
      </c>
      <c r="T1158" s="2" t="s">
        <v>10680</v>
      </c>
      <c r="U1158" s="2" t="s">
        <v>10681</v>
      </c>
      <c r="V1158" s="2" t="s">
        <v>10682</v>
      </c>
      <c r="W1158" s="2" t="s">
        <v>10683</v>
      </c>
      <c r="X1158" s="2" t="s">
        <v>10684</v>
      </c>
      <c r="Y1158" s="3" t="s">
        <v>10685</v>
      </c>
      <c r="Z1158" s="3" t="s">
        <v>10686</v>
      </c>
      <c r="AA1158" s="3" t="s">
        <v>10687</v>
      </c>
    </row>
    <row r="1159" spans="1:27">
      <c r="A1159" s="2" t="s">
        <v>10688</v>
      </c>
      <c r="B1159" s="2" t="s">
        <v>10689</v>
      </c>
      <c r="C1159" s="2" t="s">
        <v>13076</v>
      </c>
      <c r="D1159" s="2" t="s">
        <v>13068</v>
      </c>
      <c r="E1159" s="2" t="s">
        <v>12836</v>
      </c>
      <c r="F1159" s="2" t="s">
        <v>12844</v>
      </c>
      <c r="G1159" s="2" t="s">
        <v>12845</v>
      </c>
      <c r="H1159" s="2" t="s">
        <v>12846</v>
      </c>
      <c r="I1159" s="6">
        <v>2339</v>
      </c>
      <c r="J1159" s="6" t="str">
        <f t="shared" si="37"/>
        <v>&gt;₹500</v>
      </c>
      <c r="K1159" s="6">
        <v>499</v>
      </c>
      <c r="L1159" s="6">
        <f>(Table1[[#This Row],[Actual Price]]-Table1[[#This Row],[discounted_price]])*100</f>
        <v>-184000</v>
      </c>
      <c r="M1159" s="9">
        <v>0.4</v>
      </c>
      <c r="N11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59" s="9" t="str">
        <f>IF(M1159&gt;=50%,"YES","NO")</f>
        <v>NO</v>
      </c>
      <c r="P1159" s="44">
        <f>AVERAGE(Table1[[#This Row],[rating]]+Table1[[#This Row],[rating_count]]/1000)</f>
        <v>4.915</v>
      </c>
      <c r="Q1159" s="2">
        <v>3.9</v>
      </c>
      <c r="R1159" s="7">
        <v>1015</v>
      </c>
      <c r="S1159" s="8">
        <f t="shared" si="36"/>
        <v>506485</v>
      </c>
      <c r="T1159" s="2" t="s">
        <v>10690</v>
      </c>
      <c r="U1159" s="2" t="s">
        <v>10691</v>
      </c>
      <c r="V1159" s="2" t="s">
        <v>10692</v>
      </c>
      <c r="W1159" s="2" t="s">
        <v>10693</v>
      </c>
      <c r="X1159" s="2" t="s">
        <v>10694</v>
      </c>
      <c r="Y1159" s="3" t="s">
        <v>10695</v>
      </c>
      <c r="Z1159" s="3" t="s">
        <v>10696</v>
      </c>
      <c r="AA1159" s="3" t="s">
        <v>10697</v>
      </c>
    </row>
    <row r="1160" spans="1:27">
      <c r="A1160" s="2" t="s">
        <v>10698</v>
      </c>
      <c r="B1160" s="2" t="s">
        <v>10699</v>
      </c>
      <c r="C1160" s="2" t="s">
        <v>13124</v>
      </c>
      <c r="D1160" s="2" t="s">
        <v>13068</v>
      </c>
      <c r="E1160" s="2" t="s">
        <v>12840</v>
      </c>
      <c r="F1160" s="2" t="s">
        <v>12912</v>
      </c>
      <c r="G1160" s="2"/>
      <c r="H1160" s="4"/>
      <c r="I1160" s="6">
        <v>784</v>
      </c>
      <c r="J1160" s="6" t="str">
        <f t="shared" si="37"/>
        <v>&gt;₹500</v>
      </c>
      <c r="K1160" s="6">
        <v>3550</v>
      </c>
      <c r="L1160" s="6">
        <f>(Table1[[#This Row],[Actual Price]]-Table1[[#This Row],[discounted_price]])*100</f>
        <v>276600</v>
      </c>
      <c r="M1160" s="9">
        <v>0.37</v>
      </c>
      <c r="N11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60" s="9" t="str">
        <f>IF(M1160&gt;=50%,"YES","""NO")</f>
        <v>"NO</v>
      </c>
      <c r="P1160" s="44">
        <f>AVERAGE(Table1[[#This Row],[rating]]+Table1[[#This Row],[rating_count]]/1000)</f>
        <v>7.9729999999999999</v>
      </c>
      <c r="Q1160" s="2">
        <v>4</v>
      </c>
      <c r="R1160" s="7">
        <v>3973</v>
      </c>
      <c r="S1160" s="8">
        <f t="shared" si="36"/>
        <v>14104150</v>
      </c>
      <c r="T1160" s="2" t="s">
        <v>10700</v>
      </c>
      <c r="U1160" s="2" t="s">
        <v>10701</v>
      </c>
      <c r="V1160" s="2" t="s">
        <v>10702</v>
      </c>
      <c r="W1160" s="2" t="s">
        <v>10703</v>
      </c>
      <c r="X1160" s="2" t="s">
        <v>10704</v>
      </c>
      <c r="Y1160" s="3" t="s">
        <v>10705</v>
      </c>
      <c r="Z1160" s="3" t="s">
        <v>10706</v>
      </c>
      <c r="AA1160" s="3" t="s">
        <v>10707</v>
      </c>
    </row>
    <row r="1161" spans="1:27">
      <c r="A1161" s="2" t="s">
        <v>10708</v>
      </c>
      <c r="B1161" s="2" t="s">
        <v>10709</v>
      </c>
      <c r="C1161" s="2" t="s">
        <v>13093</v>
      </c>
      <c r="D1161" s="2" t="s">
        <v>13068</v>
      </c>
      <c r="E1161" s="2" t="s">
        <v>12836</v>
      </c>
      <c r="F1161" s="2" t="s">
        <v>12837</v>
      </c>
      <c r="G1161" s="2" t="s">
        <v>12869</v>
      </c>
      <c r="H1161" s="2"/>
      <c r="I1161" s="6">
        <v>5499</v>
      </c>
      <c r="J1161" s="6" t="str">
        <f t="shared" si="37"/>
        <v>&gt;₹500</v>
      </c>
      <c r="K1161" s="6">
        <v>1599</v>
      </c>
      <c r="L1161" s="6">
        <f>(Table1[[#This Row],[Actual Price]]-Table1[[#This Row],[discounted_price]])*100</f>
        <v>-390000</v>
      </c>
      <c r="M1161" s="9">
        <v>0.56000000000000005</v>
      </c>
      <c r="N11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61" s="9" t="str">
        <f>IF(M1161&gt;=50%,"YES","NO")</f>
        <v>YES</v>
      </c>
      <c r="P1161" s="44">
        <f>AVERAGE(Table1[[#This Row],[rating]]+Table1[[#This Row],[rating_count]]/1000)</f>
        <v>7</v>
      </c>
      <c r="Q1161" s="2">
        <v>4.7</v>
      </c>
      <c r="R1161" s="7">
        <v>2300</v>
      </c>
      <c r="S1161" s="8">
        <f t="shared" si="36"/>
        <v>3677700</v>
      </c>
      <c r="T1161" s="2" t="s">
        <v>10710</v>
      </c>
      <c r="U1161" s="2" t="s">
        <v>10711</v>
      </c>
      <c r="V1161" s="2" t="s">
        <v>10712</v>
      </c>
      <c r="W1161" s="2" t="s">
        <v>10713</v>
      </c>
      <c r="X1161" s="2" t="s">
        <v>10714</v>
      </c>
      <c r="Y1161" s="3" t="s">
        <v>10715</v>
      </c>
      <c r="Z1161" s="3" t="s">
        <v>10716</v>
      </c>
      <c r="AA1161" s="3" t="s">
        <v>10717</v>
      </c>
    </row>
    <row r="1162" spans="1:27">
      <c r="A1162" s="2" t="s">
        <v>10718</v>
      </c>
      <c r="B1162" s="2" t="s">
        <v>10719</v>
      </c>
      <c r="C1162" s="2" t="s">
        <v>13074</v>
      </c>
      <c r="D1162" s="2" t="s">
        <v>13068</v>
      </c>
      <c r="E1162" s="2" t="s">
        <v>12840</v>
      </c>
      <c r="F1162" s="2" t="s">
        <v>12841</v>
      </c>
      <c r="G1162" s="2" t="s">
        <v>12842</v>
      </c>
      <c r="H1162" s="4"/>
      <c r="I1162" s="6">
        <v>899</v>
      </c>
      <c r="J1162" s="6" t="str">
        <f t="shared" si="37"/>
        <v>&gt;₹500</v>
      </c>
      <c r="K1162" s="6">
        <v>1499</v>
      </c>
      <c r="L1162" s="6">
        <f>(Table1[[#This Row],[Actual Price]]-Table1[[#This Row],[discounted_price]])*100</f>
        <v>60000</v>
      </c>
      <c r="M1162" s="9">
        <v>0.18</v>
      </c>
      <c r="N11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62" s="9" t="str">
        <f>IF(M1162&gt;=50%,"YES","""NO")</f>
        <v>"NO</v>
      </c>
      <c r="P1162" s="44">
        <f>AVERAGE(Table1[[#This Row],[rating]]+Table1[[#This Row],[rating_count]]/1000)</f>
        <v>4.3029999999999999</v>
      </c>
      <c r="Q1162" s="2">
        <v>4.0999999999999996</v>
      </c>
      <c r="R1162" s="7">
        <v>203</v>
      </c>
      <c r="S1162" s="8">
        <f t="shared" si="36"/>
        <v>304297</v>
      </c>
      <c r="T1162" s="2" t="s">
        <v>10720</v>
      </c>
      <c r="U1162" s="2" t="s">
        <v>10721</v>
      </c>
      <c r="V1162" s="2" t="s">
        <v>10722</v>
      </c>
      <c r="W1162" s="2" t="s">
        <v>10723</v>
      </c>
      <c r="X1162" s="2" t="s">
        <v>10724</v>
      </c>
      <c r="Y1162" s="3" t="s">
        <v>10725</v>
      </c>
      <c r="Z1162" s="3" t="s">
        <v>10726</v>
      </c>
      <c r="AA1162" s="3" t="s">
        <v>10727</v>
      </c>
    </row>
    <row r="1163" spans="1:27">
      <c r="A1163" s="2" t="s">
        <v>10728</v>
      </c>
      <c r="B1163" s="2" t="s">
        <v>10729</v>
      </c>
      <c r="C1163" s="2" t="s">
        <v>13095</v>
      </c>
      <c r="D1163" s="2" t="s">
        <v>13068</v>
      </c>
      <c r="E1163" s="2" t="s">
        <v>12836</v>
      </c>
      <c r="F1163" s="2" t="s">
        <v>12837</v>
      </c>
      <c r="G1163" s="2" t="s">
        <v>12871</v>
      </c>
      <c r="H1163" s="4"/>
      <c r="I1163" s="6">
        <v>1695</v>
      </c>
      <c r="J1163" s="6" t="str">
        <f t="shared" si="37"/>
        <v>&gt;₹500</v>
      </c>
      <c r="K1163" s="6">
        <v>2999</v>
      </c>
      <c r="L1163" s="6">
        <f>(Table1[[#This Row],[Actual Price]]-Table1[[#This Row],[discounted_price]])*100</f>
        <v>130400</v>
      </c>
      <c r="M1163" s="9">
        <v>0.55000000000000004</v>
      </c>
      <c r="N11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63" s="9" t="str">
        <f>IF(M1163&gt;=50%,"YES","NO")</f>
        <v>YES</v>
      </c>
      <c r="P1163" s="44">
        <f>AVERAGE(Table1[[#This Row],[rating]]+Table1[[#This Row],[rating_count]]/1000)</f>
        <v>4.2409999999999997</v>
      </c>
      <c r="Q1163" s="2">
        <v>3.8</v>
      </c>
      <c r="R1163" s="7">
        <v>441</v>
      </c>
      <c r="S1163" s="8">
        <f t="shared" si="36"/>
        <v>1322559</v>
      </c>
      <c r="T1163" s="2" t="s">
        <v>10730</v>
      </c>
      <c r="U1163" s="2" t="s">
        <v>10731</v>
      </c>
      <c r="V1163" s="2" t="s">
        <v>10732</v>
      </c>
      <c r="W1163" s="2" t="s">
        <v>10733</v>
      </c>
      <c r="X1163" s="2" t="s">
        <v>10734</v>
      </c>
      <c r="Y1163" s="3" t="s">
        <v>10735</v>
      </c>
      <c r="Z1163" s="3" t="s">
        <v>10736</v>
      </c>
      <c r="AA1163" s="3" t="s">
        <v>10737</v>
      </c>
    </row>
    <row r="1164" spans="1:27">
      <c r="A1164" s="2" t="s">
        <v>10738</v>
      </c>
      <c r="B1164" s="2" t="s">
        <v>10739</v>
      </c>
      <c r="C1164" s="2" t="s">
        <v>13086</v>
      </c>
      <c r="D1164" s="2" t="s">
        <v>13068</v>
      </c>
      <c r="E1164" s="2" t="s">
        <v>12840</v>
      </c>
      <c r="F1164" s="2" t="s">
        <v>12856</v>
      </c>
      <c r="G1164" s="2" t="s">
        <v>12859</v>
      </c>
      <c r="H1164" s="4"/>
      <c r="I1164" s="6">
        <v>499</v>
      </c>
      <c r="J1164" s="6" t="str">
        <f t="shared" si="37"/>
        <v>₹200 - ₹500</v>
      </c>
      <c r="K1164" s="6">
        <v>11500</v>
      </c>
      <c r="L1164" s="6">
        <f>(Table1[[#This Row],[Actual Price]]-Table1[[#This Row],[discounted_price]])*100</f>
        <v>1100100</v>
      </c>
      <c r="M1164" s="9">
        <v>0.41</v>
      </c>
      <c r="N11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64" s="9" t="str">
        <f>IF(M1164&gt;=50%,"YES","""NO")</f>
        <v>"NO</v>
      </c>
      <c r="P1164" s="44">
        <f>AVERAGE(Table1[[#This Row],[rating]]+Table1[[#This Row],[rating_count]]/1000)</f>
        <v>14.407999999999999</v>
      </c>
      <c r="Q1164" s="2">
        <v>4.0999999999999996</v>
      </c>
      <c r="R1164" s="7">
        <v>10308</v>
      </c>
      <c r="S1164" s="8">
        <f t="shared" si="36"/>
        <v>118542000</v>
      </c>
      <c r="T1164" s="2" t="s">
        <v>10740</v>
      </c>
      <c r="U1164" s="2" t="s">
        <v>10741</v>
      </c>
      <c r="V1164" s="2" t="s">
        <v>10742</v>
      </c>
      <c r="W1164" s="2" t="s">
        <v>10743</v>
      </c>
      <c r="X1164" s="2" t="s">
        <v>10744</v>
      </c>
      <c r="Y1164" s="3" t="s">
        <v>10745</v>
      </c>
      <c r="Z1164" s="3" t="s">
        <v>10746</v>
      </c>
      <c r="AA1164" s="3" t="s">
        <v>10747</v>
      </c>
    </row>
    <row r="1165" spans="1:27">
      <c r="A1165" s="2" t="s">
        <v>10748</v>
      </c>
      <c r="B1165" s="2" t="s">
        <v>10749</v>
      </c>
      <c r="C1165" s="2" t="s">
        <v>13094</v>
      </c>
      <c r="D1165" s="2" t="s">
        <v>13068</v>
      </c>
      <c r="E1165" s="2" t="s">
        <v>12836</v>
      </c>
      <c r="F1165" s="2" t="s">
        <v>12837</v>
      </c>
      <c r="G1165" s="2" t="s">
        <v>12870</v>
      </c>
      <c r="H1165" s="4"/>
      <c r="I1165" s="6">
        <v>2699</v>
      </c>
      <c r="J1165" s="6" t="str">
        <f t="shared" si="37"/>
        <v>&gt;₹500</v>
      </c>
      <c r="K1165" s="6">
        <v>1975</v>
      </c>
      <c r="L1165" s="6">
        <f>(Table1[[#This Row],[Actual Price]]-Table1[[#This Row],[discounted_price]])*100</f>
        <v>-72400</v>
      </c>
      <c r="M1165" s="9">
        <v>0.14000000000000001</v>
      </c>
      <c r="N11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65" s="9" t="str">
        <f>IF(M1165&gt;=50%,"YES","NO")</f>
        <v>NO</v>
      </c>
      <c r="P1165" s="44">
        <f>AVERAGE(Table1[[#This Row],[rating]]+Table1[[#This Row],[rating_count]]/1000)</f>
        <v>8.8159999999999989</v>
      </c>
      <c r="Q1165" s="2">
        <v>4.0999999999999996</v>
      </c>
      <c r="R1165" s="7">
        <v>4716</v>
      </c>
      <c r="S1165" s="8">
        <f t="shared" si="36"/>
        <v>9314100</v>
      </c>
      <c r="T1165" s="2" t="s">
        <v>10750</v>
      </c>
      <c r="U1165" s="2" t="s">
        <v>10751</v>
      </c>
      <c r="V1165" s="2" t="s">
        <v>10752</v>
      </c>
      <c r="W1165" s="2" t="s">
        <v>10753</v>
      </c>
      <c r="X1165" s="2" t="s">
        <v>10754</v>
      </c>
      <c r="Y1165" s="3" t="s">
        <v>10755</v>
      </c>
      <c r="Z1165" s="3" t="s">
        <v>10756</v>
      </c>
      <c r="AA1165" s="3" t="s">
        <v>10757</v>
      </c>
    </row>
    <row r="1166" spans="1:27">
      <c r="A1166" s="2" t="s">
        <v>10758</v>
      </c>
      <c r="B1166" s="2" t="s">
        <v>10759</v>
      </c>
      <c r="C1166" s="2" t="s">
        <v>13075</v>
      </c>
      <c r="D1166" s="2" t="s">
        <v>13068</v>
      </c>
      <c r="E1166" s="2" t="s">
        <v>12840</v>
      </c>
      <c r="F1166" s="2" t="s">
        <v>12841</v>
      </c>
      <c r="G1166" s="2" t="s">
        <v>12843</v>
      </c>
      <c r="H1166" s="4"/>
      <c r="I1166" s="6">
        <v>1448</v>
      </c>
      <c r="J1166" s="6" t="str">
        <f t="shared" si="37"/>
        <v>&gt;₹500</v>
      </c>
      <c r="K1166" s="6">
        <v>1699</v>
      </c>
      <c r="L1166" s="6">
        <f>(Table1[[#This Row],[Actual Price]]-Table1[[#This Row],[discounted_price]])*100</f>
        <v>25100</v>
      </c>
      <c r="M1166" s="9">
        <v>0.37</v>
      </c>
      <c r="N11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66" s="9" t="str">
        <f>IF(M1166&gt;=50%,"YES","""NO")</f>
        <v>"NO</v>
      </c>
      <c r="P1166" s="44">
        <f>AVERAGE(Table1[[#This Row],[rating]]+Table1[[#This Row],[rating_count]]/1000)</f>
        <v>4.2130000000000001</v>
      </c>
      <c r="Q1166" s="2">
        <v>3.9</v>
      </c>
      <c r="R1166" s="7">
        <v>313</v>
      </c>
      <c r="S1166" s="8">
        <f t="shared" si="36"/>
        <v>531787</v>
      </c>
      <c r="T1166" s="2" t="s">
        <v>10760</v>
      </c>
      <c r="U1166" s="2" t="s">
        <v>10761</v>
      </c>
      <c r="V1166" s="2" t="s">
        <v>10762</v>
      </c>
      <c r="W1166" s="2" t="s">
        <v>10763</v>
      </c>
      <c r="X1166" s="2" t="s">
        <v>10764</v>
      </c>
      <c r="Y1166" s="3" t="s">
        <v>10765</v>
      </c>
      <c r="Z1166" s="3" t="s">
        <v>10766</v>
      </c>
      <c r="AA1166" s="3" t="s">
        <v>10767</v>
      </c>
    </row>
    <row r="1167" spans="1:27">
      <c r="A1167" s="2" t="s">
        <v>10768</v>
      </c>
      <c r="B1167" s="2" t="s">
        <v>10769</v>
      </c>
      <c r="C1167" s="2" t="s">
        <v>13075</v>
      </c>
      <c r="D1167" s="2" t="s">
        <v>13068</v>
      </c>
      <c r="E1167" s="2" t="s">
        <v>12840</v>
      </c>
      <c r="F1167" s="2" t="s">
        <v>12841</v>
      </c>
      <c r="G1167" s="2" t="s">
        <v>12843</v>
      </c>
      <c r="H1167" s="4"/>
      <c r="I1167" s="6">
        <v>79</v>
      </c>
      <c r="J1167" s="6" t="str">
        <f t="shared" si="37"/>
        <v>&lt;₹200</v>
      </c>
      <c r="K1167" s="6">
        <v>2495</v>
      </c>
      <c r="L1167" s="6">
        <f>(Table1[[#This Row],[Actual Price]]-Table1[[#This Row],[discounted_price]])*100</f>
        <v>241600</v>
      </c>
      <c r="M1167" s="9">
        <v>0.46</v>
      </c>
      <c r="N11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67" s="9" t="str">
        <f>IF(M1167&gt;=50%,"YES","NO")</f>
        <v>NO</v>
      </c>
      <c r="P1167" s="44">
        <f>AVERAGE(Table1[[#This Row],[rating]]+Table1[[#This Row],[rating_count]]/1000)</f>
        <v>3.9659999999999997</v>
      </c>
      <c r="Q1167" s="2">
        <v>3.8</v>
      </c>
      <c r="R1167" s="7">
        <v>166</v>
      </c>
      <c r="S1167" s="8">
        <f t="shared" si="36"/>
        <v>414170</v>
      </c>
      <c r="T1167" s="2" t="s">
        <v>10770</v>
      </c>
      <c r="U1167" s="2" t="s">
        <v>10771</v>
      </c>
      <c r="V1167" s="2" t="s">
        <v>10772</v>
      </c>
      <c r="W1167" s="2" t="s">
        <v>10773</v>
      </c>
      <c r="X1167" s="2" t="s">
        <v>10774</v>
      </c>
      <c r="Y1167" s="3" t="s">
        <v>10775</v>
      </c>
      <c r="Z1167" s="3" t="s">
        <v>10776</v>
      </c>
      <c r="AA1167" s="3" t="s">
        <v>10777</v>
      </c>
    </row>
    <row r="1168" spans="1:27">
      <c r="A1168" s="2" t="s">
        <v>10778</v>
      </c>
      <c r="B1168" s="2" t="s">
        <v>10779</v>
      </c>
      <c r="C1168" s="2" t="s">
        <v>13087</v>
      </c>
      <c r="D1168" s="2" t="s">
        <v>13068</v>
      </c>
      <c r="E1168" s="2" t="s">
        <v>12840</v>
      </c>
      <c r="F1168" s="2" t="s">
        <v>12856</v>
      </c>
      <c r="G1168" s="2" t="s">
        <v>12860</v>
      </c>
      <c r="H1168" s="4"/>
      <c r="I1168" s="6">
        <v>6990</v>
      </c>
      <c r="J1168" s="6" t="str">
        <f t="shared" si="37"/>
        <v>&gt;₹500</v>
      </c>
      <c r="K1168" s="6">
        <v>3500</v>
      </c>
      <c r="L1168" s="6">
        <f>(Table1[[#This Row],[Actual Price]]-Table1[[#This Row],[discounted_price]])*100</f>
        <v>-349000</v>
      </c>
      <c r="M1168" s="9">
        <v>0.56999999999999995</v>
      </c>
      <c r="N11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68" s="9" t="str">
        <f>IF(M1168&gt;=50%,"YES","""NO")</f>
        <v>YES</v>
      </c>
      <c r="P1168" s="44">
        <f>AVERAGE(Table1[[#This Row],[rating]]+Table1[[#This Row],[rating_count]]/1000)</f>
        <v>4.4029999999999996</v>
      </c>
      <c r="Q1168" s="2">
        <v>4.0999999999999996</v>
      </c>
      <c r="R1168" s="7">
        <v>303</v>
      </c>
      <c r="S1168" s="8">
        <f t="shared" si="36"/>
        <v>1060500</v>
      </c>
      <c r="T1168" s="2" t="s">
        <v>10780</v>
      </c>
      <c r="U1168" s="2" t="s">
        <v>10781</v>
      </c>
      <c r="V1168" s="2" t="s">
        <v>10782</v>
      </c>
      <c r="W1168" s="2" t="s">
        <v>10783</v>
      </c>
      <c r="X1168" s="2" t="s">
        <v>10784</v>
      </c>
      <c r="Y1168" s="3" t="s">
        <v>10785</v>
      </c>
      <c r="Z1168" s="3" t="s">
        <v>10786</v>
      </c>
      <c r="AA1168" s="3" t="s">
        <v>10787</v>
      </c>
    </row>
    <row r="1169" spans="1:27">
      <c r="A1169" s="2" t="s">
        <v>10788</v>
      </c>
      <c r="B1169" s="2" t="s">
        <v>10789</v>
      </c>
      <c r="C1169" s="2" t="s">
        <v>13094</v>
      </c>
      <c r="D1169" s="2" t="s">
        <v>13068</v>
      </c>
      <c r="E1169" s="2" t="s">
        <v>12836</v>
      </c>
      <c r="F1169" s="2" t="s">
        <v>12837</v>
      </c>
      <c r="G1169" s="2" t="s">
        <v>12870</v>
      </c>
      <c r="H1169" s="4"/>
      <c r="I1169" s="6">
        <v>2698</v>
      </c>
      <c r="J1169" s="6" t="str">
        <f t="shared" si="37"/>
        <v>&gt;₹500</v>
      </c>
      <c r="K1169" s="6">
        <v>4600</v>
      </c>
      <c r="L1169" s="6">
        <f>(Table1[[#This Row],[Actual Price]]-Table1[[#This Row],[discounted_price]])*100</f>
        <v>190200</v>
      </c>
      <c r="M1169" s="9">
        <v>0.55000000000000004</v>
      </c>
      <c r="N11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69" s="9" t="str">
        <f>IF(M1169&gt;=50%,"YES","NO")</f>
        <v>YES</v>
      </c>
      <c r="P1169" s="44">
        <f>AVERAGE(Table1[[#This Row],[rating]]+Table1[[#This Row],[rating_count]]/1000)</f>
        <v>4.8620000000000001</v>
      </c>
      <c r="Q1169" s="2">
        <v>4.3</v>
      </c>
      <c r="R1169" s="7">
        <v>562</v>
      </c>
      <c r="S1169" s="8">
        <f t="shared" si="36"/>
        <v>2585200</v>
      </c>
      <c r="T1169" s="2" t="s">
        <v>10790</v>
      </c>
      <c r="U1169" s="2" t="s">
        <v>10791</v>
      </c>
      <c r="V1169" s="2" t="s">
        <v>10792</v>
      </c>
      <c r="W1169" s="2" t="s">
        <v>10793</v>
      </c>
      <c r="X1169" s="2" t="s">
        <v>10794</v>
      </c>
      <c r="Y1169" s="3" t="s">
        <v>10795</v>
      </c>
      <c r="Z1169" s="3" t="s">
        <v>10796</v>
      </c>
      <c r="AA1169" s="3" t="s">
        <v>10797</v>
      </c>
    </row>
    <row r="1170" spans="1:27">
      <c r="A1170" s="2" t="s">
        <v>10798</v>
      </c>
      <c r="B1170" s="2" t="s">
        <v>10799</v>
      </c>
      <c r="C1170" s="2" t="s">
        <v>13110</v>
      </c>
      <c r="D1170" s="2" t="s">
        <v>13068</v>
      </c>
      <c r="E1170" s="2" t="s">
        <v>12836</v>
      </c>
      <c r="F1170" s="2" t="s">
        <v>12844</v>
      </c>
      <c r="G1170" s="2" t="s">
        <v>12867</v>
      </c>
      <c r="H1170" s="4" t="s">
        <v>12868</v>
      </c>
      <c r="I1170" s="6">
        <v>3199</v>
      </c>
      <c r="J1170" s="6" t="str">
        <f t="shared" si="37"/>
        <v>&gt;₹500</v>
      </c>
      <c r="K1170" s="6">
        <v>10295</v>
      </c>
      <c r="L1170" s="6">
        <f>(Table1[[#This Row],[Actual Price]]-Table1[[#This Row],[discounted_price]])*100</f>
        <v>709600</v>
      </c>
      <c r="M1170" s="9">
        <v>0.63</v>
      </c>
      <c r="N11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70" s="9" t="str">
        <f>IF(M1170&gt;=50%,"YES","""NO")</f>
        <v>YES</v>
      </c>
      <c r="P1170" s="44">
        <f>AVERAGE(Table1[[#This Row],[rating]]+Table1[[#This Row],[rating_count]]/1000)</f>
        <v>11.995000000000001</v>
      </c>
      <c r="Q1170" s="2">
        <v>3.9</v>
      </c>
      <c r="R1170" s="7">
        <v>8095</v>
      </c>
      <c r="S1170" s="8">
        <f t="shared" si="36"/>
        <v>83338025</v>
      </c>
      <c r="T1170" s="2" t="s">
        <v>10800</v>
      </c>
      <c r="U1170" s="2" t="s">
        <v>10801</v>
      </c>
      <c r="V1170" s="2" t="s">
        <v>10802</v>
      </c>
      <c r="W1170" s="2" t="s">
        <v>10803</v>
      </c>
      <c r="X1170" s="2" t="s">
        <v>10804</v>
      </c>
      <c r="Y1170" s="3" t="s">
        <v>10805</v>
      </c>
      <c r="Z1170" s="3" t="s">
        <v>10806</v>
      </c>
      <c r="AA1170" s="3" t="s">
        <v>10807</v>
      </c>
    </row>
    <row r="1171" spans="1:27">
      <c r="A1171" s="2" t="s">
        <v>10808</v>
      </c>
      <c r="B1171" s="2" t="s">
        <v>10809</v>
      </c>
      <c r="C1171" s="2" t="s">
        <v>13091</v>
      </c>
      <c r="D1171" s="2" t="s">
        <v>13068</v>
      </c>
      <c r="E1171" s="2" t="s">
        <v>12836</v>
      </c>
      <c r="F1171" s="2" t="s">
        <v>12837</v>
      </c>
      <c r="G1171" s="2" t="s">
        <v>12866</v>
      </c>
      <c r="H1171" s="2"/>
      <c r="I1171" s="6">
        <v>1199</v>
      </c>
      <c r="J1171" s="6" t="str">
        <f t="shared" si="37"/>
        <v>&gt;₹500</v>
      </c>
      <c r="K1171" s="6">
        <v>2199</v>
      </c>
      <c r="L1171" s="6">
        <f>(Table1[[#This Row],[Actual Price]]-Table1[[#This Row],[discounted_price]])*100</f>
        <v>100000</v>
      </c>
      <c r="M1171" s="9">
        <v>0.77</v>
      </c>
      <c r="N11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71" s="9" t="str">
        <f>IF(M1171&gt;=50%,"YES","NO")</f>
        <v>YES</v>
      </c>
      <c r="P1171" s="44">
        <f>AVERAGE(Table1[[#This Row],[rating]]+Table1[[#This Row],[rating_count]]/1000)</f>
        <v>2.9089999999999998</v>
      </c>
      <c r="Q1171" s="2">
        <v>2.8</v>
      </c>
      <c r="R1171" s="7">
        <v>109</v>
      </c>
      <c r="S1171" s="8">
        <f t="shared" si="36"/>
        <v>239691</v>
      </c>
      <c r="T1171" s="2" t="s">
        <v>10810</v>
      </c>
      <c r="U1171" s="2" t="s">
        <v>10811</v>
      </c>
      <c r="V1171" s="2" t="s">
        <v>10812</v>
      </c>
      <c r="W1171" s="2" t="s">
        <v>10813</v>
      </c>
      <c r="X1171" s="2" t="s">
        <v>10814</v>
      </c>
      <c r="Y1171" s="3" t="s">
        <v>10815</v>
      </c>
      <c r="Z1171" s="3" t="s">
        <v>10816</v>
      </c>
      <c r="AA1171" s="3" t="s">
        <v>10817</v>
      </c>
    </row>
    <row r="1172" spans="1:27">
      <c r="A1172" s="2" t="s">
        <v>10818</v>
      </c>
      <c r="B1172" s="2" t="s">
        <v>10819</v>
      </c>
      <c r="C1172" s="2" t="s">
        <v>13098</v>
      </c>
      <c r="D1172" s="2" t="s">
        <v>13068</v>
      </c>
      <c r="E1172" s="2" t="s">
        <v>12840</v>
      </c>
      <c r="F1172" s="2" t="s">
        <v>12874</v>
      </c>
      <c r="G1172" s="2" t="s">
        <v>12875</v>
      </c>
      <c r="H1172" s="4"/>
      <c r="I1172" s="6">
        <v>1414</v>
      </c>
      <c r="J1172" s="6" t="str">
        <f t="shared" si="37"/>
        <v>&gt;₹500</v>
      </c>
      <c r="K1172" s="6">
        <v>2380</v>
      </c>
      <c r="L1172" s="6">
        <f>(Table1[[#This Row],[Actual Price]]-Table1[[#This Row],[discounted_price]])*100</f>
        <v>96600</v>
      </c>
      <c r="M1172" s="9">
        <v>0.24</v>
      </c>
      <c r="N11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72" s="9" t="str">
        <f>IF(M1172&gt;=50%,"YES","""NO")</f>
        <v>"NO</v>
      </c>
      <c r="P1172" s="44">
        <f>AVERAGE(Table1[[#This Row],[rating]]+Table1[[#This Row],[rating_count]]/1000)</f>
        <v>19.381999999999998</v>
      </c>
      <c r="Q1172" s="2">
        <v>4</v>
      </c>
      <c r="R1172" s="7">
        <v>15382</v>
      </c>
      <c r="S1172" s="8">
        <f t="shared" si="36"/>
        <v>36609160</v>
      </c>
      <c r="T1172" s="2" t="s">
        <v>10820</v>
      </c>
      <c r="U1172" s="2" t="s">
        <v>10821</v>
      </c>
      <c r="V1172" s="2" t="s">
        <v>10822</v>
      </c>
      <c r="W1172" s="2" t="s">
        <v>10823</v>
      </c>
      <c r="X1172" s="2" t="s">
        <v>10824</v>
      </c>
      <c r="Y1172" s="3" t="s">
        <v>10825</v>
      </c>
      <c r="Z1172" s="3" t="s">
        <v>10826</v>
      </c>
      <c r="AA1172" s="3" t="s">
        <v>10827</v>
      </c>
    </row>
    <row r="1173" spans="1:27">
      <c r="A1173" s="2" t="s">
        <v>10828</v>
      </c>
      <c r="B1173" s="2" t="s">
        <v>10829</v>
      </c>
      <c r="C1173" s="2" t="s">
        <v>13091</v>
      </c>
      <c r="D1173" s="2" t="s">
        <v>13068</v>
      </c>
      <c r="E1173" s="2" t="s">
        <v>12836</v>
      </c>
      <c r="F1173" s="2" t="s">
        <v>12837</v>
      </c>
      <c r="G1173" s="2" t="s">
        <v>12866</v>
      </c>
      <c r="H1173" s="4"/>
      <c r="I1173" s="6">
        <v>999</v>
      </c>
      <c r="J1173" s="6" t="str">
        <f t="shared" si="37"/>
        <v>&gt;₹500</v>
      </c>
      <c r="K1173" s="6">
        <v>8820</v>
      </c>
      <c r="L1173" s="6">
        <f>(Table1[[#This Row],[Actual Price]]-Table1[[#This Row],[discounted_price]])*100</f>
        <v>782100</v>
      </c>
      <c r="M1173" s="9">
        <v>0.26</v>
      </c>
      <c r="N11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73" s="9" t="str">
        <f>IF(M1173&gt;=50%,"YES","NO")</f>
        <v>NO</v>
      </c>
      <c r="P1173" s="44">
        <f>AVERAGE(Table1[[#This Row],[rating]]+Table1[[#This Row],[rating_count]]/1000)</f>
        <v>9.6370000000000005</v>
      </c>
      <c r="Q1173" s="2">
        <v>4.5</v>
      </c>
      <c r="R1173" s="7">
        <v>5137</v>
      </c>
      <c r="S1173" s="8">
        <f t="shared" si="36"/>
        <v>45308340</v>
      </c>
      <c r="T1173" s="2" t="s">
        <v>10830</v>
      </c>
      <c r="U1173" s="2" t="s">
        <v>10831</v>
      </c>
      <c r="V1173" s="2" t="s">
        <v>10832</v>
      </c>
      <c r="W1173" s="2" t="s">
        <v>10833</v>
      </c>
      <c r="X1173" s="2" t="s">
        <v>10834</v>
      </c>
      <c r="Y1173" s="3" t="s">
        <v>10835</v>
      </c>
      <c r="Z1173" s="3" t="s">
        <v>10836</v>
      </c>
      <c r="AA1173" s="3" t="s">
        <v>10837</v>
      </c>
    </row>
    <row r="1174" spans="1:27">
      <c r="A1174" s="2" t="s">
        <v>10838</v>
      </c>
      <c r="B1174" s="2" t="s">
        <v>10839</v>
      </c>
      <c r="C1174" s="2" t="s">
        <v>13112</v>
      </c>
      <c r="D1174" s="2" t="s">
        <v>13068</v>
      </c>
      <c r="E1174" s="2" t="s">
        <v>12836</v>
      </c>
      <c r="F1174" s="2" t="s">
        <v>12885</v>
      </c>
      <c r="G1174" s="2" t="s">
        <v>12894</v>
      </c>
      <c r="H1174" s="4"/>
      <c r="I1174" s="6">
        <v>5999</v>
      </c>
      <c r="J1174" s="6" t="str">
        <f t="shared" si="37"/>
        <v>&gt;₹500</v>
      </c>
      <c r="K1174" s="6">
        <v>24999</v>
      </c>
      <c r="L1174" s="6">
        <f>(Table1[[#This Row],[Actual Price]]-Table1[[#This Row],[discounted_price]])*100</f>
        <v>1900000</v>
      </c>
      <c r="M1174" s="9">
        <v>0.8</v>
      </c>
      <c r="N11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74" s="9" t="str">
        <f>IF(M1174&gt;=50%,"YES","""NO")</f>
        <v>YES</v>
      </c>
      <c r="P1174" s="44">
        <f>AVERAGE(Table1[[#This Row],[rating]]+Table1[[#This Row],[rating_count]]/1000)</f>
        <v>4.7239999999999993</v>
      </c>
      <c r="Q1174" s="2">
        <v>4.5999999999999996</v>
      </c>
      <c r="R1174" s="7">
        <v>124</v>
      </c>
      <c r="S1174" s="8">
        <f t="shared" si="36"/>
        <v>3099876</v>
      </c>
      <c r="T1174" s="2" t="s">
        <v>10840</v>
      </c>
      <c r="U1174" s="2" t="s">
        <v>10841</v>
      </c>
      <c r="V1174" s="2" t="s">
        <v>10842</v>
      </c>
      <c r="W1174" s="2" t="s">
        <v>10843</v>
      </c>
      <c r="X1174" s="2" t="s">
        <v>10844</v>
      </c>
      <c r="Y1174" s="3" t="s">
        <v>10845</v>
      </c>
      <c r="Z1174" s="3" t="s">
        <v>10846</v>
      </c>
      <c r="AA1174" s="3" t="s">
        <v>10847</v>
      </c>
    </row>
    <row r="1175" spans="1:27">
      <c r="A1175" s="2" t="s">
        <v>10848</v>
      </c>
      <c r="B1175" s="2" t="s">
        <v>10849</v>
      </c>
      <c r="C1175" s="2" t="s">
        <v>13106</v>
      </c>
      <c r="D1175" s="2" t="s">
        <v>13068</v>
      </c>
      <c r="E1175" s="2" t="s">
        <v>12836</v>
      </c>
      <c r="F1175" s="2" t="s">
        <v>12880</v>
      </c>
      <c r="G1175" s="2" t="s">
        <v>12884</v>
      </c>
      <c r="H1175" s="4"/>
      <c r="I1175" s="6">
        <v>9970</v>
      </c>
      <c r="J1175" s="6" t="str">
        <f t="shared" si="37"/>
        <v>&gt;₹500</v>
      </c>
      <c r="K1175" s="6">
        <v>2400</v>
      </c>
      <c r="L1175" s="6">
        <f>(Table1[[#This Row],[Actual Price]]-Table1[[#This Row],[discounted_price]])*100</f>
        <v>-757000</v>
      </c>
      <c r="M1175" s="9">
        <v>0.5</v>
      </c>
      <c r="N11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75" s="9" t="str">
        <f>IF(M1175&gt;=50%,"YES","NO")</f>
        <v>YES</v>
      </c>
      <c r="P1175" s="44">
        <f>AVERAGE(Table1[[#This Row],[rating]]+Table1[[#This Row],[rating_count]]/1000)</f>
        <v>4.718</v>
      </c>
      <c r="Q1175" s="2">
        <v>4.0999999999999996</v>
      </c>
      <c r="R1175" s="7">
        <v>618</v>
      </c>
      <c r="S1175" s="8">
        <f t="shared" si="36"/>
        <v>1483200</v>
      </c>
      <c r="T1175" s="2" t="s">
        <v>10850</v>
      </c>
      <c r="U1175" s="2" t="s">
        <v>10851</v>
      </c>
      <c r="V1175" s="2" t="s">
        <v>10852</v>
      </c>
      <c r="W1175" s="2" t="s">
        <v>10853</v>
      </c>
      <c r="X1175" s="2" t="s">
        <v>10854</v>
      </c>
      <c r="Y1175" s="3" t="s">
        <v>10855</v>
      </c>
      <c r="Z1175" s="3" t="s">
        <v>10856</v>
      </c>
      <c r="AA1175" s="3" t="s">
        <v>10857</v>
      </c>
    </row>
    <row r="1176" spans="1:27">
      <c r="A1176" s="2" t="s">
        <v>10858</v>
      </c>
      <c r="B1176" s="2" t="s">
        <v>10859</v>
      </c>
      <c r="C1176" s="2" t="s">
        <v>13075</v>
      </c>
      <c r="D1176" s="2" t="s">
        <v>13068</v>
      </c>
      <c r="E1176" s="2" t="s">
        <v>12840</v>
      </c>
      <c r="F1176" s="2" t="s">
        <v>12841</v>
      </c>
      <c r="G1176" s="2" t="s">
        <v>12843</v>
      </c>
      <c r="H1176" s="4"/>
      <c r="I1176" s="6">
        <v>698</v>
      </c>
      <c r="J1176" s="6" t="str">
        <f t="shared" si="37"/>
        <v>&gt;₹500</v>
      </c>
      <c r="K1176" s="6">
        <v>4200</v>
      </c>
      <c r="L1176" s="6">
        <f>(Table1[[#This Row],[Actual Price]]-Table1[[#This Row],[discounted_price]])*100</f>
        <v>350200</v>
      </c>
      <c r="M1176" s="9">
        <v>0.38</v>
      </c>
      <c r="N11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76" s="9" t="str">
        <f>IF(M1176&gt;=50%,"YES","""NO")</f>
        <v>"NO</v>
      </c>
      <c r="P1176" s="44">
        <f>AVERAGE(Table1[[#This Row],[rating]]+Table1[[#This Row],[rating_count]]/1000)</f>
        <v>4.1629999999999994</v>
      </c>
      <c r="Q1176" s="2">
        <v>4.0999999999999996</v>
      </c>
      <c r="R1176" s="7">
        <v>63</v>
      </c>
      <c r="S1176" s="8">
        <f t="shared" si="36"/>
        <v>264600</v>
      </c>
      <c r="T1176" s="2" t="s">
        <v>10860</v>
      </c>
      <c r="U1176" s="2" t="s">
        <v>10861</v>
      </c>
      <c r="V1176" s="2" t="s">
        <v>10862</v>
      </c>
      <c r="W1176" s="2" t="s">
        <v>10863</v>
      </c>
      <c r="X1176" s="2" t="s">
        <v>10864</v>
      </c>
      <c r="Y1176" s="3" t="s">
        <v>10865</v>
      </c>
      <c r="Z1176" s="3" t="s">
        <v>10866</v>
      </c>
      <c r="AA1176" s="3" t="s">
        <v>10867</v>
      </c>
    </row>
    <row r="1177" spans="1:27">
      <c r="A1177" s="2" t="s">
        <v>10868</v>
      </c>
      <c r="B1177" s="2" t="s">
        <v>10869</v>
      </c>
      <c r="C1177" s="2" t="s">
        <v>13075</v>
      </c>
      <c r="D1177" s="2" t="s">
        <v>13068</v>
      </c>
      <c r="E1177" s="2" t="s">
        <v>12840</v>
      </c>
      <c r="F1177" s="2" t="s">
        <v>12841</v>
      </c>
      <c r="G1177" s="2" t="s">
        <v>12843</v>
      </c>
      <c r="H1177" s="2"/>
      <c r="I1177" s="6">
        <v>2199</v>
      </c>
      <c r="J1177" s="6" t="str">
        <f t="shared" si="37"/>
        <v>&gt;₹500</v>
      </c>
      <c r="K1177" s="6">
        <v>1599</v>
      </c>
      <c r="L1177" s="6">
        <f>(Table1[[#This Row],[Actual Price]]-Table1[[#This Row],[discounted_price]])*100</f>
        <v>-60000</v>
      </c>
      <c r="M1177" s="9">
        <v>0.44</v>
      </c>
      <c r="N11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77" s="9" t="str">
        <f>IF(M1177&gt;=50%,"YES","NO")</f>
        <v>NO</v>
      </c>
      <c r="P1177" s="44">
        <f>AVERAGE(Table1[[#This Row],[rating]]+Table1[[#This Row],[rating_count]]/1000)</f>
        <v>3.415</v>
      </c>
      <c r="Q1177" s="2">
        <v>3.4</v>
      </c>
      <c r="R1177" s="7">
        <v>15</v>
      </c>
      <c r="S1177" s="8">
        <f t="shared" si="36"/>
        <v>23985</v>
      </c>
      <c r="T1177" s="2" t="s">
        <v>10870</v>
      </c>
      <c r="U1177" s="2" t="s">
        <v>10871</v>
      </c>
      <c r="V1177" s="2" t="s">
        <v>10872</v>
      </c>
      <c r="W1177" s="2" t="s">
        <v>10873</v>
      </c>
      <c r="X1177" s="2" t="s">
        <v>10874</v>
      </c>
      <c r="Y1177" s="3" t="s">
        <v>10875</v>
      </c>
      <c r="Z1177" s="3" t="s">
        <v>10876</v>
      </c>
      <c r="AA1177" s="3" t="s">
        <v>10877</v>
      </c>
    </row>
    <row r="1178" spans="1:27">
      <c r="A1178" s="2" t="s">
        <v>10878</v>
      </c>
      <c r="B1178" s="2" t="s">
        <v>10879</v>
      </c>
      <c r="C1178" s="2" t="s">
        <v>13075</v>
      </c>
      <c r="D1178" s="2" t="s">
        <v>13068</v>
      </c>
      <c r="E1178" s="2" t="s">
        <v>12840</v>
      </c>
      <c r="F1178" s="2" t="s">
        <v>12841</v>
      </c>
      <c r="G1178" s="2" t="s">
        <v>12843</v>
      </c>
      <c r="H1178" s="2"/>
      <c r="I1178" s="6">
        <v>320</v>
      </c>
      <c r="J1178" s="6" t="str">
        <f t="shared" si="37"/>
        <v>₹200 - ₹500</v>
      </c>
      <c r="K1178" s="6">
        <v>2999</v>
      </c>
      <c r="L1178" s="6">
        <f>(Table1[[#This Row],[Actual Price]]-Table1[[#This Row],[discounted_price]])*100</f>
        <v>267900</v>
      </c>
      <c r="M1178" s="9">
        <v>0.67</v>
      </c>
      <c r="N11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78" s="9" t="str">
        <f>IF(M1178&gt;=50%,"YES","""NO")</f>
        <v>YES</v>
      </c>
      <c r="P1178" s="44">
        <f>AVERAGE(Table1[[#This Row],[rating]]+Table1[[#This Row],[rating_count]]/1000)</f>
        <v>4.609</v>
      </c>
      <c r="Q1178" s="2">
        <v>4.5999999999999996</v>
      </c>
      <c r="R1178" s="7">
        <v>9</v>
      </c>
      <c r="S1178" s="8">
        <f t="shared" si="36"/>
        <v>26991</v>
      </c>
      <c r="T1178" s="2" t="s">
        <v>10880</v>
      </c>
      <c r="U1178" s="2" t="s">
        <v>10881</v>
      </c>
      <c r="V1178" s="2" t="s">
        <v>10882</v>
      </c>
      <c r="W1178" s="2" t="s">
        <v>10883</v>
      </c>
      <c r="X1178" s="2" t="s">
        <v>10884</v>
      </c>
      <c r="Y1178" s="3" t="s">
        <v>10885</v>
      </c>
      <c r="Z1178" s="3" t="s">
        <v>10886</v>
      </c>
      <c r="AA1178" s="3" t="s">
        <v>10887</v>
      </c>
    </row>
    <row r="1179" spans="1:27">
      <c r="A1179" s="2" t="s">
        <v>10888</v>
      </c>
      <c r="B1179" s="2" t="s">
        <v>10889</v>
      </c>
      <c r="C1179" s="2" t="s">
        <v>13089</v>
      </c>
      <c r="D1179" s="2" t="s">
        <v>13068</v>
      </c>
      <c r="E1179" s="2" t="s">
        <v>12863</v>
      </c>
      <c r="F1179" s="2" t="s">
        <v>12864</v>
      </c>
      <c r="G1179" s="2" t="s">
        <v>12865</v>
      </c>
      <c r="H1179" s="2"/>
      <c r="I1179" s="6">
        <v>298</v>
      </c>
      <c r="J1179" s="6" t="str">
        <f t="shared" si="37"/>
        <v>₹200 - ₹500</v>
      </c>
      <c r="K1179" s="6">
        <v>1282</v>
      </c>
      <c r="L1179" s="6">
        <f>(Table1[[#This Row],[Actual Price]]-Table1[[#This Row],[discounted_price]])*100</f>
        <v>98400</v>
      </c>
      <c r="M1179" s="9">
        <v>0.22</v>
      </c>
      <c r="N11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79" s="9" t="str">
        <f>IF(M1179&gt;=50%,"YES","NO")</f>
        <v>NO</v>
      </c>
      <c r="P1179" s="44">
        <f>AVERAGE(Table1[[#This Row],[rating]]+Table1[[#This Row],[rating_count]]/1000)</f>
        <v>11.474</v>
      </c>
      <c r="Q1179" s="2">
        <v>4.2</v>
      </c>
      <c r="R1179" s="7">
        <v>7274</v>
      </c>
      <c r="S1179" s="8">
        <f t="shared" si="36"/>
        <v>9325268</v>
      </c>
      <c r="T1179" s="2" t="s">
        <v>10890</v>
      </c>
      <c r="U1179" s="2" t="s">
        <v>10891</v>
      </c>
      <c r="V1179" s="2" t="s">
        <v>10892</v>
      </c>
      <c r="W1179" s="2" t="s">
        <v>10893</v>
      </c>
      <c r="X1179" s="2" t="s">
        <v>10894</v>
      </c>
      <c r="Y1179" s="3" t="s">
        <v>10895</v>
      </c>
      <c r="Z1179" s="3" t="s">
        <v>10896</v>
      </c>
      <c r="AA1179" s="3" t="s">
        <v>10897</v>
      </c>
    </row>
    <row r="1180" spans="1:27">
      <c r="A1180" s="2" t="s">
        <v>10898</v>
      </c>
      <c r="B1180" s="2" t="s">
        <v>10899</v>
      </c>
      <c r="C1180" s="2" t="s">
        <v>13098</v>
      </c>
      <c r="D1180" s="2" t="s">
        <v>13068</v>
      </c>
      <c r="E1180" s="2" t="s">
        <v>12840</v>
      </c>
      <c r="F1180" s="2" t="s">
        <v>12874</v>
      </c>
      <c r="G1180" s="2" t="s">
        <v>12875</v>
      </c>
      <c r="H1180" s="4"/>
      <c r="I1180" s="6">
        <v>1199</v>
      </c>
      <c r="J1180" s="6" t="str">
        <f t="shared" si="37"/>
        <v>&gt;₹500</v>
      </c>
      <c r="K1180" s="6">
        <v>1990</v>
      </c>
      <c r="L1180" s="6">
        <f>(Table1[[#This Row],[Actual Price]]-Table1[[#This Row],[discounted_price]])*100</f>
        <v>79100</v>
      </c>
      <c r="M1180" s="9">
        <v>0.45</v>
      </c>
      <c r="N11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80" s="9" t="str">
        <f>IF(M1180&gt;=50%,"YES","""NO")</f>
        <v>"NO</v>
      </c>
      <c r="P1180" s="44">
        <f>AVERAGE(Table1[[#This Row],[rating]]+Table1[[#This Row],[rating_count]]/1000)</f>
        <v>9.8109999999999999</v>
      </c>
      <c r="Q1180" s="2">
        <v>3.9</v>
      </c>
      <c r="R1180" s="7">
        <v>5911</v>
      </c>
      <c r="S1180" s="8">
        <f t="shared" si="36"/>
        <v>11762890</v>
      </c>
      <c r="T1180" s="2" t="s">
        <v>10900</v>
      </c>
      <c r="U1180" s="2" t="s">
        <v>10901</v>
      </c>
      <c r="V1180" s="2" t="s">
        <v>10902</v>
      </c>
      <c r="W1180" s="2" t="s">
        <v>10903</v>
      </c>
      <c r="X1180" s="2" t="s">
        <v>10904</v>
      </c>
      <c r="Y1180" s="3" t="s">
        <v>10905</v>
      </c>
      <c r="Z1180" s="3" t="s">
        <v>10906</v>
      </c>
      <c r="AA1180" s="3" t="s">
        <v>10907</v>
      </c>
    </row>
    <row r="1181" spans="1:27">
      <c r="A1181" s="2" t="s">
        <v>10908</v>
      </c>
      <c r="B1181" s="2" t="s">
        <v>10909</v>
      </c>
      <c r="C1181" s="2" t="s">
        <v>13100</v>
      </c>
      <c r="D1181" s="2" t="s">
        <v>13068</v>
      </c>
      <c r="E1181" s="2" t="s">
        <v>12836</v>
      </c>
      <c r="F1181" s="2" t="s">
        <v>12844</v>
      </c>
      <c r="G1181" s="2" t="s">
        <v>12876</v>
      </c>
      <c r="H1181" s="4"/>
      <c r="I1181" s="6">
        <v>1399</v>
      </c>
      <c r="J1181" s="6" t="str">
        <f t="shared" si="37"/>
        <v>&gt;₹500</v>
      </c>
      <c r="K1181" s="6">
        <v>9999</v>
      </c>
      <c r="L1181" s="6">
        <f>(Table1[[#This Row],[Actual Price]]-Table1[[#This Row],[discounted_price]])*100</f>
        <v>860000</v>
      </c>
      <c r="M1181" s="9">
        <v>0.4</v>
      </c>
      <c r="N11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81" s="9" t="str">
        <f>IF(M1181&gt;=50%,"YES","NO")</f>
        <v>NO</v>
      </c>
      <c r="P1181" s="44">
        <f>AVERAGE(Table1[[#This Row],[rating]]+Table1[[#This Row],[rating_count]]/1000)</f>
        <v>4.37</v>
      </c>
      <c r="Q1181" s="2">
        <v>4.2</v>
      </c>
      <c r="R1181" s="7">
        <v>170</v>
      </c>
      <c r="S1181" s="8">
        <f t="shared" si="36"/>
        <v>1699830</v>
      </c>
      <c r="T1181" s="2" t="s">
        <v>10910</v>
      </c>
      <c r="U1181" s="2" t="s">
        <v>10911</v>
      </c>
      <c r="V1181" s="2" t="s">
        <v>10912</v>
      </c>
      <c r="W1181" s="2" t="s">
        <v>10913</v>
      </c>
      <c r="X1181" s="2" t="s">
        <v>10914</v>
      </c>
      <c r="Y1181" s="3" t="s">
        <v>10915</v>
      </c>
      <c r="Z1181" s="3" t="s">
        <v>10916</v>
      </c>
      <c r="AA1181" s="3" t="s">
        <v>10917</v>
      </c>
    </row>
    <row r="1182" spans="1:27">
      <c r="A1182" s="2" t="s">
        <v>10918</v>
      </c>
      <c r="B1182" s="2" t="s">
        <v>10919</v>
      </c>
      <c r="C1182" s="2" t="s">
        <v>13110</v>
      </c>
      <c r="D1182" s="2" t="s">
        <v>13068</v>
      </c>
      <c r="E1182" s="2" t="s">
        <v>12836</v>
      </c>
      <c r="F1182" s="2" t="s">
        <v>12844</v>
      </c>
      <c r="G1182" s="2" t="s">
        <v>12867</v>
      </c>
      <c r="H1182" s="4" t="s">
        <v>12868</v>
      </c>
      <c r="I1182" s="6">
        <v>599</v>
      </c>
      <c r="J1182" s="6" t="str">
        <f t="shared" si="37"/>
        <v>&gt;₹500</v>
      </c>
      <c r="K1182" s="6">
        <v>11850</v>
      </c>
      <c r="L1182" s="6">
        <f>(Table1[[#This Row],[Actual Price]]-Table1[[#This Row],[discounted_price]])*100</f>
        <v>1125100</v>
      </c>
      <c r="M1182" s="9">
        <v>0.25</v>
      </c>
      <c r="N11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82" s="9" t="str">
        <f>IF(M1182&gt;=50%,"YES","""NO")</f>
        <v>"NO</v>
      </c>
      <c r="P1182" s="44">
        <f>AVERAGE(Table1[[#This Row],[rating]]+Table1[[#This Row],[rating_count]]/1000)</f>
        <v>7.2650000000000006</v>
      </c>
      <c r="Q1182" s="2">
        <v>4.2</v>
      </c>
      <c r="R1182" s="7">
        <v>3065</v>
      </c>
      <c r="S1182" s="8">
        <f t="shared" si="36"/>
        <v>36320250</v>
      </c>
      <c r="T1182" s="2" t="s">
        <v>10920</v>
      </c>
      <c r="U1182" s="2" t="s">
        <v>10921</v>
      </c>
      <c r="V1182" s="2" t="s">
        <v>10922</v>
      </c>
      <c r="W1182" s="2" t="s">
        <v>10923</v>
      </c>
      <c r="X1182" s="2" t="s">
        <v>10924</v>
      </c>
      <c r="Y1182" s="3" t="s">
        <v>10925</v>
      </c>
      <c r="Z1182" s="3" t="s">
        <v>10926</v>
      </c>
      <c r="AA1182" s="3" t="s">
        <v>10927</v>
      </c>
    </row>
    <row r="1183" spans="1:27">
      <c r="A1183" s="2" t="s">
        <v>10928</v>
      </c>
      <c r="B1183" s="2" t="s">
        <v>10929</v>
      </c>
      <c r="C1183" s="2" t="s">
        <v>13076</v>
      </c>
      <c r="D1183" s="2" t="s">
        <v>13068</v>
      </c>
      <c r="E1183" s="2" t="s">
        <v>12836</v>
      </c>
      <c r="F1183" s="2" t="s">
        <v>12844</v>
      </c>
      <c r="G1183" s="2" t="s">
        <v>12845</v>
      </c>
      <c r="H1183" s="2" t="s">
        <v>12846</v>
      </c>
      <c r="I1183" s="6">
        <v>1499</v>
      </c>
      <c r="J1183" s="6" t="str">
        <f t="shared" si="37"/>
        <v>&gt;₹500</v>
      </c>
      <c r="K1183" s="6">
        <v>999</v>
      </c>
      <c r="L1183" s="6">
        <f>(Table1[[#This Row],[Actual Price]]-Table1[[#This Row],[discounted_price]])*100</f>
        <v>-50000</v>
      </c>
      <c r="M1183" s="9">
        <v>0.52</v>
      </c>
      <c r="N11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83" s="9" t="str">
        <f>IF(M1183&gt;=50%,"YES","NO")</f>
        <v>YES</v>
      </c>
      <c r="P1183" s="44">
        <f>AVERAGE(Table1[[#This Row],[rating]]+Table1[[#This Row],[rating_count]]/1000)</f>
        <v>5.1209999999999996</v>
      </c>
      <c r="Q1183" s="2">
        <v>4.0999999999999996</v>
      </c>
      <c r="R1183" s="7">
        <v>1021</v>
      </c>
      <c r="S1183" s="8">
        <f t="shared" si="36"/>
        <v>1019979</v>
      </c>
      <c r="T1183" s="2" t="s">
        <v>10930</v>
      </c>
      <c r="U1183" s="2" t="s">
        <v>10931</v>
      </c>
      <c r="V1183" s="2" t="s">
        <v>10932</v>
      </c>
      <c r="W1183" s="2" t="s">
        <v>10933</v>
      </c>
      <c r="X1183" s="2" t="s">
        <v>10934</v>
      </c>
      <c r="Y1183" s="3" t="s">
        <v>10935</v>
      </c>
      <c r="Z1183" s="3" t="s">
        <v>10936</v>
      </c>
      <c r="AA1183" s="3" t="s">
        <v>10937</v>
      </c>
    </row>
    <row r="1184" spans="1:27">
      <c r="A1184" s="2" t="s">
        <v>10938</v>
      </c>
      <c r="B1184" s="2" t="s">
        <v>10939</v>
      </c>
      <c r="C1184" s="2" t="s">
        <v>13088</v>
      </c>
      <c r="D1184" s="2" t="s">
        <v>13068</v>
      </c>
      <c r="E1184" s="2" t="s">
        <v>12836</v>
      </c>
      <c r="F1184" s="2" t="s">
        <v>12837</v>
      </c>
      <c r="G1184" s="2" t="s">
        <v>12861</v>
      </c>
      <c r="H1184" s="4" t="s">
        <v>12862</v>
      </c>
      <c r="I1184" s="6">
        <v>14400</v>
      </c>
      <c r="J1184" s="6" t="str">
        <f t="shared" si="37"/>
        <v>&gt;₹500</v>
      </c>
      <c r="K1184" s="6">
        <v>20049</v>
      </c>
      <c r="L1184" s="6">
        <f>(Table1[[#This Row],[Actual Price]]-Table1[[#This Row],[discounted_price]])*100</f>
        <v>564900</v>
      </c>
      <c r="M1184" s="9">
        <v>0.75</v>
      </c>
      <c r="N11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84" s="9" t="str">
        <f>IF(M1184&gt;=50%,"YES","""NO")</f>
        <v>YES</v>
      </c>
      <c r="P1184" s="44">
        <f>AVERAGE(Table1[[#This Row],[rating]]+Table1[[#This Row],[rating_count]]/1000)</f>
        <v>8.7639999999999993</v>
      </c>
      <c r="Q1184" s="2">
        <v>4.8</v>
      </c>
      <c r="R1184" s="7">
        <v>3964</v>
      </c>
      <c r="S1184" s="8">
        <f t="shared" si="36"/>
        <v>79474236</v>
      </c>
      <c r="T1184" s="2" t="s">
        <v>10940</v>
      </c>
      <c r="U1184" s="2" t="s">
        <v>10941</v>
      </c>
      <c r="V1184" s="2" t="s">
        <v>10942</v>
      </c>
      <c r="W1184" s="2" t="s">
        <v>10943</v>
      </c>
      <c r="X1184" s="2" t="s">
        <v>10944</v>
      </c>
      <c r="Y1184" s="3" t="s">
        <v>10945</v>
      </c>
      <c r="Z1184" s="3" t="s">
        <v>10946</v>
      </c>
      <c r="AA1184" s="3" t="s">
        <v>10947</v>
      </c>
    </row>
    <row r="1185" spans="1:27">
      <c r="A1185" s="2" t="s">
        <v>10948</v>
      </c>
      <c r="B1185" s="2" t="s">
        <v>10949</v>
      </c>
      <c r="C1185" s="2" t="s">
        <v>13112</v>
      </c>
      <c r="D1185" s="2" t="s">
        <v>13068</v>
      </c>
      <c r="E1185" s="2" t="s">
        <v>12836</v>
      </c>
      <c r="F1185" s="2" t="s">
        <v>12885</v>
      </c>
      <c r="G1185" s="2" t="s">
        <v>12894</v>
      </c>
      <c r="H1185" s="4"/>
      <c r="I1185" s="6">
        <v>1699</v>
      </c>
      <c r="J1185" s="6" t="str">
        <f t="shared" si="37"/>
        <v>&gt;₹500</v>
      </c>
      <c r="K1185" s="6">
        <v>24850</v>
      </c>
      <c r="L1185" s="6">
        <f>(Table1[[#This Row],[Actual Price]]-Table1[[#This Row],[discounted_price]])*100</f>
        <v>2315100</v>
      </c>
      <c r="M1185" s="9">
        <v>0.44</v>
      </c>
      <c r="N11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85" s="9" t="str">
        <f>IF(M1185&gt;=50%,"YES","NO")</f>
        <v>NO</v>
      </c>
      <c r="P1185" s="44">
        <f>AVERAGE(Table1[[#This Row],[rating]]+Table1[[#This Row],[rating_count]]/1000)</f>
        <v>13.348000000000001</v>
      </c>
      <c r="Q1185" s="2">
        <v>4.4000000000000004</v>
      </c>
      <c r="R1185" s="7">
        <v>8948</v>
      </c>
      <c r="S1185" s="8">
        <f t="shared" si="36"/>
        <v>222357800</v>
      </c>
      <c r="T1185" s="2" t="s">
        <v>10950</v>
      </c>
      <c r="U1185" s="2" t="s">
        <v>10951</v>
      </c>
      <c r="V1185" s="2" t="s">
        <v>10952</v>
      </c>
      <c r="W1185" s="2" t="s">
        <v>10953</v>
      </c>
      <c r="X1185" s="2" t="s">
        <v>10954</v>
      </c>
      <c r="Y1185" s="3" t="s">
        <v>10955</v>
      </c>
      <c r="Z1185" s="3" t="s">
        <v>10956</v>
      </c>
      <c r="AA1185" s="3" t="s">
        <v>10957</v>
      </c>
    </row>
    <row r="1186" spans="1:27">
      <c r="A1186" s="2" t="s">
        <v>10958</v>
      </c>
      <c r="B1186" s="2" t="s">
        <v>10959</v>
      </c>
      <c r="C1186" s="2" t="s">
        <v>13112</v>
      </c>
      <c r="D1186" s="2" t="s">
        <v>13068</v>
      </c>
      <c r="E1186" s="2" t="s">
        <v>12836</v>
      </c>
      <c r="F1186" s="2" t="s">
        <v>12885</v>
      </c>
      <c r="G1186" s="2" t="s">
        <v>12894</v>
      </c>
      <c r="H1186" s="4"/>
      <c r="I1186" s="6">
        <v>649</v>
      </c>
      <c r="J1186" s="6" t="str">
        <f t="shared" si="37"/>
        <v>&gt;₹500</v>
      </c>
      <c r="K1186" s="6">
        <v>16490</v>
      </c>
      <c r="L1186" s="6">
        <f>(Table1[[#This Row],[Actual Price]]-Table1[[#This Row],[discounted_price]])*100</f>
        <v>1584100</v>
      </c>
      <c r="M1186" s="9">
        <v>0.48</v>
      </c>
      <c r="N11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86" s="9" t="str">
        <f>IF(M1186&gt;=50%,"YES","""NO")</f>
        <v>"NO</v>
      </c>
      <c r="P1186" s="44">
        <f>AVERAGE(Table1[[#This Row],[rating]]+Table1[[#This Row],[rating_count]]/1000)</f>
        <v>4.3970000000000002</v>
      </c>
      <c r="Q1186" s="2">
        <v>4.3</v>
      </c>
      <c r="R1186" s="7">
        <v>97</v>
      </c>
      <c r="S1186" s="8">
        <f t="shared" si="36"/>
        <v>1599530</v>
      </c>
      <c r="T1186" s="2" t="s">
        <v>10960</v>
      </c>
      <c r="U1186" s="2" t="s">
        <v>10961</v>
      </c>
      <c r="V1186" s="2" t="s">
        <v>10962</v>
      </c>
      <c r="W1186" s="2" t="s">
        <v>10963</v>
      </c>
      <c r="X1186" s="2" t="s">
        <v>10964</v>
      </c>
      <c r="Y1186" s="3" t="s">
        <v>10965</v>
      </c>
      <c r="Z1186" s="3" t="s">
        <v>10966</v>
      </c>
      <c r="AA1186" s="3" t="s">
        <v>10967</v>
      </c>
    </row>
    <row r="1187" spans="1:27">
      <c r="A1187" s="2" t="s">
        <v>10968</v>
      </c>
      <c r="B1187" s="2" t="s">
        <v>10969</v>
      </c>
      <c r="C1187" s="2" t="s">
        <v>13081</v>
      </c>
      <c r="D1187" s="2" t="s">
        <v>13068</v>
      </c>
      <c r="E1187" s="2" t="s">
        <v>12836</v>
      </c>
      <c r="F1187" s="2" t="s">
        <v>12844</v>
      </c>
      <c r="G1187" s="2" t="s">
        <v>12845</v>
      </c>
      <c r="H1187" s="2" t="s">
        <v>12854</v>
      </c>
      <c r="I1187" s="6">
        <v>3249</v>
      </c>
      <c r="J1187" s="6" t="str">
        <f t="shared" si="37"/>
        <v>&gt;₹500</v>
      </c>
      <c r="K1187" s="6">
        <v>975</v>
      </c>
      <c r="L1187" s="6">
        <f>(Table1[[#This Row],[Actual Price]]-Table1[[#This Row],[discounted_price]])*100</f>
        <v>-227400</v>
      </c>
      <c r="M1187" s="9">
        <v>0.03</v>
      </c>
      <c r="N11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87" s="9" t="str">
        <f>IF(M1187&gt;=50%,"YES","NO")</f>
        <v>NO</v>
      </c>
      <c r="P1187" s="44">
        <f>AVERAGE(Table1[[#This Row],[rating]]+Table1[[#This Row],[rating_count]]/1000)</f>
        <v>11.523</v>
      </c>
      <c r="Q1187" s="2">
        <v>4.3</v>
      </c>
      <c r="R1187" s="7">
        <v>7223</v>
      </c>
      <c r="S1187" s="8">
        <f t="shared" si="36"/>
        <v>7042425</v>
      </c>
      <c r="T1187" s="2" t="s">
        <v>10970</v>
      </c>
      <c r="U1187" s="2" t="s">
        <v>10971</v>
      </c>
      <c r="V1187" s="2" t="s">
        <v>10972</v>
      </c>
      <c r="W1187" s="2" t="s">
        <v>10973</v>
      </c>
      <c r="X1187" s="2" t="s">
        <v>10974</v>
      </c>
      <c r="Y1187" s="3" t="s">
        <v>10975</v>
      </c>
      <c r="Z1187" s="3" t="s">
        <v>10976</v>
      </c>
      <c r="AA1187" s="3" t="s">
        <v>10977</v>
      </c>
    </row>
    <row r="1188" spans="1:27">
      <c r="A1188" s="2" t="s">
        <v>10978</v>
      </c>
      <c r="B1188" s="2" t="s">
        <v>10979</v>
      </c>
      <c r="C1188" s="2" t="s">
        <v>13089</v>
      </c>
      <c r="D1188" s="2" t="s">
        <v>13068</v>
      </c>
      <c r="E1188" s="2" t="s">
        <v>12863</v>
      </c>
      <c r="F1188" s="2" t="s">
        <v>12864</v>
      </c>
      <c r="G1188" s="2" t="s">
        <v>12865</v>
      </c>
      <c r="H1188" s="2"/>
      <c r="I1188" s="6">
        <v>199</v>
      </c>
      <c r="J1188" s="6" t="str">
        <f t="shared" si="37"/>
        <v>&lt;₹200</v>
      </c>
      <c r="K1188" s="6">
        <v>499</v>
      </c>
      <c r="L1188" s="6">
        <f>(Table1[[#This Row],[Actual Price]]-Table1[[#This Row],[discounted_price]])*100</f>
        <v>30000</v>
      </c>
      <c r="M1188" s="9">
        <v>0.21</v>
      </c>
      <c r="N11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88" s="9" t="str">
        <f>IF(M1188&gt;=50%,"YES","""NO")</f>
        <v>"NO</v>
      </c>
      <c r="P1188" s="44">
        <f>AVERAGE(Table1[[#This Row],[rating]]+Table1[[#This Row],[rating_count]]/1000)</f>
        <v>4.33</v>
      </c>
      <c r="Q1188" s="2">
        <v>4</v>
      </c>
      <c r="R1188" s="7">
        <v>330</v>
      </c>
      <c r="S1188" s="8">
        <f t="shared" si="36"/>
        <v>164670</v>
      </c>
      <c r="T1188" s="2" t="s">
        <v>10980</v>
      </c>
      <c r="U1188" s="2" t="s">
        <v>10981</v>
      </c>
      <c r="V1188" s="2" t="s">
        <v>10982</v>
      </c>
      <c r="W1188" s="2" t="s">
        <v>10983</v>
      </c>
      <c r="X1188" s="2" t="s">
        <v>10984</v>
      </c>
      <c r="Y1188" s="3" t="s">
        <v>10985</v>
      </c>
      <c r="Z1188" s="3" t="s">
        <v>10986</v>
      </c>
      <c r="AA1188" s="3" t="s">
        <v>10987</v>
      </c>
    </row>
    <row r="1189" spans="1:27">
      <c r="A1189" s="2" t="s">
        <v>10988</v>
      </c>
      <c r="B1189" s="2" t="s">
        <v>10989</v>
      </c>
      <c r="C1189" s="2" t="s">
        <v>13125</v>
      </c>
      <c r="D1189" s="2" t="s">
        <v>13068</v>
      </c>
      <c r="E1189" s="2" t="s">
        <v>12836</v>
      </c>
      <c r="F1189" s="2" t="s">
        <v>12837</v>
      </c>
      <c r="G1189" s="2" t="s">
        <v>12913</v>
      </c>
      <c r="H1189" s="2" t="s">
        <v>12914</v>
      </c>
      <c r="I1189" s="6">
        <v>1099</v>
      </c>
      <c r="J1189" s="6" t="str">
        <f t="shared" si="37"/>
        <v>&gt;₹500</v>
      </c>
      <c r="K1189" s="6">
        <v>635</v>
      </c>
      <c r="L1189" s="6">
        <f>(Table1[[#This Row],[Actual Price]]-Table1[[#This Row],[discounted_price]])*100</f>
        <v>-46400</v>
      </c>
      <c r="M1189" s="9">
        <v>0</v>
      </c>
      <c r="N11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89" s="9" t="str">
        <f>IF(M1189&gt;=50%,"YES","NO")</f>
        <v>NO</v>
      </c>
      <c r="P1189" s="44">
        <f>AVERAGE(Table1[[#This Row],[rating]]+Table1[[#This Row],[rating_count]]/1000)</f>
        <v>8.870000000000001</v>
      </c>
      <c r="Q1189" s="2">
        <v>4.3</v>
      </c>
      <c r="R1189" s="7">
        <v>4570</v>
      </c>
      <c r="S1189" s="8">
        <f t="shared" si="36"/>
        <v>2901950</v>
      </c>
      <c r="T1189" s="2" t="s">
        <v>10990</v>
      </c>
      <c r="U1189" s="2" t="s">
        <v>10991</v>
      </c>
      <c r="V1189" s="2" t="s">
        <v>10992</v>
      </c>
      <c r="W1189" s="2" t="s">
        <v>10993</v>
      </c>
      <c r="X1189" s="2" t="s">
        <v>10994</v>
      </c>
      <c r="Y1189" s="3" t="s">
        <v>10995</v>
      </c>
      <c r="Z1189" s="3" t="s">
        <v>10996</v>
      </c>
      <c r="AA1189" s="3" t="s">
        <v>10997</v>
      </c>
    </row>
    <row r="1190" spans="1:27">
      <c r="A1190" s="2" t="s">
        <v>10998</v>
      </c>
      <c r="B1190" s="2" t="s">
        <v>10999</v>
      </c>
      <c r="C1190" s="2" t="s">
        <v>13081</v>
      </c>
      <c r="D1190" s="2" t="s">
        <v>13068</v>
      </c>
      <c r="E1190" s="2" t="s">
        <v>12836</v>
      </c>
      <c r="F1190" s="2" t="s">
        <v>12844</v>
      </c>
      <c r="G1190" s="2" t="s">
        <v>12845</v>
      </c>
      <c r="H1190" s="2" t="s">
        <v>12854</v>
      </c>
      <c r="I1190" s="6">
        <v>664</v>
      </c>
      <c r="J1190" s="6" t="str">
        <f t="shared" si="37"/>
        <v>&gt;₹500</v>
      </c>
      <c r="K1190" s="6">
        <v>1390</v>
      </c>
      <c r="L1190" s="6">
        <f>(Table1[[#This Row],[Actual Price]]-Table1[[#This Row],[discounted_price]])*100</f>
        <v>72600</v>
      </c>
      <c r="M1190" s="9">
        <v>0.48</v>
      </c>
      <c r="N11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90" s="9" t="str">
        <f>IF(M1190&gt;=50%,"YES","""NO")</f>
        <v>"NO</v>
      </c>
      <c r="P1190" s="44">
        <f>AVERAGE(Table1[[#This Row],[rating]]+Table1[[#This Row],[rating_count]]/1000)</f>
        <v>8.8670000000000009</v>
      </c>
      <c r="Q1190" s="2">
        <v>4</v>
      </c>
      <c r="R1190" s="7">
        <v>4867</v>
      </c>
      <c r="S1190" s="8">
        <f t="shared" si="36"/>
        <v>6765130</v>
      </c>
      <c r="T1190" s="2" t="s">
        <v>11000</v>
      </c>
      <c r="U1190" s="2" t="s">
        <v>11001</v>
      </c>
      <c r="V1190" s="2" t="s">
        <v>11002</v>
      </c>
      <c r="W1190" s="2" t="s">
        <v>11003</v>
      </c>
      <c r="X1190" s="2" t="s">
        <v>11004</v>
      </c>
      <c r="Y1190" s="3" t="s">
        <v>11005</v>
      </c>
      <c r="Z1190" s="3" t="s">
        <v>11006</v>
      </c>
      <c r="AA1190" s="3" t="s">
        <v>11007</v>
      </c>
    </row>
    <row r="1191" spans="1:27">
      <c r="A1191" s="2" t="s">
        <v>11008</v>
      </c>
      <c r="B1191" s="2" t="s">
        <v>11009</v>
      </c>
      <c r="C1191" s="2" t="s">
        <v>13126</v>
      </c>
      <c r="D1191" s="2" t="s">
        <v>13068</v>
      </c>
      <c r="E1191" s="2" t="s">
        <v>12836</v>
      </c>
      <c r="F1191" s="2" t="s">
        <v>12844</v>
      </c>
      <c r="G1191" s="2" t="s">
        <v>12867</v>
      </c>
      <c r="H1191" s="4" t="s">
        <v>12868</v>
      </c>
      <c r="I1191" s="6">
        <v>260</v>
      </c>
      <c r="J1191" s="6" t="str">
        <f t="shared" si="37"/>
        <v>₹200 - ₹500</v>
      </c>
      <c r="K1191" s="6">
        <v>59900</v>
      </c>
      <c r="L1191" s="6">
        <f>(Table1[[#This Row],[Actual Price]]-Table1[[#This Row],[discounted_price]])*100</f>
        <v>5964000</v>
      </c>
      <c r="M1191" s="9">
        <v>0.53</v>
      </c>
      <c r="N11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91" s="9" t="str">
        <f>IF(M1191&gt;=50%,"YES","NO")</f>
        <v>YES</v>
      </c>
      <c r="P1191" s="44">
        <f>AVERAGE(Table1[[#This Row],[rating]]+Table1[[#This Row],[rating_count]]/1000)</f>
        <v>9.6980000000000004</v>
      </c>
      <c r="Q1191" s="2">
        <v>4.4000000000000004</v>
      </c>
      <c r="R1191" s="7">
        <v>5298</v>
      </c>
      <c r="S1191" s="8">
        <f t="shared" si="36"/>
        <v>317350200</v>
      </c>
      <c r="T1191" s="2" t="s">
        <v>11010</v>
      </c>
      <c r="U1191" s="2" t="s">
        <v>11011</v>
      </c>
      <c r="V1191" s="2" t="s">
        <v>11012</v>
      </c>
      <c r="W1191" s="2" t="s">
        <v>11013</v>
      </c>
      <c r="X1191" s="2" t="s">
        <v>11014</v>
      </c>
      <c r="Y1191" s="3" t="s">
        <v>11015</v>
      </c>
      <c r="Z1191" s="3" t="s">
        <v>11016</v>
      </c>
      <c r="AA1191" s="3" t="s">
        <v>11017</v>
      </c>
    </row>
    <row r="1192" spans="1:27">
      <c r="A1192" s="2" t="s">
        <v>11018</v>
      </c>
      <c r="B1192" s="2" t="s">
        <v>11019</v>
      </c>
      <c r="C1192" s="2" t="s">
        <v>13108</v>
      </c>
      <c r="D1192" s="2" t="s">
        <v>13068</v>
      </c>
      <c r="E1192" s="2" t="s">
        <v>12836</v>
      </c>
      <c r="F1192" s="2" t="s">
        <v>12885</v>
      </c>
      <c r="G1192" s="2" t="s">
        <v>12887</v>
      </c>
      <c r="H1192" s="2"/>
      <c r="I1192" s="6">
        <v>6499</v>
      </c>
      <c r="J1192" s="6" t="str">
        <f t="shared" si="37"/>
        <v>&gt;₹500</v>
      </c>
      <c r="K1192" s="6">
        <v>670</v>
      </c>
      <c r="L1192" s="6">
        <f>(Table1[[#This Row],[Actual Price]]-Table1[[#This Row],[discounted_price]])*100</f>
        <v>-582900</v>
      </c>
      <c r="M1192" s="9">
        <v>0.03</v>
      </c>
      <c r="N11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92" s="9" t="str">
        <f>IF(M1192&gt;=50%,"YES","""NO")</f>
        <v>"NO</v>
      </c>
      <c r="P1192" s="44">
        <f>AVERAGE(Table1[[#This Row],[rating]]+Table1[[#This Row],[rating_count]]/1000)</f>
        <v>11.885999999999999</v>
      </c>
      <c r="Q1192" s="2">
        <v>4.0999999999999996</v>
      </c>
      <c r="R1192" s="7">
        <v>7786</v>
      </c>
      <c r="S1192" s="8">
        <f t="shared" si="36"/>
        <v>5216620</v>
      </c>
      <c r="T1192" s="2" t="s">
        <v>11020</v>
      </c>
      <c r="U1192" s="2" t="s">
        <v>11021</v>
      </c>
      <c r="V1192" s="2" t="s">
        <v>11022</v>
      </c>
      <c r="W1192" s="2" t="s">
        <v>11023</v>
      </c>
      <c r="X1192" s="2" t="s">
        <v>11024</v>
      </c>
      <c r="Y1192" s="3" t="s">
        <v>11025</v>
      </c>
      <c r="Z1192" s="3" t="s">
        <v>11026</v>
      </c>
      <c r="AA1192" s="3" t="s">
        <v>11027</v>
      </c>
    </row>
    <row r="1193" spans="1:27">
      <c r="A1193" s="2" t="s">
        <v>11028</v>
      </c>
      <c r="B1193" s="2" t="s">
        <v>11029</v>
      </c>
      <c r="C1193" s="2" t="s">
        <v>13107</v>
      </c>
      <c r="D1193" s="2" t="s">
        <v>13068</v>
      </c>
      <c r="E1193" s="2" t="s">
        <v>12836</v>
      </c>
      <c r="F1193" s="2" t="s">
        <v>12885</v>
      </c>
      <c r="G1193" s="2" t="s">
        <v>12886</v>
      </c>
      <c r="H1193" s="2"/>
      <c r="I1193" s="6">
        <v>1484</v>
      </c>
      <c r="J1193" s="6" t="str">
        <f t="shared" si="37"/>
        <v>&gt;₹500</v>
      </c>
      <c r="K1193" s="6">
        <v>399</v>
      </c>
      <c r="L1193" s="6">
        <f>(Table1[[#This Row],[Actual Price]]-Table1[[#This Row],[discounted_price]])*100</f>
        <v>-108500</v>
      </c>
      <c r="M1193" s="9">
        <v>0.52</v>
      </c>
      <c r="N11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93" s="9" t="str">
        <f>IF(M1193&gt;=50%,"YES","NO")</f>
        <v>YES</v>
      </c>
      <c r="P1193" s="44">
        <f>AVERAGE(Table1[[#This Row],[rating]]+Table1[[#This Row],[rating_count]]/1000)</f>
        <v>3.637</v>
      </c>
      <c r="Q1193" s="2">
        <v>3.6</v>
      </c>
      <c r="R1193" s="7">
        <v>37</v>
      </c>
      <c r="S1193" s="8">
        <f t="shared" si="36"/>
        <v>14763</v>
      </c>
      <c r="T1193" s="2" t="s">
        <v>11030</v>
      </c>
      <c r="U1193" s="2" t="s">
        <v>11031</v>
      </c>
      <c r="V1193" s="2" t="s">
        <v>11032</v>
      </c>
      <c r="W1193" s="2" t="s">
        <v>11033</v>
      </c>
      <c r="X1193" s="2" t="s">
        <v>11034</v>
      </c>
      <c r="Y1193" s="3" t="s">
        <v>11035</v>
      </c>
      <c r="Z1193" s="3" t="s">
        <v>11036</v>
      </c>
      <c r="AA1193" s="3" t="s">
        <v>11037</v>
      </c>
    </row>
    <row r="1194" spans="1:27">
      <c r="A1194" s="2" t="s">
        <v>11038</v>
      </c>
      <c r="B1194" s="2" t="s">
        <v>11039</v>
      </c>
      <c r="C1194" s="2" t="s">
        <v>13075</v>
      </c>
      <c r="D1194" s="2" t="s">
        <v>13068</v>
      </c>
      <c r="E1194" s="2" t="s">
        <v>12840</v>
      </c>
      <c r="F1194" s="2" t="s">
        <v>12841</v>
      </c>
      <c r="G1194" s="2" t="s">
        <v>12843</v>
      </c>
      <c r="H1194" s="4"/>
      <c r="I1194" s="6">
        <v>999</v>
      </c>
      <c r="J1194" s="6" t="str">
        <f t="shared" si="37"/>
        <v>&gt;₹500</v>
      </c>
      <c r="K1194" s="6">
        <v>2495</v>
      </c>
      <c r="L1194" s="6">
        <f>(Table1[[#This Row],[Actual Price]]-Table1[[#This Row],[discounted_price]])*100</f>
        <v>149600</v>
      </c>
      <c r="M1194" s="9">
        <v>0.48</v>
      </c>
      <c r="N11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94" s="9" t="str">
        <f>IF(M1194&gt;=50%,"YES","""NO")</f>
        <v>"NO</v>
      </c>
      <c r="P1194" s="44">
        <f>AVERAGE(Table1[[#This Row],[rating]]+Table1[[#This Row],[rating_count]]/1000)</f>
        <v>2.0019999999999998</v>
      </c>
      <c r="Q1194" s="2">
        <v>2</v>
      </c>
      <c r="R1194" s="7">
        <v>2</v>
      </c>
      <c r="S1194" s="8">
        <f t="shared" si="36"/>
        <v>4990</v>
      </c>
      <c r="T1194" s="2" t="s">
        <v>11040</v>
      </c>
      <c r="U1194" s="2" t="s">
        <v>11041</v>
      </c>
      <c r="V1194" s="2" t="s">
        <v>11042</v>
      </c>
      <c r="W1194" s="2" t="s">
        <v>11043</v>
      </c>
      <c r="X1194" s="2" t="s">
        <v>11044</v>
      </c>
      <c r="Y1194" s="3" t="s">
        <v>11045</v>
      </c>
      <c r="Z1194" s="3" t="s">
        <v>11046</v>
      </c>
      <c r="AA1194" s="3" t="s">
        <v>11047</v>
      </c>
    </row>
    <row r="1195" spans="1:27">
      <c r="A1195" s="2" t="s">
        <v>11048</v>
      </c>
      <c r="B1195" s="2" t="s">
        <v>11049</v>
      </c>
      <c r="C1195" s="2" t="s">
        <v>13082</v>
      </c>
      <c r="D1195" s="2" t="s">
        <v>13068</v>
      </c>
      <c r="E1195" s="2" t="s">
        <v>12836</v>
      </c>
      <c r="F1195" s="2" t="s">
        <v>12837</v>
      </c>
      <c r="G1195" s="2" t="s">
        <v>12855</v>
      </c>
      <c r="H1195" s="4"/>
      <c r="I1195" s="6">
        <v>3299</v>
      </c>
      <c r="J1195" s="6" t="str">
        <f t="shared" si="37"/>
        <v>&gt;₹500</v>
      </c>
      <c r="K1195" s="6">
        <v>3390</v>
      </c>
      <c r="L1195" s="6">
        <f>(Table1[[#This Row],[Actual Price]]-Table1[[#This Row],[discounted_price]])*100</f>
        <v>9100</v>
      </c>
      <c r="M1195" s="9">
        <v>0.28000000000000003</v>
      </c>
      <c r="N11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95" s="9" t="str">
        <f>IF(M1195&gt;=50%,"YES","NO")</f>
        <v>NO</v>
      </c>
      <c r="P1195" s="44">
        <f>AVERAGE(Table1[[#This Row],[rating]]+Table1[[#This Row],[rating_count]]/1000)</f>
        <v>9.2059999999999995</v>
      </c>
      <c r="Q1195" s="2">
        <v>4</v>
      </c>
      <c r="R1195" s="7">
        <v>5206</v>
      </c>
      <c r="S1195" s="8">
        <f t="shared" si="36"/>
        <v>17648340</v>
      </c>
      <c r="T1195" s="2" t="s">
        <v>11050</v>
      </c>
      <c r="U1195" s="2" t="s">
        <v>11051</v>
      </c>
      <c r="V1195" s="2" t="s">
        <v>11052</v>
      </c>
      <c r="W1195" s="2" t="s">
        <v>11053</v>
      </c>
      <c r="X1195" s="2" t="s">
        <v>11054</v>
      </c>
      <c r="Y1195" s="3" t="s">
        <v>11055</v>
      </c>
      <c r="Z1195" s="3" t="s">
        <v>11056</v>
      </c>
      <c r="AA1195" s="3" t="s">
        <v>11057</v>
      </c>
    </row>
    <row r="1196" spans="1:27">
      <c r="A1196" s="2" t="s">
        <v>11058</v>
      </c>
      <c r="B1196" s="2" t="s">
        <v>11059</v>
      </c>
      <c r="C1196" s="2" t="s">
        <v>13083</v>
      </c>
      <c r="D1196" s="2" t="s">
        <v>13068</v>
      </c>
      <c r="E1196" s="2" t="s">
        <v>12840</v>
      </c>
      <c r="F1196" s="2" t="s">
        <v>12856</v>
      </c>
      <c r="G1196" s="2" t="s">
        <v>12857</v>
      </c>
      <c r="H1196" s="4"/>
      <c r="I1196" s="6">
        <v>259</v>
      </c>
      <c r="J1196" s="6" t="str">
        <f t="shared" si="37"/>
        <v>₹200 - ₹500</v>
      </c>
      <c r="K1196" s="6">
        <v>2499</v>
      </c>
      <c r="L1196" s="6">
        <f>(Table1[[#This Row],[Actual Price]]-Table1[[#This Row],[discounted_price]])*100</f>
        <v>224000</v>
      </c>
      <c r="M1196" s="9">
        <v>0.57999999999999996</v>
      </c>
      <c r="N11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96" s="9" t="str">
        <f>IF(M1196&gt;=50%,"YES","""NO")</f>
        <v>YES</v>
      </c>
      <c r="P1196" s="44">
        <f>AVERAGE(Table1[[#This Row],[rating]]+Table1[[#This Row],[rating_count]]/1000)</f>
        <v>4.3380000000000001</v>
      </c>
      <c r="Q1196" s="2">
        <v>3.7</v>
      </c>
      <c r="R1196" s="7">
        <v>638</v>
      </c>
      <c r="S1196" s="8">
        <f t="shared" si="36"/>
        <v>1594362</v>
      </c>
      <c r="T1196" s="2" t="s">
        <v>10540</v>
      </c>
      <c r="U1196" s="2" t="s">
        <v>11060</v>
      </c>
      <c r="V1196" s="2" t="s">
        <v>11061</v>
      </c>
      <c r="W1196" s="2" t="s">
        <v>11062</v>
      </c>
      <c r="X1196" s="2" t="s">
        <v>11063</v>
      </c>
      <c r="Y1196" s="3" t="s">
        <v>11064</v>
      </c>
      <c r="Z1196" s="3" t="s">
        <v>11065</v>
      </c>
      <c r="AA1196" s="3" t="s">
        <v>11066</v>
      </c>
    </row>
    <row r="1197" spans="1:27">
      <c r="A1197" s="2" t="s">
        <v>11067</v>
      </c>
      <c r="B1197" s="2" t="s">
        <v>11068</v>
      </c>
      <c r="C1197" s="2" t="s">
        <v>13122</v>
      </c>
      <c r="D1197" s="2" t="s">
        <v>13068</v>
      </c>
      <c r="E1197" s="2" t="s">
        <v>12840</v>
      </c>
      <c r="F1197" s="2" t="s">
        <v>12874</v>
      </c>
      <c r="G1197" s="2" t="s">
        <v>12910</v>
      </c>
      <c r="H1197" s="4"/>
      <c r="I1197" s="6">
        <v>3249</v>
      </c>
      <c r="J1197" s="6" t="str">
        <f t="shared" si="37"/>
        <v>&gt;₹500</v>
      </c>
      <c r="K1197" s="6">
        <v>4200</v>
      </c>
      <c r="L1197" s="6">
        <f>(Table1[[#This Row],[Actual Price]]-Table1[[#This Row],[discounted_price]])*100</f>
        <v>95100</v>
      </c>
      <c r="M1197" s="9">
        <v>0.43</v>
      </c>
      <c r="N11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97" s="9" t="str">
        <f>IF(M1197&gt;=50%,"YES","NO")</f>
        <v>NO</v>
      </c>
      <c r="P1197" s="44">
        <f>AVERAGE(Table1[[#This Row],[rating]]+Table1[[#This Row],[rating_count]]/1000)</f>
        <v>4.1970000000000001</v>
      </c>
      <c r="Q1197" s="2">
        <v>3.8</v>
      </c>
      <c r="R1197" s="7">
        <v>397</v>
      </c>
      <c r="S1197" s="8">
        <f t="shared" si="36"/>
        <v>1667400</v>
      </c>
      <c r="T1197" s="2" t="s">
        <v>11069</v>
      </c>
      <c r="U1197" s="2" t="s">
        <v>11070</v>
      </c>
      <c r="V1197" s="2" t="s">
        <v>11071</v>
      </c>
      <c r="W1197" s="2" t="s">
        <v>11072</v>
      </c>
      <c r="X1197" s="2" t="s">
        <v>11073</v>
      </c>
      <c r="Y1197" s="3" t="s">
        <v>11074</v>
      </c>
      <c r="Z1197" s="3" t="s">
        <v>11075</v>
      </c>
      <c r="AA1197" s="3" t="s">
        <v>11076</v>
      </c>
    </row>
    <row r="1198" spans="1:27">
      <c r="A1198" s="2" t="s">
        <v>11077</v>
      </c>
      <c r="B1198" s="2" t="s">
        <v>11078</v>
      </c>
      <c r="C1198" s="2" t="s">
        <v>13092</v>
      </c>
      <c r="D1198" s="2" t="s">
        <v>13068</v>
      </c>
      <c r="E1198" s="2" t="s">
        <v>12836</v>
      </c>
      <c r="F1198" s="2" t="s">
        <v>12844</v>
      </c>
      <c r="G1198" s="2" t="s">
        <v>12867</v>
      </c>
      <c r="H1198" s="4" t="s">
        <v>12868</v>
      </c>
      <c r="I1198" s="6">
        <v>4280</v>
      </c>
      <c r="J1198" s="6" t="str">
        <f t="shared" si="37"/>
        <v>&gt;₹500</v>
      </c>
      <c r="K1198" s="6">
        <v>4495</v>
      </c>
      <c r="L1198" s="6">
        <f>(Table1[[#This Row],[Actual Price]]-Table1[[#This Row],[discounted_price]])*100</f>
        <v>21500</v>
      </c>
      <c r="M1198" s="9">
        <v>0.49</v>
      </c>
      <c r="N11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98" s="9" t="str">
        <f>IF(M1198&gt;=50%,"YES","""NO")</f>
        <v>"NO</v>
      </c>
      <c r="P1198" s="44">
        <f>AVERAGE(Table1[[#This Row],[rating]]+Table1[[#This Row],[rating_count]]/1000)</f>
        <v>4.226</v>
      </c>
      <c r="Q1198" s="2">
        <v>3.9</v>
      </c>
      <c r="R1198" s="7">
        <v>326</v>
      </c>
      <c r="S1198" s="8">
        <f t="shared" si="36"/>
        <v>1465370</v>
      </c>
      <c r="T1198" s="2" t="s">
        <v>11079</v>
      </c>
      <c r="U1198" s="2" t="s">
        <v>11080</v>
      </c>
      <c r="V1198" s="2" t="s">
        <v>11081</v>
      </c>
      <c r="W1198" s="2" t="s">
        <v>11082</v>
      </c>
      <c r="X1198" s="2" t="s">
        <v>11083</v>
      </c>
      <c r="Y1198" s="3" t="s">
        <v>11084</v>
      </c>
      <c r="Z1198" s="3" t="s">
        <v>11085</v>
      </c>
      <c r="AA1198" s="3" t="s">
        <v>11086</v>
      </c>
    </row>
    <row r="1199" spans="1:27">
      <c r="A1199" s="2" t="s">
        <v>11087</v>
      </c>
      <c r="B1199" s="2" t="s">
        <v>11088</v>
      </c>
      <c r="C1199" s="2" t="s">
        <v>13119</v>
      </c>
      <c r="D1199" s="2" t="s">
        <v>13068</v>
      </c>
      <c r="E1199" s="2" t="s">
        <v>12836</v>
      </c>
      <c r="F1199" s="2" t="s">
        <v>12837</v>
      </c>
      <c r="G1199" s="2" t="s">
        <v>12904</v>
      </c>
      <c r="H1199" s="2"/>
      <c r="I1199" s="6">
        <v>189</v>
      </c>
      <c r="J1199" s="6" t="str">
        <f t="shared" si="37"/>
        <v>&lt;₹200</v>
      </c>
      <c r="K1199" s="6">
        <v>2199</v>
      </c>
      <c r="L1199" s="6">
        <f>(Table1[[#This Row],[Actual Price]]-Table1[[#This Row],[discounted_price]])*100</f>
        <v>201000</v>
      </c>
      <c r="M1199" s="9">
        <v>0.77</v>
      </c>
      <c r="N11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99" s="9" t="str">
        <f>IF(M1199&gt;=50%,"YES","NO")</f>
        <v>YES</v>
      </c>
      <c r="P1199" s="44">
        <f>AVERAGE(Table1[[#This Row],[rating]]+Table1[[#This Row],[rating_count]]/1000)</f>
        <v>6.6270000000000007</v>
      </c>
      <c r="Q1199" s="2">
        <v>3.1</v>
      </c>
      <c r="R1199" s="7">
        <v>3527</v>
      </c>
      <c r="S1199" s="8">
        <f t="shared" si="36"/>
        <v>7755873</v>
      </c>
      <c r="T1199" s="2" t="s">
        <v>11089</v>
      </c>
      <c r="U1199" s="2" t="s">
        <v>11090</v>
      </c>
      <c r="V1199" s="2" t="s">
        <v>11091</v>
      </c>
      <c r="W1199" s="2" t="s">
        <v>11092</v>
      </c>
      <c r="X1199" s="2" t="s">
        <v>11093</v>
      </c>
      <c r="Y1199" s="3" t="s">
        <v>11094</v>
      </c>
      <c r="Z1199" s="3" t="s">
        <v>11095</v>
      </c>
      <c r="AA1199" s="3" t="s">
        <v>11096</v>
      </c>
    </row>
    <row r="1200" spans="1:27">
      <c r="A1200" s="2" t="s">
        <v>11097</v>
      </c>
      <c r="B1200" s="2" t="s">
        <v>11098</v>
      </c>
      <c r="C1200" s="2" t="s">
        <v>13097</v>
      </c>
      <c r="D1200" s="2" t="s">
        <v>13068</v>
      </c>
      <c r="E1200" s="2" t="s">
        <v>12836</v>
      </c>
      <c r="F1200" s="2" t="s">
        <v>12837</v>
      </c>
      <c r="G1200" s="2" t="s">
        <v>12873</v>
      </c>
      <c r="H1200" s="2"/>
      <c r="I1200" s="6">
        <v>1449</v>
      </c>
      <c r="J1200" s="6" t="str">
        <f t="shared" si="37"/>
        <v>&gt;₹500</v>
      </c>
      <c r="K1200" s="6">
        <v>999</v>
      </c>
      <c r="L1200" s="6">
        <f>(Table1[[#This Row],[Actual Price]]-Table1[[#This Row],[discounted_price]])*100</f>
        <v>-45000</v>
      </c>
      <c r="M1200" s="9">
        <v>0.56999999999999995</v>
      </c>
      <c r="N12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00" s="9" t="str">
        <f>IF(M1200&gt;=50%,"YES","""NO")</f>
        <v>YES</v>
      </c>
      <c r="P1200" s="44">
        <f>AVERAGE(Table1[[#This Row],[rating]]+Table1[[#This Row],[rating_count]]/1000)</f>
        <v>3.617</v>
      </c>
      <c r="Q1200" s="2">
        <v>3</v>
      </c>
      <c r="R1200" s="7">
        <v>617</v>
      </c>
      <c r="S1200" s="8">
        <f t="shared" si="36"/>
        <v>616383</v>
      </c>
      <c r="T1200" s="2" t="s">
        <v>11099</v>
      </c>
      <c r="U1200" s="2" t="s">
        <v>11100</v>
      </c>
      <c r="V1200" s="2" t="s">
        <v>11101</v>
      </c>
      <c r="W1200" s="2" t="s">
        <v>11102</v>
      </c>
      <c r="X1200" s="2" t="s">
        <v>11103</v>
      </c>
      <c r="Y1200" s="3" t="s">
        <v>11104</v>
      </c>
      <c r="Z1200" s="3" t="s">
        <v>11105</v>
      </c>
      <c r="AA1200" s="3" t="s">
        <v>11106</v>
      </c>
    </row>
    <row r="1201" spans="1:27">
      <c r="A1201" s="2" t="s">
        <v>11107</v>
      </c>
      <c r="B1201" s="2" t="s">
        <v>11108</v>
      </c>
      <c r="C1201" s="2" t="s">
        <v>13094</v>
      </c>
      <c r="D1201" s="2" t="s">
        <v>13068</v>
      </c>
      <c r="E1201" s="2" t="s">
        <v>12836</v>
      </c>
      <c r="F1201" s="2" t="s">
        <v>12837</v>
      </c>
      <c r="G1201" s="2" t="s">
        <v>12870</v>
      </c>
      <c r="H1201" s="2"/>
      <c r="I1201" s="6">
        <v>199</v>
      </c>
      <c r="J1201" s="6" t="str">
        <f t="shared" si="37"/>
        <v>&lt;₹200</v>
      </c>
      <c r="K1201" s="6">
        <v>595</v>
      </c>
      <c r="L1201" s="6">
        <f>(Table1[[#This Row],[Actual Price]]-Table1[[#This Row],[discounted_price]])*100</f>
        <v>39600</v>
      </c>
      <c r="M1201" s="9">
        <v>0.5</v>
      </c>
      <c r="N12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01" s="9" t="str">
        <f>IF(M1201&gt;=50%,"YES","NO")</f>
        <v>YES</v>
      </c>
      <c r="P1201" s="44">
        <f>AVERAGE(Table1[[#This Row],[rating]]+Table1[[#This Row],[rating_count]]/1000)</f>
        <v>4.3140000000000001</v>
      </c>
      <c r="Q1201" s="2">
        <v>4</v>
      </c>
      <c r="R1201" s="7">
        <v>314</v>
      </c>
      <c r="S1201" s="8">
        <f t="shared" si="36"/>
        <v>186830</v>
      </c>
      <c r="T1201" s="2" t="s">
        <v>11109</v>
      </c>
      <c r="U1201" s="2" t="s">
        <v>11110</v>
      </c>
      <c r="V1201" s="2" t="s">
        <v>11111</v>
      </c>
      <c r="W1201" s="2" t="s">
        <v>11112</v>
      </c>
      <c r="X1201" s="2" t="s">
        <v>11113</v>
      </c>
      <c r="Y1201" s="3" t="s">
        <v>11114</v>
      </c>
      <c r="Z1201" s="3" t="s">
        <v>11115</v>
      </c>
      <c r="AA1201" s="3" t="s">
        <v>11116</v>
      </c>
    </row>
    <row r="1202" spans="1:27">
      <c r="A1202" s="2" t="s">
        <v>11117</v>
      </c>
      <c r="B1202" s="2" t="s">
        <v>11118</v>
      </c>
      <c r="C1202" s="2" t="s">
        <v>13112</v>
      </c>
      <c r="D1202" s="2" t="s">
        <v>13068</v>
      </c>
      <c r="E1202" s="2" t="s">
        <v>12836</v>
      </c>
      <c r="F1202" s="2" t="s">
        <v>12885</v>
      </c>
      <c r="G1202" s="2" t="s">
        <v>12894</v>
      </c>
      <c r="H1202" s="4"/>
      <c r="I1202" s="6">
        <v>474</v>
      </c>
      <c r="J1202" s="6" t="str">
        <f t="shared" si="37"/>
        <v>₹200 - ₹500</v>
      </c>
      <c r="K1202" s="6">
        <v>19990</v>
      </c>
      <c r="L1202" s="6">
        <f>(Table1[[#This Row],[Actual Price]]-Table1[[#This Row],[discounted_price]])*100</f>
        <v>1951600</v>
      </c>
      <c r="M1202" s="9">
        <v>0.73</v>
      </c>
      <c r="N12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02" s="9" t="str">
        <f>IF(M1202&gt;=50%,"YES","""NO")</f>
        <v>YES</v>
      </c>
      <c r="P1202" s="44">
        <f>AVERAGE(Table1[[#This Row],[rating]]+Table1[[#This Row],[rating_count]]/1000)</f>
        <v>4.9350000000000005</v>
      </c>
      <c r="Q1202" s="2">
        <v>4.4000000000000004</v>
      </c>
      <c r="R1202" s="7">
        <v>535</v>
      </c>
      <c r="S1202" s="8">
        <f t="shared" si="36"/>
        <v>10694650</v>
      </c>
      <c r="T1202" s="2" t="s">
        <v>11119</v>
      </c>
      <c r="U1202" s="2" t="s">
        <v>11120</v>
      </c>
      <c r="V1202" s="2" t="s">
        <v>11121</v>
      </c>
      <c r="W1202" s="2" t="s">
        <v>11122</v>
      </c>
      <c r="X1202" s="2" t="s">
        <v>11123</v>
      </c>
      <c r="Y1202" s="3" t="s">
        <v>11124</v>
      </c>
      <c r="Z1202" s="3" t="s">
        <v>11125</v>
      </c>
      <c r="AA1202" s="3" t="s">
        <v>11126</v>
      </c>
    </row>
    <row r="1203" spans="1:27">
      <c r="A1203" s="2" t="s">
        <v>11127</v>
      </c>
      <c r="B1203" s="2" t="s">
        <v>11128</v>
      </c>
      <c r="C1203" s="2" t="s">
        <v>13081</v>
      </c>
      <c r="D1203" s="2" t="s">
        <v>13068</v>
      </c>
      <c r="E1203" s="2" t="s">
        <v>12836</v>
      </c>
      <c r="F1203" s="2" t="s">
        <v>12844</v>
      </c>
      <c r="G1203" s="2" t="s">
        <v>12845</v>
      </c>
      <c r="H1203" s="2" t="s">
        <v>12854</v>
      </c>
      <c r="I1203" s="6">
        <v>279</v>
      </c>
      <c r="J1203" s="6" t="str">
        <f t="shared" si="37"/>
        <v>₹200 - ₹500</v>
      </c>
      <c r="K1203" s="6">
        <v>1010</v>
      </c>
      <c r="L1203" s="6">
        <f>(Table1[[#This Row],[Actual Price]]-Table1[[#This Row],[discounted_price]])*100</f>
        <v>73100</v>
      </c>
      <c r="M1203" s="9">
        <v>0.45</v>
      </c>
      <c r="N12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03" s="9" t="str">
        <f>IF(M1203&gt;=50%,"YES","NO")</f>
        <v>NO</v>
      </c>
      <c r="P1203" s="44">
        <f>AVERAGE(Table1[[#This Row],[rating]]+Table1[[#This Row],[rating_count]]/1000)</f>
        <v>21.424999999999997</v>
      </c>
      <c r="Q1203" s="2">
        <v>4.0999999999999996</v>
      </c>
      <c r="R1203" s="7">
        <v>17325</v>
      </c>
      <c r="S1203" s="8">
        <f t="shared" si="36"/>
        <v>17498250</v>
      </c>
      <c r="T1203" s="2" t="s">
        <v>11129</v>
      </c>
      <c r="U1203" s="2" t="s">
        <v>11130</v>
      </c>
      <c r="V1203" s="2" t="s">
        <v>11131</v>
      </c>
      <c r="W1203" s="2" t="s">
        <v>11132</v>
      </c>
      <c r="X1203" s="2" t="s">
        <v>11133</v>
      </c>
      <c r="Y1203" s="3" t="s">
        <v>11134</v>
      </c>
      <c r="Z1203" s="3" t="s">
        <v>11135</v>
      </c>
      <c r="AA1203" s="3" t="s">
        <v>11136</v>
      </c>
    </row>
    <row r="1204" spans="1:27">
      <c r="A1204" s="2" t="s">
        <v>11137</v>
      </c>
      <c r="B1204" s="2" t="s">
        <v>11138</v>
      </c>
      <c r="C1204" s="2" t="s">
        <v>13081</v>
      </c>
      <c r="D1204" s="2" t="s">
        <v>13068</v>
      </c>
      <c r="E1204" s="2" t="s">
        <v>12836</v>
      </c>
      <c r="F1204" s="2" t="s">
        <v>12844</v>
      </c>
      <c r="G1204" s="2" t="s">
        <v>12845</v>
      </c>
      <c r="H1204" s="2" t="s">
        <v>12854</v>
      </c>
      <c r="I1204" s="6">
        <v>1999</v>
      </c>
      <c r="J1204" s="6" t="str">
        <f t="shared" si="37"/>
        <v>&gt;₹500</v>
      </c>
      <c r="K1204" s="6">
        <v>1100</v>
      </c>
      <c r="L1204" s="6">
        <f>(Table1[[#This Row],[Actual Price]]-Table1[[#This Row],[discounted_price]])*100</f>
        <v>-89900</v>
      </c>
      <c r="M1204" s="9">
        <v>0.4</v>
      </c>
      <c r="N12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04" s="9" t="str">
        <f>IF(M1204&gt;=50%,"YES","""NO")</f>
        <v>"NO</v>
      </c>
      <c r="P1204" s="44">
        <f>AVERAGE(Table1[[#This Row],[rating]]+Table1[[#This Row],[rating_count]]/1000)</f>
        <v>3.6910000000000003</v>
      </c>
      <c r="Q1204" s="2">
        <v>3.6</v>
      </c>
      <c r="R1204" s="7">
        <v>91</v>
      </c>
      <c r="S1204" s="8">
        <f t="shared" si="36"/>
        <v>100100</v>
      </c>
      <c r="T1204" s="2" t="s">
        <v>11139</v>
      </c>
      <c r="U1204" s="2" t="s">
        <v>11140</v>
      </c>
      <c r="V1204" s="2" t="s">
        <v>11141</v>
      </c>
      <c r="W1204" s="2" t="s">
        <v>11142</v>
      </c>
      <c r="X1204" s="2" t="s">
        <v>11143</v>
      </c>
      <c r="Y1204" s="3" t="s">
        <v>11144</v>
      </c>
      <c r="Z1204" s="3" t="s">
        <v>11145</v>
      </c>
      <c r="AA1204" s="3" t="s">
        <v>11146</v>
      </c>
    </row>
    <row r="1205" spans="1:27">
      <c r="A1205" s="2" t="s">
        <v>11147</v>
      </c>
      <c r="B1205" s="2" t="s">
        <v>11148</v>
      </c>
      <c r="C1205" s="2" t="s">
        <v>13093</v>
      </c>
      <c r="D1205" s="2" t="s">
        <v>13068</v>
      </c>
      <c r="E1205" s="2" t="s">
        <v>12836</v>
      </c>
      <c r="F1205" s="2" t="s">
        <v>12837</v>
      </c>
      <c r="G1205" s="2" t="s">
        <v>12869</v>
      </c>
      <c r="H1205" s="2"/>
      <c r="I1205" s="6">
        <v>799</v>
      </c>
      <c r="J1205" s="6" t="str">
        <f t="shared" si="37"/>
        <v>&gt;₹500</v>
      </c>
      <c r="K1205" s="6">
        <v>999</v>
      </c>
      <c r="L1205" s="6">
        <f>(Table1[[#This Row],[Actual Price]]-Table1[[#This Row],[discounted_price]])*100</f>
        <v>20000</v>
      </c>
      <c r="M1205" s="9">
        <v>0.57999999999999996</v>
      </c>
      <c r="N12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05" s="9" t="str">
        <f>IF(M1205&gt;=50%,"YES","NO")</f>
        <v>YES</v>
      </c>
      <c r="P1205" s="44">
        <f>AVERAGE(Table1[[#This Row],[rating]]+Table1[[#This Row],[rating_count]]/1000)</f>
        <v>4.6270000000000007</v>
      </c>
      <c r="Q1205" s="2">
        <v>4.4000000000000004</v>
      </c>
      <c r="R1205" s="7">
        <v>227</v>
      </c>
      <c r="S1205" s="8">
        <f t="shared" si="36"/>
        <v>226773</v>
      </c>
      <c r="T1205" s="2" t="s">
        <v>11149</v>
      </c>
      <c r="U1205" s="2" t="s">
        <v>11150</v>
      </c>
      <c r="V1205" s="2" t="s">
        <v>11151</v>
      </c>
      <c r="W1205" s="2" t="s">
        <v>11152</v>
      </c>
      <c r="X1205" s="2" t="s">
        <v>11153</v>
      </c>
      <c r="Y1205" s="3" t="s">
        <v>11154</v>
      </c>
      <c r="Z1205" s="3" t="s">
        <v>11155</v>
      </c>
      <c r="AA1205" s="3" t="s">
        <v>11156</v>
      </c>
    </row>
    <row r="1206" spans="1:27">
      <c r="A1206" s="2" t="s">
        <v>11157</v>
      </c>
      <c r="B1206" s="2" t="s">
        <v>11158</v>
      </c>
      <c r="C1206" s="2" t="s">
        <v>13086</v>
      </c>
      <c r="D1206" s="2" t="s">
        <v>13068</v>
      </c>
      <c r="E1206" s="2" t="s">
        <v>12840</v>
      </c>
      <c r="F1206" s="2" t="s">
        <v>12856</v>
      </c>
      <c r="G1206" s="2" t="s">
        <v>12859</v>
      </c>
      <c r="H1206" s="4"/>
      <c r="I1206" s="6">
        <v>949</v>
      </c>
      <c r="J1206" s="6" t="str">
        <f t="shared" si="37"/>
        <v>&gt;₹500</v>
      </c>
      <c r="K1206" s="6">
        <v>10900</v>
      </c>
      <c r="L1206" s="6">
        <f>(Table1[[#This Row],[Actual Price]]-Table1[[#This Row],[discounted_price]])*100</f>
        <v>995100</v>
      </c>
      <c r="M1206" s="9">
        <v>0.33</v>
      </c>
      <c r="N12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06" s="9" t="str">
        <f>IF(M1206&gt;=50%,"YES","""NO")</f>
        <v>"NO</v>
      </c>
      <c r="P1206" s="44">
        <f>AVERAGE(Table1[[#This Row],[rating]]+Table1[[#This Row],[rating_count]]/1000)</f>
        <v>16.157</v>
      </c>
      <c r="Q1206" s="2">
        <v>4.2</v>
      </c>
      <c r="R1206" s="7">
        <v>11957</v>
      </c>
      <c r="S1206" s="8">
        <f t="shared" si="36"/>
        <v>130331300</v>
      </c>
      <c r="T1206" s="2" t="s">
        <v>11159</v>
      </c>
      <c r="U1206" s="2" t="s">
        <v>11160</v>
      </c>
      <c r="V1206" s="2" t="s">
        <v>11161</v>
      </c>
      <c r="W1206" s="2" t="s">
        <v>11162</v>
      </c>
      <c r="X1206" s="2" t="s">
        <v>11163</v>
      </c>
      <c r="Y1206" s="3" t="s">
        <v>11164</v>
      </c>
      <c r="Z1206" s="3" t="s">
        <v>11165</v>
      </c>
      <c r="AA1206" s="3" t="s">
        <v>11166</v>
      </c>
    </row>
    <row r="1207" spans="1:27">
      <c r="A1207" s="2" t="s">
        <v>11167</v>
      </c>
      <c r="B1207" s="2" t="s">
        <v>11168</v>
      </c>
      <c r="C1207" s="2" t="s">
        <v>13098</v>
      </c>
      <c r="D1207" s="2" t="s">
        <v>13068</v>
      </c>
      <c r="E1207" s="2" t="s">
        <v>12840</v>
      </c>
      <c r="F1207" s="2" t="s">
        <v>12874</v>
      </c>
      <c r="G1207" s="2" t="s">
        <v>12875</v>
      </c>
      <c r="H1207" s="4"/>
      <c r="I1207" s="6">
        <v>3657.66</v>
      </c>
      <c r="J1207" s="6" t="str">
        <f t="shared" si="37"/>
        <v>&gt;₹500</v>
      </c>
      <c r="K1207" s="6">
        <v>4005</v>
      </c>
      <c r="L1207" s="6">
        <f>(Table1[[#This Row],[Actual Price]]-Table1[[#This Row],[discounted_price]])*100</f>
        <v>34734.000000000015</v>
      </c>
      <c r="M1207" s="9">
        <v>0.28000000000000003</v>
      </c>
      <c r="N12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07" s="9" t="str">
        <f>IF(M1207&gt;=50%,"YES","NO")</f>
        <v>NO</v>
      </c>
      <c r="P1207" s="44">
        <f>AVERAGE(Table1[[#This Row],[rating]]+Table1[[#This Row],[rating_count]]/1000)</f>
        <v>11.44</v>
      </c>
      <c r="Q1207" s="2">
        <v>4.3</v>
      </c>
      <c r="R1207" s="7">
        <v>7140</v>
      </c>
      <c r="S1207" s="8">
        <f t="shared" si="36"/>
        <v>28595700</v>
      </c>
      <c r="T1207" s="2" t="s">
        <v>11169</v>
      </c>
      <c r="U1207" s="2" t="s">
        <v>11170</v>
      </c>
      <c r="V1207" s="2" t="s">
        <v>11171</v>
      </c>
      <c r="W1207" s="2" t="s">
        <v>11172</v>
      </c>
      <c r="X1207" s="2" t="s">
        <v>11173</v>
      </c>
      <c r="Y1207" s="3" t="s">
        <v>11174</v>
      </c>
      <c r="Z1207" s="3" t="s">
        <v>11175</v>
      </c>
      <c r="AA1207" s="3" t="s">
        <v>11176</v>
      </c>
    </row>
    <row r="1208" spans="1:27">
      <c r="A1208" s="2" t="s">
        <v>11177</v>
      </c>
      <c r="B1208" s="2" t="s">
        <v>11178</v>
      </c>
      <c r="C1208" s="2" t="s">
        <v>13092</v>
      </c>
      <c r="D1208" s="2" t="s">
        <v>13068</v>
      </c>
      <c r="E1208" s="2" t="s">
        <v>12836</v>
      </c>
      <c r="F1208" s="2" t="s">
        <v>12844</v>
      </c>
      <c r="G1208" s="2" t="s">
        <v>12867</v>
      </c>
      <c r="H1208" s="4" t="s">
        <v>12868</v>
      </c>
      <c r="I1208" s="6">
        <v>1699</v>
      </c>
      <c r="J1208" s="6" t="str">
        <f t="shared" si="37"/>
        <v>&gt;₹500</v>
      </c>
      <c r="K1208" s="6">
        <v>3295</v>
      </c>
      <c r="L1208" s="6">
        <f>(Table1[[#This Row],[Actual Price]]-Table1[[#This Row],[discounted_price]])*100</f>
        <v>159600</v>
      </c>
      <c r="M1208" s="9">
        <v>0.45</v>
      </c>
      <c r="N12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08" s="9" t="str">
        <f>IF(M1208&gt;=50%,"YES","""NO")</f>
        <v>"NO</v>
      </c>
      <c r="P1208" s="44">
        <f>AVERAGE(Table1[[#This Row],[rating]]+Table1[[#This Row],[rating_count]]/1000)</f>
        <v>4.4870000000000001</v>
      </c>
      <c r="Q1208" s="2">
        <v>3.8</v>
      </c>
      <c r="R1208" s="7">
        <v>687</v>
      </c>
      <c r="S1208" s="8">
        <f t="shared" si="36"/>
        <v>2263665</v>
      </c>
      <c r="T1208" s="2" t="s">
        <v>11179</v>
      </c>
      <c r="U1208" s="2" t="s">
        <v>11180</v>
      </c>
      <c r="V1208" s="2" t="s">
        <v>11181</v>
      </c>
      <c r="W1208" s="2" t="s">
        <v>11182</v>
      </c>
      <c r="X1208" s="2" t="s">
        <v>11183</v>
      </c>
      <c r="Y1208" s="3" t="s">
        <v>11184</v>
      </c>
      <c r="Z1208" s="3" t="s">
        <v>11185</v>
      </c>
      <c r="AA1208" s="3" t="s">
        <v>11186</v>
      </c>
    </row>
    <row r="1209" spans="1:27">
      <c r="A1209" s="2" t="s">
        <v>11187</v>
      </c>
      <c r="B1209" s="2" t="s">
        <v>11188</v>
      </c>
      <c r="C1209" s="2" t="s">
        <v>13094</v>
      </c>
      <c r="D1209" s="2" t="s">
        <v>13068</v>
      </c>
      <c r="E1209" s="2" t="s">
        <v>12836</v>
      </c>
      <c r="F1209" s="2" t="s">
        <v>12837</v>
      </c>
      <c r="G1209" s="2" t="s">
        <v>12870</v>
      </c>
      <c r="H1209" s="4"/>
      <c r="I1209" s="6">
        <v>1849</v>
      </c>
      <c r="J1209" s="6" t="str">
        <f t="shared" si="37"/>
        <v>&gt;₹500</v>
      </c>
      <c r="K1209" s="6">
        <v>4650</v>
      </c>
      <c r="L1209" s="6">
        <f>(Table1[[#This Row],[Actual Price]]-Table1[[#This Row],[discounted_price]])*100</f>
        <v>280100</v>
      </c>
      <c r="M1209" s="9">
        <v>0.68</v>
      </c>
      <c r="N12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09" s="9" t="str">
        <f>IF(M1209&gt;=50%,"YES","NO")</f>
        <v>YES</v>
      </c>
      <c r="P1209" s="44">
        <f>AVERAGE(Table1[[#This Row],[rating]]+Table1[[#This Row],[rating_count]]/1000)</f>
        <v>5.1449999999999996</v>
      </c>
      <c r="Q1209" s="2">
        <v>4.0999999999999996</v>
      </c>
      <c r="R1209" s="7">
        <v>1045</v>
      </c>
      <c r="S1209" s="8">
        <f t="shared" si="36"/>
        <v>4859250</v>
      </c>
      <c r="T1209" s="2" t="s">
        <v>11189</v>
      </c>
      <c r="U1209" s="2" t="s">
        <v>11190</v>
      </c>
      <c r="V1209" s="2" t="s">
        <v>11191</v>
      </c>
      <c r="W1209" s="2" t="s">
        <v>11192</v>
      </c>
      <c r="X1209" s="2" t="s">
        <v>11193</v>
      </c>
      <c r="Y1209" s="3" t="s">
        <v>11194</v>
      </c>
      <c r="Z1209" s="3" t="s">
        <v>11195</v>
      </c>
      <c r="AA1209" s="3" t="s">
        <v>11196</v>
      </c>
    </row>
    <row r="1210" spans="1:27">
      <c r="A1210" s="2" t="s">
        <v>11197</v>
      </c>
      <c r="B1210" s="2" t="s">
        <v>11198</v>
      </c>
      <c r="C1210" s="2" t="s">
        <v>13112</v>
      </c>
      <c r="D1210" s="2" t="s">
        <v>13068</v>
      </c>
      <c r="E1210" s="2" t="s">
        <v>12836</v>
      </c>
      <c r="F1210" s="2" t="s">
        <v>12885</v>
      </c>
      <c r="G1210" s="2" t="s">
        <v>12894</v>
      </c>
      <c r="H1210" s="4"/>
      <c r="I1210" s="6">
        <v>12499</v>
      </c>
      <c r="J1210" s="6" t="str">
        <f t="shared" si="37"/>
        <v>&gt;₹500</v>
      </c>
      <c r="K1210" s="6">
        <v>24500</v>
      </c>
      <c r="L1210" s="6">
        <f>(Table1[[#This Row],[Actual Price]]-Table1[[#This Row],[discounted_price]])*100</f>
        <v>1200100</v>
      </c>
      <c r="M1210" s="9">
        <v>0.35</v>
      </c>
      <c r="N12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10" s="9" t="str">
        <f>IF(M1210&gt;=50%,"YES","""NO")</f>
        <v>"NO</v>
      </c>
      <c r="P1210" s="44">
        <f>AVERAGE(Table1[[#This Row],[rating]]+Table1[[#This Row],[rating_count]]/1000)</f>
        <v>15.206</v>
      </c>
      <c r="Q1210" s="2">
        <v>4</v>
      </c>
      <c r="R1210" s="7">
        <v>11206</v>
      </c>
      <c r="S1210" s="8">
        <f t="shared" si="36"/>
        <v>274547000</v>
      </c>
      <c r="T1210" s="2" t="s">
        <v>11199</v>
      </c>
      <c r="U1210" s="2" t="s">
        <v>11200</v>
      </c>
      <c r="V1210" s="2" t="s">
        <v>11201</v>
      </c>
      <c r="W1210" s="2" t="s">
        <v>11202</v>
      </c>
      <c r="X1210" s="2" t="s">
        <v>11203</v>
      </c>
      <c r="Y1210" s="3" t="s">
        <v>11204</v>
      </c>
      <c r="Z1210" s="3" t="s">
        <v>11205</v>
      </c>
      <c r="AA1210" s="3" t="s">
        <v>11206</v>
      </c>
    </row>
    <row r="1211" spans="1:27">
      <c r="A1211" s="2" t="s">
        <v>11207</v>
      </c>
      <c r="B1211" s="2" t="s">
        <v>11208</v>
      </c>
      <c r="C1211" s="2" t="s">
        <v>13083</v>
      </c>
      <c r="D1211" s="2" t="s">
        <v>13068</v>
      </c>
      <c r="E1211" s="2" t="s">
        <v>12840</v>
      </c>
      <c r="F1211" s="2" t="s">
        <v>12856</v>
      </c>
      <c r="G1211" s="2" t="s">
        <v>12857</v>
      </c>
      <c r="H1211" s="4"/>
      <c r="I1211" s="6">
        <v>1099</v>
      </c>
      <c r="J1211" s="6" t="str">
        <f t="shared" si="37"/>
        <v>&gt;₹500</v>
      </c>
      <c r="K1211" s="6">
        <v>6070</v>
      </c>
      <c r="L1211" s="6">
        <f>(Table1[[#This Row],[Actual Price]]-Table1[[#This Row],[discounted_price]])*100</f>
        <v>497100</v>
      </c>
      <c r="M1211" s="9">
        <v>0.4</v>
      </c>
      <c r="N12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11" s="9" t="str">
        <f>IF(M1211&gt;=50%,"YES","NO")</f>
        <v>NO</v>
      </c>
      <c r="P1211" s="44">
        <f>AVERAGE(Table1[[#This Row],[rating]]+Table1[[#This Row],[rating_count]]/1000)</f>
        <v>4.7610000000000001</v>
      </c>
      <c r="Q1211" s="2">
        <v>4.2</v>
      </c>
      <c r="R1211" s="7">
        <v>561</v>
      </c>
      <c r="S1211" s="8">
        <f t="shared" si="36"/>
        <v>3405270</v>
      </c>
      <c r="T1211" s="2" t="s">
        <v>11209</v>
      </c>
      <c r="U1211" s="2" t="s">
        <v>11210</v>
      </c>
      <c r="V1211" s="2" t="s">
        <v>11211</v>
      </c>
      <c r="W1211" s="2" t="s">
        <v>11212</v>
      </c>
      <c r="X1211" s="2" t="s">
        <v>11213</v>
      </c>
      <c r="Y1211" s="3" t="s">
        <v>11214</v>
      </c>
      <c r="Z1211" s="3" t="s">
        <v>11215</v>
      </c>
      <c r="AA1211" s="3" t="s">
        <v>11216</v>
      </c>
    </row>
    <row r="1212" spans="1:27">
      <c r="A1212" s="2" t="s">
        <v>11217</v>
      </c>
      <c r="B1212" s="2" t="s">
        <v>11218</v>
      </c>
      <c r="C1212" s="2" t="s">
        <v>13080</v>
      </c>
      <c r="D1212" s="2" t="s">
        <v>13068</v>
      </c>
      <c r="E1212" s="2" t="s">
        <v>12836</v>
      </c>
      <c r="F1212" s="2" t="s">
        <v>12837</v>
      </c>
      <c r="G1212" s="2" t="s">
        <v>12853</v>
      </c>
      <c r="H1212" s="2"/>
      <c r="I1212" s="6">
        <v>8199</v>
      </c>
      <c r="J1212" s="6" t="str">
        <f t="shared" si="37"/>
        <v>&gt;₹500</v>
      </c>
      <c r="K1212" s="6">
        <v>999</v>
      </c>
      <c r="L1212" s="6">
        <f>(Table1[[#This Row],[Actual Price]]-Table1[[#This Row],[discounted_price]])*100</f>
        <v>-720000</v>
      </c>
      <c r="M1212" s="9">
        <v>0.62</v>
      </c>
      <c r="N12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12" s="9" t="str">
        <f>IF(M1212&gt;=50%,"YES","""NO")</f>
        <v>YES</v>
      </c>
      <c r="P1212" s="44">
        <f>AVERAGE(Table1[[#This Row],[rating]]+Table1[[#This Row],[rating_count]]/1000)</f>
        <v>5.5880000000000001</v>
      </c>
      <c r="Q1212" s="2">
        <v>3.6</v>
      </c>
      <c r="R1212" s="7">
        <v>1988</v>
      </c>
      <c r="S1212" s="8">
        <f t="shared" si="36"/>
        <v>1986012</v>
      </c>
      <c r="T1212" s="2" t="s">
        <v>11219</v>
      </c>
      <c r="U1212" s="2" t="s">
        <v>11220</v>
      </c>
      <c r="V1212" s="2" t="s">
        <v>11221</v>
      </c>
      <c r="W1212" s="2" t="s">
        <v>11222</v>
      </c>
      <c r="X1212" s="2" t="s">
        <v>11223</v>
      </c>
      <c r="Y1212" s="3" t="s">
        <v>11224</v>
      </c>
      <c r="Z1212" s="3" t="s">
        <v>11225</v>
      </c>
      <c r="AA1212" s="3" t="s">
        <v>11226</v>
      </c>
    </row>
    <row r="1213" spans="1:27">
      <c r="A1213" s="2" t="s">
        <v>11227</v>
      </c>
      <c r="B1213" s="2" t="s">
        <v>11228</v>
      </c>
      <c r="C1213" s="2" t="s">
        <v>13109</v>
      </c>
      <c r="D1213" s="2" t="s">
        <v>13068</v>
      </c>
      <c r="E1213" s="2" t="s">
        <v>12836</v>
      </c>
      <c r="F1213" s="2" t="s">
        <v>12837</v>
      </c>
      <c r="G1213" s="2" t="s">
        <v>12888</v>
      </c>
      <c r="H1213" s="4"/>
      <c r="I1213" s="6">
        <v>499</v>
      </c>
      <c r="J1213" s="6" t="str">
        <f t="shared" si="37"/>
        <v>₹200 - ₹500</v>
      </c>
      <c r="K1213" s="6">
        <v>3945</v>
      </c>
      <c r="L1213" s="6">
        <f>(Table1[[#This Row],[Actual Price]]-Table1[[#This Row],[discounted_price]])*100</f>
        <v>344600</v>
      </c>
      <c r="M1213" s="9">
        <v>0.25</v>
      </c>
      <c r="N12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13" s="9" t="str">
        <f>IF(M1213&gt;=50%,"YES","NO")</f>
        <v>NO</v>
      </c>
      <c r="P1213" s="44">
        <f>AVERAGE(Table1[[#This Row],[rating]]+Table1[[#This Row],[rating_count]]/1000)</f>
        <v>7.94</v>
      </c>
      <c r="Q1213" s="2">
        <v>4.2</v>
      </c>
      <c r="R1213" s="7">
        <v>3740</v>
      </c>
      <c r="S1213" s="8">
        <f t="shared" si="36"/>
        <v>14754300</v>
      </c>
      <c r="T1213" s="2" t="s">
        <v>11229</v>
      </c>
      <c r="U1213" s="2" t="s">
        <v>11230</v>
      </c>
      <c r="V1213" s="2" t="s">
        <v>11231</v>
      </c>
      <c r="W1213" s="2" t="s">
        <v>11232</v>
      </c>
      <c r="X1213" s="2" t="s">
        <v>11233</v>
      </c>
      <c r="Y1213" s="3" t="s">
        <v>11234</v>
      </c>
      <c r="Z1213" s="3" t="s">
        <v>11235</v>
      </c>
      <c r="AA1213" s="3" t="s">
        <v>11236</v>
      </c>
    </row>
    <row r="1214" spans="1:27">
      <c r="A1214" s="2" t="s">
        <v>11237</v>
      </c>
      <c r="B1214" s="2" t="s">
        <v>11238</v>
      </c>
      <c r="C1214" s="2" t="s">
        <v>13123</v>
      </c>
      <c r="D1214" s="2" t="s">
        <v>13068</v>
      </c>
      <c r="E1214" s="2" t="s">
        <v>12836</v>
      </c>
      <c r="F1214" s="2" t="s">
        <v>12880</v>
      </c>
      <c r="G1214" s="2" t="s">
        <v>12911</v>
      </c>
      <c r="H1214" s="4"/>
      <c r="I1214" s="6">
        <v>6999</v>
      </c>
      <c r="J1214" s="6" t="str">
        <f t="shared" si="37"/>
        <v>&gt;₹500</v>
      </c>
      <c r="K1214" s="6">
        <v>1499</v>
      </c>
      <c r="L1214" s="6">
        <f>(Table1[[#This Row],[Actual Price]]-Table1[[#This Row],[discounted_price]])*100</f>
        <v>-550000</v>
      </c>
      <c r="M1214" s="9">
        <v>0.27</v>
      </c>
      <c r="N12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14" s="9" t="str">
        <f>IF(M1214&gt;=50%,"YES","""NO")</f>
        <v>"NO</v>
      </c>
      <c r="P1214" s="44">
        <f>AVERAGE(Table1[[#This Row],[rating]]+Table1[[#This Row],[rating_count]]/1000)</f>
        <v>8.5009999999999994</v>
      </c>
      <c r="Q1214" s="2">
        <v>4.0999999999999996</v>
      </c>
      <c r="R1214" s="7">
        <v>4401</v>
      </c>
      <c r="S1214" s="8">
        <f t="shared" si="36"/>
        <v>6597099</v>
      </c>
      <c r="T1214" s="2" t="s">
        <v>11239</v>
      </c>
      <c r="U1214" s="2" t="s">
        <v>11240</v>
      </c>
      <c r="V1214" s="2" t="s">
        <v>11241</v>
      </c>
      <c r="W1214" s="2" t="s">
        <v>11242</v>
      </c>
      <c r="X1214" s="2" t="s">
        <v>11243</v>
      </c>
      <c r="Y1214" s="3" t="s">
        <v>11244</v>
      </c>
      <c r="Z1214" s="3" t="s">
        <v>11245</v>
      </c>
      <c r="AA1214" s="3" t="s">
        <v>11246</v>
      </c>
    </row>
    <row r="1215" spans="1:27">
      <c r="A1215" s="2" t="s">
        <v>11247</v>
      </c>
      <c r="B1215" s="2" t="s">
        <v>11248</v>
      </c>
      <c r="C1215" s="2" t="s">
        <v>13090</v>
      </c>
      <c r="D1215" s="2" t="s">
        <v>13068</v>
      </c>
      <c r="E1215" s="2" t="s">
        <v>12836</v>
      </c>
      <c r="F1215" s="2" t="s">
        <v>12844</v>
      </c>
      <c r="G1215" s="2" t="s">
        <v>12845</v>
      </c>
      <c r="H1215" s="4" t="s">
        <v>12854</v>
      </c>
      <c r="I1215" s="6">
        <v>1595</v>
      </c>
      <c r="J1215" s="6" t="str">
        <f t="shared" si="37"/>
        <v>&gt;₹500</v>
      </c>
      <c r="K1215" s="6">
        <v>6700</v>
      </c>
      <c r="L1215" s="6">
        <f>(Table1[[#This Row],[Actual Price]]-Table1[[#This Row],[discounted_price]])*100</f>
        <v>510500</v>
      </c>
      <c r="M1215" s="9">
        <v>0.62</v>
      </c>
      <c r="N12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15" s="9" t="str">
        <f>IF(M1215&gt;=50%,"YES","NO")</f>
        <v>YES</v>
      </c>
      <c r="P1215" s="44">
        <f>AVERAGE(Table1[[#This Row],[rating]]+Table1[[#This Row],[rating_count]]/1000)</f>
        <v>4.8109999999999999</v>
      </c>
      <c r="Q1215" s="2">
        <v>4.2</v>
      </c>
      <c r="R1215" s="7">
        <v>611</v>
      </c>
      <c r="S1215" s="8">
        <f t="shared" si="36"/>
        <v>4093700</v>
      </c>
      <c r="T1215" s="2" t="s">
        <v>11249</v>
      </c>
      <c r="U1215" s="2" t="s">
        <v>11250</v>
      </c>
      <c r="V1215" s="2" t="s">
        <v>11251</v>
      </c>
      <c r="W1215" s="2" t="s">
        <v>11252</v>
      </c>
      <c r="X1215" s="2" t="s">
        <v>11253</v>
      </c>
      <c r="Y1215" s="3" t="s">
        <v>11254</v>
      </c>
      <c r="Z1215" s="3" t="s">
        <v>11255</v>
      </c>
      <c r="AA1215" s="3" t="s">
        <v>11256</v>
      </c>
    </row>
    <row r="1216" spans="1:27">
      <c r="A1216" s="2" t="s">
        <v>11257</v>
      </c>
      <c r="B1216" s="2" t="s">
        <v>11258</v>
      </c>
      <c r="C1216" s="2" t="s">
        <v>13082</v>
      </c>
      <c r="D1216" s="2" t="s">
        <v>13068</v>
      </c>
      <c r="E1216" s="2" t="s">
        <v>12836</v>
      </c>
      <c r="F1216" s="2" t="s">
        <v>12837</v>
      </c>
      <c r="G1216" s="2" t="s">
        <v>12855</v>
      </c>
      <c r="H1216" s="4"/>
      <c r="I1216" s="6">
        <v>1049</v>
      </c>
      <c r="J1216" s="6" t="str">
        <f t="shared" si="37"/>
        <v>&gt;₹500</v>
      </c>
      <c r="K1216" s="6">
        <v>2800</v>
      </c>
      <c r="L1216" s="6">
        <f>(Table1[[#This Row],[Actual Price]]-Table1[[#This Row],[discounted_price]])*100</f>
        <v>175100</v>
      </c>
      <c r="M1216" s="9">
        <v>0.41</v>
      </c>
      <c r="N12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16" s="9" t="str">
        <f>IF(M1216&gt;=50%,"YES","""NO")</f>
        <v>"NO</v>
      </c>
      <c r="P1216" s="44">
        <f>AVERAGE(Table1[[#This Row],[rating]]+Table1[[#This Row],[rating_count]]/1000)</f>
        <v>6.0619999999999994</v>
      </c>
      <c r="Q1216" s="2">
        <v>3.9</v>
      </c>
      <c r="R1216" s="7">
        <v>2162</v>
      </c>
      <c r="S1216" s="8">
        <f t="shared" si="36"/>
        <v>6053600</v>
      </c>
      <c r="T1216" s="2" t="s">
        <v>11259</v>
      </c>
      <c r="U1216" s="2" t="s">
        <v>11260</v>
      </c>
      <c r="V1216" s="2" t="s">
        <v>11261</v>
      </c>
      <c r="W1216" s="2" t="s">
        <v>11262</v>
      </c>
      <c r="X1216" s="2" t="s">
        <v>11263</v>
      </c>
      <c r="Y1216" s="3" t="s">
        <v>11264</v>
      </c>
      <c r="Z1216" s="3" t="s">
        <v>11265</v>
      </c>
      <c r="AA1216" s="3" t="s">
        <v>11266</v>
      </c>
    </row>
    <row r="1217" spans="1:27">
      <c r="A1217" s="2" t="s">
        <v>11267</v>
      </c>
      <c r="B1217" s="2" t="s">
        <v>11268</v>
      </c>
      <c r="C1217" s="2" t="s">
        <v>13080</v>
      </c>
      <c r="D1217" s="2" t="s">
        <v>13068</v>
      </c>
      <c r="E1217" s="2" t="s">
        <v>12836</v>
      </c>
      <c r="F1217" s="2" t="s">
        <v>12837</v>
      </c>
      <c r="G1217" s="2" t="s">
        <v>12853</v>
      </c>
      <c r="H1217" s="2"/>
      <c r="I1217" s="6">
        <v>1182</v>
      </c>
      <c r="J1217" s="6" t="str">
        <f t="shared" si="37"/>
        <v>&gt;₹500</v>
      </c>
      <c r="K1217" s="6">
        <v>1699</v>
      </c>
      <c r="L1217" s="6">
        <f>(Table1[[#This Row],[Actual Price]]-Table1[[#This Row],[discounted_price]])*100</f>
        <v>51700</v>
      </c>
      <c r="M1217" s="9">
        <v>0.53</v>
      </c>
      <c r="N12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17" s="9" t="str">
        <f>IF(M1217&gt;=50%,"YES","NO")</f>
        <v>YES</v>
      </c>
      <c r="P1217" s="44">
        <f>AVERAGE(Table1[[#This Row],[rating]]+Table1[[#This Row],[rating_count]]/1000)</f>
        <v>4.0970000000000004</v>
      </c>
      <c r="Q1217" s="2">
        <v>4</v>
      </c>
      <c r="R1217" s="7">
        <v>97</v>
      </c>
      <c r="S1217" s="8">
        <f t="shared" si="36"/>
        <v>164803</v>
      </c>
      <c r="T1217" s="2" t="s">
        <v>11269</v>
      </c>
      <c r="U1217" s="2" t="s">
        <v>11270</v>
      </c>
      <c r="V1217" s="2" t="s">
        <v>11271</v>
      </c>
      <c r="W1217" s="2" t="s">
        <v>11272</v>
      </c>
      <c r="X1217" s="2" t="s">
        <v>11273</v>
      </c>
      <c r="Y1217" s="3" t="s">
        <v>11274</v>
      </c>
      <c r="Z1217" s="3" t="s">
        <v>11275</v>
      </c>
      <c r="AA1217" s="3" t="s">
        <v>11276</v>
      </c>
    </row>
    <row r="1218" spans="1:27">
      <c r="A1218" s="2" t="s">
        <v>11277</v>
      </c>
      <c r="B1218" s="2" t="s">
        <v>11278</v>
      </c>
      <c r="C1218" s="2" t="s">
        <v>13080</v>
      </c>
      <c r="D1218" s="2" t="s">
        <v>13068</v>
      </c>
      <c r="E1218" s="2" t="s">
        <v>12836</v>
      </c>
      <c r="F1218" s="2" t="s">
        <v>12837</v>
      </c>
      <c r="G1218" s="2" t="s">
        <v>12853</v>
      </c>
      <c r="H1218" s="2"/>
      <c r="I1218" s="6">
        <v>499</v>
      </c>
      <c r="J1218" s="6" t="str">
        <f t="shared" si="37"/>
        <v>₹200 - ₹500</v>
      </c>
      <c r="K1218" s="6">
        <v>970</v>
      </c>
      <c r="L1218" s="6">
        <f>(Table1[[#This Row],[Actual Price]]-Table1[[#This Row],[discounted_price]])*100</f>
        <v>47100</v>
      </c>
      <c r="M1218" s="9">
        <v>0.21</v>
      </c>
      <c r="N12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18" s="9" t="str">
        <f>IF(M1218&gt;=50%,"YES","""NO")</f>
        <v>"NO</v>
      </c>
      <c r="P1218" s="44">
        <f>AVERAGE(Table1[[#This Row],[rating]]+Table1[[#This Row],[rating_count]]/1000)</f>
        <v>10.254999999999999</v>
      </c>
      <c r="Q1218" s="2">
        <v>4.2</v>
      </c>
      <c r="R1218" s="7">
        <v>6055</v>
      </c>
      <c r="S1218" s="8">
        <f t="shared" ref="S1218:S1281" si="38">K1218*R1218</f>
        <v>5873350</v>
      </c>
      <c r="T1218" s="2" t="s">
        <v>11279</v>
      </c>
      <c r="U1218" s="2" t="s">
        <v>11280</v>
      </c>
      <c r="V1218" s="2" t="s">
        <v>11281</v>
      </c>
      <c r="W1218" s="2" t="s">
        <v>11282</v>
      </c>
      <c r="X1218" s="2" t="s">
        <v>11283</v>
      </c>
      <c r="Y1218" s="3" t="s">
        <v>11284</v>
      </c>
      <c r="Z1218" s="3" t="s">
        <v>11285</v>
      </c>
      <c r="AA1218" s="3" t="s">
        <v>11286</v>
      </c>
    </row>
    <row r="1219" spans="1:27">
      <c r="A1219" s="2" t="s">
        <v>11287</v>
      </c>
      <c r="B1219" s="2" t="s">
        <v>11288</v>
      </c>
      <c r="C1219" s="2" t="s">
        <v>13076</v>
      </c>
      <c r="D1219" s="2" t="s">
        <v>13068</v>
      </c>
      <c r="E1219" s="2" t="s">
        <v>12836</v>
      </c>
      <c r="F1219" s="2" t="s">
        <v>12844</v>
      </c>
      <c r="G1219" s="2" t="s">
        <v>12845</v>
      </c>
      <c r="H1219" s="2" t="s">
        <v>12846</v>
      </c>
      <c r="I1219" s="6">
        <v>8799</v>
      </c>
      <c r="J1219" s="6" t="str">
        <f t="shared" ref="J1219:J1282" si="39">IF(I1219&lt;200,"&lt;₹200",IF(OR(I1219=200,I1219&lt;=500),"₹200 - ₹500","&gt;₹500"))</f>
        <v>&gt;₹500</v>
      </c>
      <c r="K1219" s="6">
        <v>1500</v>
      </c>
      <c r="L1219" s="6">
        <f>(Table1[[#This Row],[Actual Price]]-Table1[[#This Row],[discounted_price]])*100</f>
        <v>-729900</v>
      </c>
      <c r="M1219" s="9">
        <v>0.33</v>
      </c>
      <c r="N12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19" s="9" t="str">
        <f>IF(M1219&gt;=50%,"YES","NO")</f>
        <v>NO</v>
      </c>
      <c r="P1219" s="44">
        <f>AVERAGE(Table1[[#This Row],[rating]]+Table1[[#This Row],[rating_count]]/1000)</f>
        <v>4.5860000000000003</v>
      </c>
      <c r="Q1219" s="2">
        <v>4.2</v>
      </c>
      <c r="R1219" s="7">
        <v>386</v>
      </c>
      <c r="S1219" s="8">
        <f t="shared" si="38"/>
        <v>579000</v>
      </c>
      <c r="T1219" s="2" t="s">
        <v>11289</v>
      </c>
      <c r="U1219" s="2" t="s">
        <v>11290</v>
      </c>
      <c r="V1219" s="2" t="s">
        <v>11291</v>
      </c>
      <c r="W1219" s="2" t="s">
        <v>11292</v>
      </c>
      <c r="X1219" s="2" t="s">
        <v>11293</v>
      </c>
      <c r="Y1219" s="3" t="s">
        <v>11294</v>
      </c>
      <c r="Z1219" s="3" t="s">
        <v>11295</v>
      </c>
      <c r="AA1219" s="3" t="s">
        <v>11296</v>
      </c>
    </row>
    <row r="1220" spans="1:27">
      <c r="A1220" s="2" t="s">
        <v>11297</v>
      </c>
      <c r="B1220" s="2" t="s">
        <v>11298</v>
      </c>
      <c r="C1220" s="2" t="s">
        <v>13127</v>
      </c>
      <c r="D1220" s="2" t="s">
        <v>13068</v>
      </c>
      <c r="E1220" s="2" t="s">
        <v>12836</v>
      </c>
      <c r="F1220" s="2" t="s">
        <v>12837</v>
      </c>
      <c r="G1220" s="2" t="s">
        <v>12915</v>
      </c>
      <c r="H1220" s="2"/>
      <c r="I1220" s="6">
        <v>1529</v>
      </c>
      <c r="J1220" s="6" t="str">
        <f t="shared" si="39"/>
        <v>&gt;₹500</v>
      </c>
      <c r="K1220" s="6">
        <v>1295</v>
      </c>
      <c r="L1220" s="6">
        <f>(Table1[[#This Row],[Actual Price]]-Table1[[#This Row],[discounted_price]])*100</f>
        <v>-23400</v>
      </c>
      <c r="M1220" s="9">
        <v>0.55000000000000004</v>
      </c>
      <c r="N12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20" s="9" t="str">
        <f>IF(M1220&gt;=50%,"YES","""NO")</f>
        <v>YES</v>
      </c>
      <c r="P1220" s="44">
        <f>AVERAGE(Table1[[#This Row],[rating]]+Table1[[#This Row],[rating_count]]/1000)</f>
        <v>4.657</v>
      </c>
      <c r="Q1220" s="2">
        <v>4.0999999999999996</v>
      </c>
      <c r="R1220" s="7">
        <v>557</v>
      </c>
      <c r="S1220" s="8">
        <f t="shared" si="38"/>
        <v>721315</v>
      </c>
      <c r="T1220" s="2" t="s">
        <v>11299</v>
      </c>
      <c r="U1220" s="2" t="s">
        <v>11300</v>
      </c>
      <c r="V1220" s="2" t="s">
        <v>11301</v>
      </c>
      <c r="W1220" s="2" t="s">
        <v>11302</v>
      </c>
      <c r="X1220" s="2" t="s">
        <v>11303</v>
      </c>
      <c r="Y1220" s="3" t="s">
        <v>11304</v>
      </c>
      <c r="Z1220" s="3" t="s">
        <v>11305</v>
      </c>
      <c r="AA1220" s="3" t="s">
        <v>11306</v>
      </c>
    </row>
    <row r="1221" spans="1:27">
      <c r="A1221" s="2" t="s">
        <v>11307</v>
      </c>
      <c r="B1221" s="2" t="s">
        <v>11308</v>
      </c>
      <c r="C1221" s="2" t="s">
        <v>13128</v>
      </c>
      <c r="D1221" s="2" t="s">
        <v>13068</v>
      </c>
      <c r="E1221" s="2" t="s">
        <v>12836</v>
      </c>
      <c r="F1221" s="2" t="s">
        <v>12837</v>
      </c>
      <c r="G1221" s="2" t="s">
        <v>12904</v>
      </c>
      <c r="H1221" s="4" t="s">
        <v>12916</v>
      </c>
      <c r="I1221" s="6">
        <v>1199</v>
      </c>
      <c r="J1221" s="6" t="str">
        <f t="shared" si="39"/>
        <v>&gt;₹500</v>
      </c>
      <c r="K1221" s="6">
        <v>23999</v>
      </c>
      <c r="L1221" s="6">
        <f>(Table1[[#This Row],[Actual Price]]-Table1[[#This Row],[discounted_price]])*100</f>
        <v>2280000</v>
      </c>
      <c r="M1221" s="9">
        <v>0.47</v>
      </c>
      <c r="N12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21" s="9" t="str">
        <f>IF(M1221&gt;=50%,"YES","NO")</f>
        <v>NO</v>
      </c>
      <c r="P1221" s="44">
        <f>AVERAGE(Table1[[#This Row],[rating]]+Table1[[#This Row],[rating_count]]/1000)</f>
        <v>6.6880000000000006</v>
      </c>
      <c r="Q1221" s="2">
        <v>4.4000000000000004</v>
      </c>
      <c r="R1221" s="7">
        <v>2288</v>
      </c>
      <c r="S1221" s="8">
        <f t="shared" si="38"/>
        <v>54909712</v>
      </c>
      <c r="T1221" s="2" t="s">
        <v>11309</v>
      </c>
      <c r="U1221" s="2" t="s">
        <v>11310</v>
      </c>
      <c r="V1221" s="2" t="s">
        <v>11311</v>
      </c>
      <c r="W1221" s="2" t="s">
        <v>11312</v>
      </c>
      <c r="X1221" s="2" t="s">
        <v>11313</v>
      </c>
      <c r="Y1221" s="3" t="s">
        <v>11314</v>
      </c>
      <c r="Z1221" s="3" t="s">
        <v>11315</v>
      </c>
      <c r="AA1221" s="3" t="s">
        <v>11316</v>
      </c>
    </row>
    <row r="1222" spans="1:27">
      <c r="A1222" s="2" t="s">
        <v>11317</v>
      </c>
      <c r="B1222" s="2" t="s">
        <v>11318</v>
      </c>
      <c r="C1222" s="2" t="s">
        <v>13081</v>
      </c>
      <c r="D1222" s="2" t="s">
        <v>13068</v>
      </c>
      <c r="E1222" s="2" t="s">
        <v>12836</v>
      </c>
      <c r="F1222" s="2" t="s">
        <v>12844</v>
      </c>
      <c r="G1222" s="2" t="s">
        <v>12845</v>
      </c>
      <c r="H1222" s="2" t="s">
        <v>12854</v>
      </c>
      <c r="I1222" s="6">
        <v>1052</v>
      </c>
      <c r="J1222" s="6" t="str">
        <f t="shared" si="39"/>
        <v>&gt;₹500</v>
      </c>
      <c r="K1222" s="6">
        <v>850</v>
      </c>
      <c r="L1222" s="6">
        <f>(Table1[[#This Row],[Actual Price]]-Table1[[#This Row],[discounted_price]])*100</f>
        <v>-20200</v>
      </c>
      <c r="M1222" s="9">
        <v>0.18</v>
      </c>
      <c r="N12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222" s="9" t="str">
        <f>IF(M1222&gt;=50%,"YES","""NO")</f>
        <v>"NO</v>
      </c>
      <c r="P1222" s="44">
        <f>AVERAGE(Table1[[#This Row],[rating]]+Table1[[#This Row],[rating_count]]/1000)</f>
        <v>5.2059999999999995</v>
      </c>
      <c r="Q1222" s="2">
        <v>4.0999999999999996</v>
      </c>
      <c r="R1222" s="7">
        <v>1106</v>
      </c>
      <c r="S1222" s="8">
        <f t="shared" si="38"/>
        <v>940100</v>
      </c>
      <c r="T1222" s="2" t="s">
        <v>11319</v>
      </c>
      <c r="U1222" s="2" t="s">
        <v>11320</v>
      </c>
      <c r="V1222" s="2" t="s">
        <v>11321</v>
      </c>
      <c r="W1222" s="2" t="s">
        <v>11322</v>
      </c>
      <c r="X1222" s="2" t="s">
        <v>12638</v>
      </c>
      <c r="Y1222" s="3" t="s">
        <v>12639</v>
      </c>
      <c r="Z1222" s="3" t="s">
        <v>11323</v>
      </c>
      <c r="AA1222" s="3" t="s">
        <v>11324</v>
      </c>
    </row>
    <row r="1223" spans="1:27">
      <c r="A1223" s="2" t="s">
        <v>11325</v>
      </c>
      <c r="B1223" s="2" t="s">
        <v>11326</v>
      </c>
      <c r="C1223" s="2" t="s">
        <v>13099</v>
      </c>
      <c r="D1223" s="2" t="s">
        <v>13068</v>
      </c>
      <c r="E1223" s="2" t="s">
        <v>12836</v>
      </c>
      <c r="F1223" s="2" t="s">
        <v>12844</v>
      </c>
      <c r="G1223" s="2" t="s">
        <v>12867</v>
      </c>
      <c r="H1223" s="4" t="s">
        <v>12868</v>
      </c>
      <c r="I1223" s="6">
        <v>6499</v>
      </c>
      <c r="J1223" s="6" t="str">
        <f t="shared" si="39"/>
        <v>&gt;₹500</v>
      </c>
      <c r="K1223" s="6">
        <v>6000</v>
      </c>
      <c r="L1223" s="6">
        <f>(Table1[[#This Row],[Actual Price]]-Table1[[#This Row],[discounted_price]])*100</f>
        <v>-49900</v>
      </c>
      <c r="M1223" s="9">
        <v>0.37</v>
      </c>
      <c r="N12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23" s="9" t="str">
        <f>IF(M1223&gt;=50%,"YES","NO")</f>
        <v>NO</v>
      </c>
      <c r="P1223" s="44">
        <f>AVERAGE(Table1[[#This Row],[rating]]+Table1[[#This Row],[rating_count]]/1000)</f>
        <v>16.135000000000002</v>
      </c>
      <c r="Q1223" s="2">
        <v>4.2</v>
      </c>
      <c r="R1223" s="7">
        <v>11935</v>
      </c>
      <c r="S1223" s="8">
        <f t="shared" si="38"/>
        <v>71610000</v>
      </c>
      <c r="T1223" s="2" t="s">
        <v>11327</v>
      </c>
      <c r="U1223" s="2" t="s">
        <v>11328</v>
      </c>
      <c r="V1223" s="2" t="s">
        <v>11329</v>
      </c>
      <c r="W1223" s="2" t="s">
        <v>11330</v>
      </c>
      <c r="X1223" s="2" t="s">
        <v>11331</v>
      </c>
      <c r="Y1223" s="3" t="s">
        <v>11332</v>
      </c>
      <c r="Z1223" s="3" t="s">
        <v>11333</v>
      </c>
      <c r="AA1223" s="3" t="s">
        <v>11334</v>
      </c>
    </row>
    <row r="1224" spans="1:27">
      <c r="A1224" s="2" t="s">
        <v>11335</v>
      </c>
      <c r="B1224" s="2" t="s">
        <v>11336</v>
      </c>
      <c r="C1224" s="2" t="s">
        <v>13087</v>
      </c>
      <c r="D1224" s="2" t="s">
        <v>13068</v>
      </c>
      <c r="E1224" s="2" t="s">
        <v>12840</v>
      </c>
      <c r="F1224" s="2" t="s">
        <v>12856</v>
      </c>
      <c r="G1224" s="2" t="s">
        <v>12860</v>
      </c>
      <c r="H1224" s="2"/>
      <c r="I1224" s="6">
        <v>239</v>
      </c>
      <c r="J1224" s="6" t="str">
        <f t="shared" si="39"/>
        <v>₹200 - ₹500</v>
      </c>
      <c r="K1224" s="6">
        <v>1020</v>
      </c>
      <c r="L1224" s="6">
        <f>(Table1[[#This Row],[Actual Price]]-Table1[[#This Row],[discounted_price]])*100</f>
        <v>78100</v>
      </c>
      <c r="M1224" s="9">
        <v>0.37</v>
      </c>
      <c r="N12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24" s="9" t="str">
        <f>IF(M1224&gt;=50%,"YES","""NO")</f>
        <v>"NO</v>
      </c>
      <c r="P1224" s="44">
        <f>AVERAGE(Table1[[#This Row],[rating]]+Table1[[#This Row],[rating_count]]/1000)</f>
        <v>9.1589999999999989</v>
      </c>
      <c r="Q1224" s="2">
        <v>4.0999999999999996</v>
      </c>
      <c r="R1224" s="7">
        <v>5059</v>
      </c>
      <c r="S1224" s="8">
        <f t="shared" si="38"/>
        <v>5160180</v>
      </c>
      <c r="T1224" s="2" t="s">
        <v>11337</v>
      </c>
      <c r="U1224" s="2" t="s">
        <v>11338</v>
      </c>
      <c r="V1224" s="2" t="s">
        <v>11339</v>
      </c>
      <c r="W1224" s="2" t="s">
        <v>11340</v>
      </c>
      <c r="X1224" s="2" t="s">
        <v>11341</v>
      </c>
      <c r="Y1224" s="3" t="s">
        <v>11342</v>
      </c>
      <c r="Z1224" s="3" t="s">
        <v>11343</v>
      </c>
      <c r="AA1224" s="3" t="s">
        <v>11344</v>
      </c>
    </row>
    <row r="1225" spans="1:27">
      <c r="A1225" s="2" t="s">
        <v>11345</v>
      </c>
      <c r="B1225" s="2" t="s">
        <v>11346</v>
      </c>
      <c r="C1225" s="2" t="s">
        <v>13075</v>
      </c>
      <c r="D1225" s="2" t="s">
        <v>13068</v>
      </c>
      <c r="E1225" s="2" t="s">
        <v>12840</v>
      </c>
      <c r="F1225" s="2" t="s">
        <v>12841</v>
      </c>
      <c r="G1225" s="2" t="s">
        <v>12843</v>
      </c>
      <c r="H1225" s="2"/>
      <c r="I1225" s="6">
        <v>699</v>
      </c>
      <c r="J1225" s="6" t="str">
        <f t="shared" si="39"/>
        <v>&gt;₹500</v>
      </c>
      <c r="K1225" s="6">
        <v>1999</v>
      </c>
      <c r="L1225" s="6">
        <f>(Table1[[#This Row],[Actual Price]]-Table1[[#This Row],[discounted_price]])*100</f>
        <v>130000</v>
      </c>
      <c r="M1225" s="9">
        <v>0.51</v>
      </c>
      <c r="N12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25" s="9" t="str">
        <f>IF(M1225&gt;=50%,"YES","NO")</f>
        <v>YES</v>
      </c>
      <c r="P1225" s="44">
        <f>AVERAGE(Table1[[#This Row],[rating]]+Table1[[#This Row],[rating_count]]/1000)</f>
        <v>4.0569999999999995</v>
      </c>
      <c r="Q1225" s="2">
        <v>3.9</v>
      </c>
      <c r="R1225" s="7">
        <v>157</v>
      </c>
      <c r="S1225" s="8">
        <f t="shared" si="38"/>
        <v>313843</v>
      </c>
      <c r="T1225" s="2" t="s">
        <v>11347</v>
      </c>
      <c r="U1225" s="2" t="s">
        <v>11348</v>
      </c>
      <c r="V1225" s="2" t="s">
        <v>11349</v>
      </c>
      <c r="W1225" s="2" t="s">
        <v>11350</v>
      </c>
      <c r="X1225" s="2" t="s">
        <v>11351</v>
      </c>
      <c r="Y1225" s="3" t="s">
        <v>11352</v>
      </c>
      <c r="Z1225" s="3" t="s">
        <v>11353</v>
      </c>
      <c r="AA1225" s="3" t="s">
        <v>11354</v>
      </c>
    </row>
    <row r="1226" spans="1:27">
      <c r="A1226" s="2" t="s">
        <v>11355</v>
      </c>
      <c r="B1226" s="2" t="s">
        <v>11356</v>
      </c>
      <c r="C1226" s="2" t="s">
        <v>13083</v>
      </c>
      <c r="D1226" s="2" t="s">
        <v>13068</v>
      </c>
      <c r="E1226" s="2" t="s">
        <v>12840</v>
      </c>
      <c r="F1226" s="2" t="s">
        <v>12856</v>
      </c>
      <c r="G1226" s="2" t="s">
        <v>12857</v>
      </c>
      <c r="H1226" s="4"/>
      <c r="I1226" s="6">
        <v>2599</v>
      </c>
      <c r="J1226" s="6" t="str">
        <f t="shared" si="39"/>
        <v>&gt;₹500</v>
      </c>
      <c r="K1226" s="6">
        <v>7445</v>
      </c>
      <c r="L1226" s="6">
        <f>(Table1[[#This Row],[Actual Price]]-Table1[[#This Row],[discounted_price]])*100</f>
        <v>484600</v>
      </c>
      <c r="M1226" s="9">
        <v>0.28000000000000003</v>
      </c>
      <c r="N12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26" s="9" t="str">
        <f>IF(M1226&gt;=50%,"YES","""NO")</f>
        <v>"NO</v>
      </c>
      <c r="P1226" s="44">
        <f>AVERAGE(Table1[[#This Row],[rating]]+Table1[[#This Row],[rating_count]]/1000)</f>
        <v>7.484</v>
      </c>
      <c r="Q1226" s="2">
        <v>3.9</v>
      </c>
      <c r="R1226" s="7">
        <v>3584</v>
      </c>
      <c r="S1226" s="8">
        <f t="shared" si="38"/>
        <v>26682880</v>
      </c>
      <c r="T1226" s="2" t="s">
        <v>11357</v>
      </c>
      <c r="U1226" s="2" t="s">
        <v>11358</v>
      </c>
      <c r="V1226" s="2" t="s">
        <v>11359</v>
      </c>
      <c r="W1226" s="2" t="s">
        <v>11360</v>
      </c>
      <c r="X1226" s="2" t="s">
        <v>11361</v>
      </c>
      <c r="Y1226" s="3" t="s">
        <v>11362</v>
      </c>
      <c r="Z1226" s="3" t="s">
        <v>11363</v>
      </c>
      <c r="AA1226" s="3" t="s">
        <v>11364</v>
      </c>
    </row>
    <row r="1227" spans="1:27">
      <c r="A1227" s="2" t="s">
        <v>11365</v>
      </c>
      <c r="B1227" s="2" t="s">
        <v>11366</v>
      </c>
      <c r="C1227" s="2" t="s">
        <v>13090</v>
      </c>
      <c r="D1227" s="2" t="s">
        <v>13068</v>
      </c>
      <c r="E1227" s="2" t="s">
        <v>12836</v>
      </c>
      <c r="F1227" s="2" t="s">
        <v>12844</v>
      </c>
      <c r="G1227" s="2" t="s">
        <v>12845</v>
      </c>
      <c r="H1227" s="4" t="s">
        <v>12854</v>
      </c>
      <c r="I1227" s="6">
        <v>1547</v>
      </c>
      <c r="J1227" s="6" t="str">
        <f t="shared" si="39"/>
        <v>&gt;₹500</v>
      </c>
      <c r="K1227" s="6">
        <v>3500</v>
      </c>
      <c r="L1227" s="6">
        <f>(Table1[[#This Row],[Actual Price]]-Table1[[#This Row],[discounted_price]])*100</f>
        <v>195300</v>
      </c>
      <c r="M1227" s="9">
        <v>0.09</v>
      </c>
      <c r="N12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27" s="9" t="str">
        <f>IF(M1227&gt;=50%,"YES","NO")</f>
        <v>NO</v>
      </c>
      <c r="P1227" s="44">
        <f>AVERAGE(Table1[[#This Row],[rating]]+Table1[[#This Row],[rating_count]]/1000)</f>
        <v>6.0990000000000002</v>
      </c>
      <c r="Q1227" s="2">
        <v>4.2</v>
      </c>
      <c r="R1227" s="7">
        <v>1899</v>
      </c>
      <c r="S1227" s="8">
        <f t="shared" si="38"/>
        <v>6646500</v>
      </c>
      <c r="T1227" s="2" t="s">
        <v>11367</v>
      </c>
      <c r="U1227" s="2" t="s">
        <v>11368</v>
      </c>
      <c r="V1227" s="2" t="s">
        <v>11369</v>
      </c>
      <c r="W1227" s="2" t="s">
        <v>11370</v>
      </c>
      <c r="X1227" s="2" t="s">
        <v>11371</v>
      </c>
      <c r="Y1227" s="3" t="s">
        <v>11372</v>
      </c>
      <c r="Z1227" s="3" t="s">
        <v>11373</v>
      </c>
      <c r="AA1227" s="3" t="s">
        <v>11374</v>
      </c>
    </row>
    <row r="1228" spans="1:27">
      <c r="A1228" s="2" t="s">
        <v>11375</v>
      </c>
      <c r="B1228" s="2" t="s">
        <v>11376</v>
      </c>
      <c r="C1228" s="2" t="s">
        <v>13116</v>
      </c>
      <c r="D1228" s="2" t="s">
        <v>13068</v>
      </c>
      <c r="E1228" s="2" t="s">
        <v>12836</v>
      </c>
      <c r="F1228" s="2" t="s">
        <v>12837</v>
      </c>
      <c r="G1228" s="2" t="s">
        <v>12900</v>
      </c>
      <c r="H1228" s="2"/>
      <c r="I1228" s="6">
        <v>499</v>
      </c>
      <c r="J1228" s="6" t="str">
        <f t="shared" si="39"/>
        <v>₹200 - ₹500</v>
      </c>
      <c r="K1228" s="6">
        <v>1395</v>
      </c>
      <c r="L1228" s="6">
        <f>(Table1[[#This Row],[Actual Price]]-Table1[[#This Row],[discounted_price]])*100</f>
        <v>89600</v>
      </c>
      <c r="M1228" s="9">
        <v>0.3</v>
      </c>
      <c r="N12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28" s="9" t="str">
        <f>IF(M1228&gt;=50%,"YES","""NO")</f>
        <v>"NO</v>
      </c>
      <c r="P1228" s="44">
        <f>AVERAGE(Table1[[#This Row],[rating]]+Table1[[#This Row],[rating_count]]/1000)</f>
        <v>19.452000000000002</v>
      </c>
      <c r="Q1228" s="2">
        <v>4.2</v>
      </c>
      <c r="R1228" s="7">
        <v>15252</v>
      </c>
      <c r="S1228" s="8">
        <f t="shared" si="38"/>
        <v>21276540</v>
      </c>
      <c r="T1228" s="2" t="s">
        <v>11377</v>
      </c>
      <c r="U1228" s="2" t="s">
        <v>11378</v>
      </c>
      <c r="V1228" s="2" t="s">
        <v>11379</v>
      </c>
      <c r="W1228" s="2" t="s">
        <v>11380</v>
      </c>
      <c r="X1228" s="2" t="s">
        <v>11381</v>
      </c>
      <c r="Y1228" s="3" t="s">
        <v>11382</v>
      </c>
      <c r="Z1228" s="3" t="s">
        <v>11383</v>
      </c>
      <c r="AA1228" s="3" t="s">
        <v>11384</v>
      </c>
    </row>
    <row r="1229" spans="1:27">
      <c r="A1229" s="2" t="s">
        <v>11385</v>
      </c>
      <c r="B1229" s="2" t="s">
        <v>11386</v>
      </c>
      <c r="C1229" s="2" t="s">
        <v>13074</v>
      </c>
      <c r="D1229" s="2" t="s">
        <v>13068</v>
      </c>
      <c r="E1229" s="2" t="s">
        <v>12840</v>
      </c>
      <c r="F1229" s="2" t="s">
        <v>12841</v>
      </c>
      <c r="G1229" s="2" t="s">
        <v>12842</v>
      </c>
      <c r="H1229" s="2"/>
      <c r="I1229" s="6">
        <v>510</v>
      </c>
      <c r="J1229" s="6" t="str">
        <f t="shared" si="39"/>
        <v>&gt;₹500</v>
      </c>
      <c r="K1229" s="6">
        <v>2199</v>
      </c>
      <c r="L1229" s="6">
        <f>(Table1[[#This Row],[Actual Price]]-Table1[[#This Row],[discounted_price]])*100</f>
        <v>168900</v>
      </c>
      <c r="M1229" s="9">
        <v>0.57999999999999996</v>
      </c>
      <c r="N12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29" s="9" t="str">
        <f>IF(M1229&gt;=50%,"YES","NO")</f>
        <v>YES</v>
      </c>
      <c r="P1229" s="44">
        <f>AVERAGE(Table1[[#This Row],[rating]]+Table1[[#This Row],[rating_count]]/1000)</f>
        <v>3.7040000000000002</v>
      </c>
      <c r="Q1229" s="2">
        <v>3.7</v>
      </c>
      <c r="R1229" s="7">
        <v>4</v>
      </c>
      <c r="S1229" s="8">
        <f t="shared" si="38"/>
        <v>8796</v>
      </c>
      <c r="T1229" s="2" t="s">
        <v>11387</v>
      </c>
      <c r="U1229" s="2" t="s">
        <v>11388</v>
      </c>
      <c r="V1229" s="2" t="s">
        <v>11389</v>
      </c>
      <c r="W1229" s="2" t="s">
        <v>11390</v>
      </c>
      <c r="X1229" s="2" t="s">
        <v>11391</v>
      </c>
      <c r="Y1229" s="3" t="s">
        <v>11392</v>
      </c>
      <c r="Z1229" s="3" t="s">
        <v>11393</v>
      </c>
      <c r="AA1229" s="3" t="s">
        <v>11394</v>
      </c>
    </row>
    <row r="1230" spans="1:27">
      <c r="A1230" s="2" t="s">
        <v>11395</v>
      </c>
      <c r="B1230" s="2" t="s">
        <v>11396</v>
      </c>
      <c r="C1230" s="2" t="s">
        <v>13117</v>
      </c>
      <c r="D1230" s="2" t="s">
        <v>13068</v>
      </c>
      <c r="E1230" s="2" t="s">
        <v>12836</v>
      </c>
      <c r="F1230" s="2" t="s">
        <v>12837</v>
      </c>
      <c r="G1230" s="2" t="s">
        <v>12901</v>
      </c>
      <c r="H1230" s="4" t="s">
        <v>12902</v>
      </c>
      <c r="I1230" s="6">
        <v>1899</v>
      </c>
      <c r="J1230" s="6" t="str">
        <f t="shared" si="39"/>
        <v>&gt;₹500</v>
      </c>
      <c r="K1230" s="6">
        <v>4330</v>
      </c>
      <c r="L1230" s="6">
        <f>(Table1[[#This Row],[Actual Price]]-Table1[[#This Row],[discounted_price]])*100</f>
        <v>243100</v>
      </c>
      <c r="M1230" s="9">
        <v>0.14000000000000001</v>
      </c>
      <c r="N12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230" s="9" t="str">
        <f>IF(M1230&gt;=50%,"YES","""NO")</f>
        <v>"NO</v>
      </c>
      <c r="P1230" s="44">
        <f>AVERAGE(Table1[[#This Row],[rating]]+Table1[[#This Row],[rating_count]]/1000)</f>
        <v>5.3620000000000001</v>
      </c>
      <c r="Q1230" s="2">
        <v>3.7</v>
      </c>
      <c r="R1230" s="7">
        <v>1662</v>
      </c>
      <c r="S1230" s="8">
        <f t="shared" si="38"/>
        <v>7196460</v>
      </c>
      <c r="T1230" s="2" t="s">
        <v>11397</v>
      </c>
      <c r="U1230" s="2" t="s">
        <v>11398</v>
      </c>
      <c r="V1230" s="2" t="s">
        <v>11399</v>
      </c>
      <c r="W1230" s="2" t="s">
        <v>11400</v>
      </c>
      <c r="X1230" s="2" t="s">
        <v>11401</v>
      </c>
      <c r="Y1230" s="3" t="s">
        <v>11402</v>
      </c>
      <c r="Z1230" s="3" t="s">
        <v>11403</v>
      </c>
      <c r="AA1230" s="3" t="s">
        <v>11404</v>
      </c>
    </row>
    <row r="1231" spans="1:27">
      <c r="A1231" s="2" t="s">
        <v>11405</v>
      </c>
      <c r="B1231" s="2" t="s">
        <v>11406</v>
      </c>
      <c r="C1231" s="2" t="s">
        <v>13082</v>
      </c>
      <c r="D1231" s="2" t="s">
        <v>13068</v>
      </c>
      <c r="E1231" s="2" t="s">
        <v>12836</v>
      </c>
      <c r="F1231" s="2" t="s">
        <v>12837</v>
      </c>
      <c r="G1231" s="2" t="s">
        <v>12855</v>
      </c>
      <c r="H1231" s="4"/>
      <c r="I1231" s="6">
        <v>2599</v>
      </c>
      <c r="J1231" s="6" t="str">
        <f t="shared" si="39"/>
        <v>&gt;₹500</v>
      </c>
      <c r="K1231" s="6">
        <v>4295</v>
      </c>
      <c r="L1231" s="6">
        <f>(Table1[[#This Row],[Actual Price]]-Table1[[#This Row],[discounted_price]])*100</f>
        <v>169600</v>
      </c>
      <c r="M1231" s="9">
        <v>0.53</v>
      </c>
      <c r="N12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31" s="9" t="str">
        <f>IF(M1231&gt;=50%,"YES","NO")</f>
        <v>YES</v>
      </c>
      <c r="P1231" s="44">
        <f>AVERAGE(Table1[[#This Row],[rating]]+Table1[[#This Row],[rating_count]]/1000)</f>
        <v>3.8220000000000001</v>
      </c>
      <c r="Q1231" s="2">
        <v>3.4</v>
      </c>
      <c r="R1231" s="7">
        <v>422</v>
      </c>
      <c r="S1231" s="8">
        <f t="shared" si="38"/>
        <v>1812490</v>
      </c>
      <c r="T1231" s="2" t="s">
        <v>11407</v>
      </c>
      <c r="U1231" s="2" t="s">
        <v>11408</v>
      </c>
      <c r="V1231" s="2" t="s">
        <v>11409</v>
      </c>
      <c r="W1231" s="2" t="s">
        <v>11410</v>
      </c>
      <c r="X1231" s="2" t="s">
        <v>11411</v>
      </c>
      <c r="Y1231" s="3" t="s">
        <v>11412</v>
      </c>
      <c r="Z1231" s="3" t="s">
        <v>11413</v>
      </c>
      <c r="AA1231" s="3" t="s">
        <v>11414</v>
      </c>
    </row>
    <row r="1232" spans="1:27">
      <c r="A1232" s="2" t="s">
        <v>11415</v>
      </c>
      <c r="B1232" s="2" t="s">
        <v>11416</v>
      </c>
      <c r="C1232" s="2" t="s">
        <v>13074</v>
      </c>
      <c r="D1232" s="2" t="s">
        <v>13068</v>
      </c>
      <c r="E1232" s="2" t="s">
        <v>12840</v>
      </c>
      <c r="F1232" s="2" t="s">
        <v>12841</v>
      </c>
      <c r="G1232" s="2" t="s">
        <v>12842</v>
      </c>
      <c r="H1232" s="4"/>
      <c r="I1232" s="6">
        <v>1199</v>
      </c>
      <c r="J1232" s="6" t="str">
        <f t="shared" si="39"/>
        <v>&gt;₹500</v>
      </c>
      <c r="K1232" s="6">
        <v>18990</v>
      </c>
      <c r="L1232" s="6">
        <f>(Table1[[#This Row],[Actual Price]]-Table1[[#This Row],[discounted_price]])*100</f>
        <v>1779100</v>
      </c>
      <c r="M1232" s="9">
        <v>0.5</v>
      </c>
      <c r="N12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2" s="9" t="str">
        <f>IF(M1232&gt;=50%,"YES","""NO")</f>
        <v>YES</v>
      </c>
      <c r="P1232" s="44">
        <f>AVERAGE(Table1[[#This Row],[rating]]+Table1[[#This Row],[rating_count]]/1000)</f>
        <v>4.2789999999999999</v>
      </c>
      <c r="Q1232" s="2">
        <v>4.2</v>
      </c>
      <c r="R1232" s="7">
        <v>79</v>
      </c>
      <c r="S1232" s="8">
        <f t="shared" si="38"/>
        <v>1500210</v>
      </c>
      <c r="T1232" s="2" t="s">
        <v>11417</v>
      </c>
      <c r="U1232" s="2" t="s">
        <v>11418</v>
      </c>
      <c r="V1232" s="2" t="s">
        <v>11419</v>
      </c>
      <c r="W1232" s="2" t="s">
        <v>11420</v>
      </c>
      <c r="X1232" s="2" t="s">
        <v>11421</v>
      </c>
      <c r="Y1232" s="3" t="s">
        <v>11422</v>
      </c>
      <c r="Z1232" s="3" t="s">
        <v>11423</v>
      </c>
      <c r="AA1232" s="3" t="s">
        <v>11424</v>
      </c>
    </row>
    <row r="1233" spans="1:27">
      <c r="A1233" s="2" t="s">
        <v>11425</v>
      </c>
      <c r="B1233" s="2" t="s">
        <v>11426</v>
      </c>
      <c r="C1233" s="2" t="s">
        <v>13086</v>
      </c>
      <c r="D1233" s="2" t="s">
        <v>13068</v>
      </c>
      <c r="E1233" s="2" t="s">
        <v>12840</v>
      </c>
      <c r="F1233" s="2" t="s">
        <v>12856</v>
      </c>
      <c r="G1233" s="2" t="s">
        <v>12859</v>
      </c>
      <c r="H1233" s="4"/>
      <c r="I1233" s="6">
        <v>999</v>
      </c>
      <c r="J1233" s="6" t="str">
        <f t="shared" si="39"/>
        <v>&gt;₹500</v>
      </c>
      <c r="K1233" s="6">
        <v>12500</v>
      </c>
      <c r="L1233" s="6">
        <f>(Table1[[#This Row],[Actual Price]]-Table1[[#This Row],[discounted_price]])*100</f>
        <v>1150100</v>
      </c>
      <c r="M1233" s="9">
        <v>0.38</v>
      </c>
      <c r="N12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33" s="9" t="str">
        <f>IF(M1233&gt;=50%,"YES","NO")</f>
        <v>NO</v>
      </c>
      <c r="P1233" s="44">
        <f>AVERAGE(Table1[[#This Row],[rating]]+Table1[[#This Row],[rating_count]]/1000)</f>
        <v>9.16</v>
      </c>
      <c r="Q1233" s="2">
        <v>4</v>
      </c>
      <c r="R1233" s="7">
        <v>5160</v>
      </c>
      <c r="S1233" s="8">
        <f t="shared" si="38"/>
        <v>64500000</v>
      </c>
      <c r="T1233" s="2" t="s">
        <v>11427</v>
      </c>
      <c r="U1233" s="2" t="s">
        <v>11428</v>
      </c>
      <c r="V1233" s="2" t="s">
        <v>11429</v>
      </c>
      <c r="W1233" s="2" t="s">
        <v>11430</v>
      </c>
      <c r="X1233" s="2" t="s">
        <v>11431</v>
      </c>
      <c r="Y1233" s="3" t="s">
        <v>11432</v>
      </c>
      <c r="Z1233" s="3" t="s">
        <v>11433</v>
      </c>
      <c r="AA1233" s="3" t="s">
        <v>11434</v>
      </c>
    </row>
    <row r="1234" spans="1:27">
      <c r="A1234" s="2" t="s">
        <v>11435</v>
      </c>
      <c r="B1234" s="2" t="s">
        <v>11436</v>
      </c>
      <c r="C1234" s="2" t="s">
        <v>13073</v>
      </c>
      <c r="D1234" s="2" t="s">
        <v>13068</v>
      </c>
      <c r="E1234" s="2" t="s">
        <v>12836</v>
      </c>
      <c r="F1234" s="2" t="s">
        <v>12837</v>
      </c>
      <c r="G1234" s="2" t="s">
        <v>12838</v>
      </c>
      <c r="H1234" s="2" t="s">
        <v>12839</v>
      </c>
      <c r="I1234" s="6">
        <v>1999</v>
      </c>
      <c r="J1234" s="6" t="str">
        <f t="shared" si="39"/>
        <v>&gt;₹500</v>
      </c>
      <c r="K1234" s="6">
        <v>2385</v>
      </c>
      <c r="L1234" s="6">
        <f>(Table1[[#This Row],[Actual Price]]-Table1[[#This Row],[discounted_price]])*100</f>
        <v>38600</v>
      </c>
      <c r="M1234" s="9">
        <v>0.6</v>
      </c>
      <c r="N12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34" s="9" t="str">
        <f>IF(M1234&gt;=50%,"YES","""NO")</f>
        <v>YES</v>
      </c>
      <c r="P1234" s="44">
        <f>AVERAGE(Table1[[#This Row],[rating]]+Table1[[#This Row],[rating_count]]/1000)</f>
        <v>6.4109999999999996</v>
      </c>
      <c r="Q1234" s="2">
        <v>4.0999999999999996</v>
      </c>
      <c r="R1234" s="7">
        <v>2311</v>
      </c>
      <c r="S1234" s="8">
        <f t="shared" si="38"/>
        <v>5511735</v>
      </c>
      <c r="T1234" s="2" t="s">
        <v>11437</v>
      </c>
      <c r="U1234" s="2" t="s">
        <v>11438</v>
      </c>
      <c r="V1234" s="2" t="s">
        <v>11439</v>
      </c>
      <c r="W1234" s="2" t="s">
        <v>11440</v>
      </c>
      <c r="X1234" s="2" t="s">
        <v>11441</v>
      </c>
      <c r="Y1234" s="3" t="s">
        <v>11442</v>
      </c>
      <c r="Z1234" s="3" t="s">
        <v>11443</v>
      </c>
      <c r="AA1234" s="3" t="s">
        <v>11444</v>
      </c>
    </row>
    <row r="1235" spans="1:27">
      <c r="A1235" s="2" t="s">
        <v>11445</v>
      </c>
      <c r="B1235" s="2" t="s">
        <v>11446</v>
      </c>
      <c r="C1235" s="2" t="s">
        <v>13083</v>
      </c>
      <c r="D1235" s="2" t="s">
        <v>13068</v>
      </c>
      <c r="E1235" s="2" t="s">
        <v>12840</v>
      </c>
      <c r="F1235" s="2" t="s">
        <v>12856</v>
      </c>
      <c r="G1235" s="2" t="s">
        <v>12857</v>
      </c>
      <c r="H1235" s="4"/>
      <c r="I1235" s="6">
        <v>210</v>
      </c>
      <c r="J1235" s="6" t="str">
        <f t="shared" si="39"/>
        <v>₹200 - ₹500</v>
      </c>
      <c r="K1235" s="6">
        <v>4890</v>
      </c>
      <c r="L1235" s="6">
        <f>(Table1[[#This Row],[Actual Price]]-Table1[[#This Row],[discounted_price]])*100</f>
        <v>468000</v>
      </c>
      <c r="M1235" s="9">
        <v>0.43</v>
      </c>
      <c r="N12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5" s="9" t="str">
        <f>IF(M1235&gt;=50%,"YES","NO")</f>
        <v>NO</v>
      </c>
      <c r="P1235" s="44">
        <f>AVERAGE(Table1[[#This Row],[rating]]+Table1[[#This Row],[rating_count]]/1000)</f>
        <v>4.4879999999999995</v>
      </c>
      <c r="Q1235" s="2">
        <v>3.9</v>
      </c>
      <c r="R1235" s="7">
        <v>588</v>
      </c>
      <c r="S1235" s="8">
        <f t="shared" si="38"/>
        <v>2875320</v>
      </c>
      <c r="T1235" s="2" t="s">
        <v>11447</v>
      </c>
      <c r="U1235" s="2" t="s">
        <v>11448</v>
      </c>
      <c r="V1235" s="2" t="s">
        <v>11449</v>
      </c>
      <c r="W1235" s="2" t="s">
        <v>11450</v>
      </c>
      <c r="X1235" s="2" t="s">
        <v>11451</v>
      </c>
      <c r="Y1235" s="3" t="s">
        <v>11452</v>
      </c>
      <c r="Z1235" s="3" t="s">
        <v>11453</v>
      </c>
      <c r="AA1235" s="3" t="s">
        <v>11454</v>
      </c>
    </row>
    <row r="1236" spans="1:27">
      <c r="A1236" s="2" t="s">
        <v>11455</v>
      </c>
      <c r="B1236" s="2" t="s">
        <v>11456</v>
      </c>
      <c r="C1236" s="2" t="s">
        <v>13081</v>
      </c>
      <c r="D1236" s="2" t="s">
        <v>13068</v>
      </c>
      <c r="E1236" s="2" t="s">
        <v>12836</v>
      </c>
      <c r="F1236" s="2" t="s">
        <v>12844</v>
      </c>
      <c r="G1236" s="2" t="s">
        <v>12845</v>
      </c>
      <c r="H1236" s="2" t="s">
        <v>12854</v>
      </c>
      <c r="I1236" s="6">
        <v>14499</v>
      </c>
      <c r="J1236" s="6" t="str">
        <f t="shared" si="39"/>
        <v>&gt;₹500</v>
      </c>
      <c r="K1236" s="6">
        <v>1100</v>
      </c>
      <c r="L1236" s="6">
        <f>(Table1[[#This Row],[Actual Price]]-Table1[[#This Row],[discounted_price]])*100</f>
        <v>-1339900</v>
      </c>
      <c r="M1236" s="9">
        <v>0.41</v>
      </c>
      <c r="N12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6" s="9" t="str">
        <f>IF(M1236&gt;=50%,"YES","""NO")</f>
        <v>"NO</v>
      </c>
      <c r="P1236" s="44">
        <f>AVERAGE(Table1[[#This Row],[rating]]+Table1[[#This Row],[rating_count]]/1000)</f>
        <v>7.2709999999999999</v>
      </c>
      <c r="Q1236" s="2">
        <v>4</v>
      </c>
      <c r="R1236" s="7">
        <v>3271</v>
      </c>
      <c r="S1236" s="8">
        <f t="shared" si="38"/>
        <v>3598100</v>
      </c>
      <c r="T1236" s="2" t="s">
        <v>11457</v>
      </c>
      <c r="U1236" s="2" t="s">
        <v>11458</v>
      </c>
      <c r="V1236" s="2" t="s">
        <v>11459</v>
      </c>
      <c r="W1236" s="2" t="s">
        <v>11460</v>
      </c>
      <c r="X1236" s="2" t="s">
        <v>11461</v>
      </c>
      <c r="Y1236" s="3" t="s">
        <v>11462</v>
      </c>
      <c r="Z1236" s="3" t="s">
        <v>11463</v>
      </c>
      <c r="AA1236" s="3" t="s">
        <v>11464</v>
      </c>
    </row>
    <row r="1237" spans="1:27">
      <c r="A1237" s="2" t="s">
        <v>11465</v>
      </c>
      <c r="B1237" s="2" t="s">
        <v>11466</v>
      </c>
      <c r="C1237" s="2" t="s">
        <v>13082</v>
      </c>
      <c r="D1237" s="2" t="s">
        <v>13068</v>
      </c>
      <c r="E1237" s="2" t="s">
        <v>12836</v>
      </c>
      <c r="F1237" s="2" t="s">
        <v>12837</v>
      </c>
      <c r="G1237" s="2" t="s">
        <v>12855</v>
      </c>
      <c r="H1237" s="5"/>
      <c r="I1237" s="6">
        <v>950</v>
      </c>
      <c r="J1237" s="6" t="str">
        <f t="shared" si="39"/>
        <v>&gt;₹500</v>
      </c>
      <c r="K1237" s="6">
        <v>3899</v>
      </c>
      <c r="L1237" s="6">
        <f>(Table1[[#This Row],[Actual Price]]-Table1[[#This Row],[discounted_price]])*100</f>
        <v>294900</v>
      </c>
      <c r="M1237" s="9">
        <v>0.43</v>
      </c>
      <c r="N12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7" s="9" t="str">
        <f>IF(M1237&gt;=50%,"YES","NO")</f>
        <v>NO</v>
      </c>
      <c r="P1237" s="44">
        <f>AVERAGE(Table1[[#This Row],[rating]]+Table1[[#This Row],[rating_count]]/1000)</f>
        <v>14.904</v>
      </c>
      <c r="Q1237" s="2">
        <v>3.9</v>
      </c>
      <c r="R1237" s="7">
        <v>11004</v>
      </c>
      <c r="S1237" s="8">
        <f t="shared" si="38"/>
        <v>42904596</v>
      </c>
      <c r="T1237" s="2" t="s">
        <v>11467</v>
      </c>
      <c r="U1237" s="2" t="s">
        <v>11468</v>
      </c>
      <c r="V1237" s="2" t="s">
        <v>11469</v>
      </c>
      <c r="W1237" s="2" t="s">
        <v>11470</v>
      </c>
      <c r="X1237" s="2" t="s">
        <v>11471</v>
      </c>
      <c r="Y1237" s="3" t="s">
        <v>11472</v>
      </c>
      <c r="Z1237" s="3" t="s">
        <v>11473</v>
      </c>
      <c r="AA1237" s="3" t="s">
        <v>11474</v>
      </c>
    </row>
    <row r="1238" spans="1:27">
      <c r="A1238" s="2" t="s">
        <v>11475</v>
      </c>
      <c r="B1238" s="2" t="s">
        <v>11476</v>
      </c>
      <c r="C1238" s="2" t="s">
        <v>13086</v>
      </c>
      <c r="D1238" s="2" t="s">
        <v>13068</v>
      </c>
      <c r="E1238" s="2" t="s">
        <v>12840</v>
      </c>
      <c r="F1238" s="2" t="s">
        <v>12856</v>
      </c>
      <c r="G1238" s="2" t="s">
        <v>12859</v>
      </c>
      <c r="H1238" s="4"/>
      <c r="I1238" s="6">
        <v>7199</v>
      </c>
      <c r="J1238" s="6" t="str">
        <f t="shared" si="39"/>
        <v>&gt;₹500</v>
      </c>
      <c r="K1238" s="6">
        <v>16899</v>
      </c>
      <c r="L1238" s="6">
        <f>(Table1[[#This Row],[Actual Price]]-Table1[[#This Row],[discounted_price]])*100</f>
        <v>970000</v>
      </c>
      <c r="M1238" s="9">
        <v>0.49</v>
      </c>
      <c r="N12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8" s="9" t="str">
        <f>IF(M1238&gt;=50%,"YES","""NO")</f>
        <v>"NO</v>
      </c>
      <c r="P1238" s="44">
        <f>AVERAGE(Table1[[#This Row],[rating]]+Table1[[#This Row],[rating_count]]/1000)</f>
        <v>7.3949999999999996</v>
      </c>
      <c r="Q1238" s="2">
        <v>4.2</v>
      </c>
      <c r="R1238" s="7">
        <v>3195</v>
      </c>
      <c r="S1238" s="8">
        <f t="shared" si="38"/>
        <v>53992305</v>
      </c>
      <c r="T1238" s="2" t="s">
        <v>11477</v>
      </c>
      <c r="U1238" s="2" t="s">
        <v>11478</v>
      </c>
      <c r="V1238" s="2" t="s">
        <v>11479</v>
      </c>
      <c r="W1238" s="2" t="s">
        <v>11480</v>
      </c>
      <c r="X1238" s="2" t="s">
        <v>11481</v>
      </c>
      <c r="Y1238" s="3" t="s">
        <v>11482</v>
      </c>
      <c r="Z1238" s="3" t="s">
        <v>11483</v>
      </c>
      <c r="AA1238" s="3" t="s">
        <v>11484</v>
      </c>
    </row>
    <row r="1239" spans="1:27">
      <c r="A1239" s="2" t="s">
        <v>11485</v>
      </c>
      <c r="B1239" s="2" t="s">
        <v>11486</v>
      </c>
      <c r="C1239" s="2" t="s">
        <v>13129</v>
      </c>
      <c r="D1239" s="2" t="s">
        <v>13068</v>
      </c>
      <c r="E1239" s="2" t="s">
        <v>12840</v>
      </c>
      <c r="F1239" s="2" t="s">
        <v>12917</v>
      </c>
      <c r="G1239" s="2" t="s">
        <v>12918</v>
      </c>
      <c r="H1239" s="4"/>
      <c r="I1239" s="6">
        <v>2439</v>
      </c>
      <c r="J1239" s="6" t="str">
        <f t="shared" si="39"/>
        <v>&gt;₹500</v>
      </c>
      <c r="K1239" s="6">
        <v>75990</v>
      </c>
      <c r="L1239" s="6">
        <f>(Table1[[#This Row],[Actual Price]]-Table1[[#This Row],[discounted_price]])*100</f>
        <v>7355100</v>
      </c>
      <c r="M1239" s="9">
        <v>0.43</v>
      </c>
      <c r="N12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9" s="9" t="str">
        <f>IF(M1239&gt;=50%,"YES","NO")</f>
        <v>NO</v>
      </c>
      <c r="P1239" s="44">
        <f>AVERAGE(Table1[[#This Row],[rating]]+Table1[[#This Row],[rating_count]]/1000)</f>
        <v>7.5309999999999997</v>
      </c>
      <c r="Q1239" s="2">
        <v>4.3</v>
      </c>
      <c r="R1239" s="7">
        <v>3231</v>
      </c>
      <c r="S1239" s="8">
        <f t="shared" si="38"/>
        <v>245523690</v>
      </c>
      <c r="T1239" s="2" t="s">
        <v>11487</v>
      </c>
      <c r="U1239" s="2" t="s">
        <v>11488</v>
      </c>
      <c r="V1239" s="2" t="s">
        <v>11489</v>
      </c>
      <c r="W1239" s="2" t="s">
        <v>11490</v>
      </c>
      <c r="X1239" s="2" t="s">
        <v>11491</v>
      </c>
      <c r="Y1239" s="3" t="s">
        <v>11492</v>
      </c>
      <c r="Z1239" s="3" t="s">
        <v>11493</v>
      </c>
      <c r="AA1239" s="3" t="s">
        <v>11494</v>
      </c>
    </row>
    <row r="1240" spans="1:27">
      <c r="A1240" s="2" t="s">
        <v>11495</v>
      </c>
      <c r="B1240" s="2" t="s">
        <v>11496</v>
      </c>
      <c r="C1240" s="2" t="s">
        <v>13107</v>
      </c>
      <c r="D1240" s="2" t="s">
        <v>13068</v>
      </c>
      <c r="E1240" s="2" t="s">
        <v>12836</v>
      </c>
      <c r="F1240" s="2" t="s">
        <v>12885</v>
      </c>
      <c r="G1240" s="2" t="s">
        <v>12886</v>
      </c>
      <c r="H1240" s="2"/>
      <c r="I1240" s="6">
        <v>7799</v>
      </c>
      <c r="J1240" s="6" t="str">
        <f t="shared" si="39"/>
        <v>&gt;₹500</v>
      </c>
      <c r="K1240" s="6">
        <v>825</v>
      </c>
      <c r="L1240" s="6">
        <f>(Table1[[#This Row],[Actual Price]]-Table1[[#This Row],[discounted_price]])*100</f>
        <v>-697400</v>
      </c>
      <c r="M1240" s="9">
        <v>0</v>
      </c>
      <c r="N12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40" s="9" t="str">
        <f>IF(M1240&gt;=50%,"YES","""NO")</f>
        <v>"NO</v>
      </c>
      <c r="P1240" s="44">
        <f>AVERAGE(Table1[[#This Row],[rating]]+Table1[[#This Row],[rating_count]]/1000)</f>
        <v>7.2460000000000004</v>
      </c>
      <c r="Q1240" s="2">
        <v>4</v>
      </c>
      <c r="R1240" s="7">
        <v>3246</v>
      </c>
      <c r="S1240" s="8">
        <f t="shared" si="38"/>
        <v>2677950</v>
      </c>
      <c r="T1240" s="2" t="s">
        <v>11497</v>
      </c>
      <c r="U1240" s="2" t="s">
        <v>11498</v>
      </c>
      <c r="V1240" s="2" t="s">
        <v>11499</v>
      </c>
      <c r="W1240" s="2" t="s">
        <v>11500</v>
      </c>
      <c r="X1240" s="2" t="s">
        <v>11501</v>
      </c>
      <c r="Y1240" s="3" t="s">
        <v>11502</v>
      </c>
      <c r="Z1240" s="3" t="s">
        <v>11503</v>
      </c>
      <c r="AA1240" s="3" t="s">
        <v>11504</v>
      </c>
    </row>
    <row r="1241" spans="1:27">
      <c r="A1241" s="2" t="s">
        <v>11505</v>
      </c>
      <c r="B1241" s="2" t="s">
        <v>11506</v>
      </c>
      <c r="C1241" s="2" t="s">
        <v>13097</v>
      </c>
      <c r="D1241" s="2" t="s">
        <v>13068</v>
      </c>
      <c r="E1241" s="2" t="s">
        <v>12836</v>
      </c>
      <c r="F1241" s="2" t="s">
        <v>12837</v>
      </c>
      <c r="G1241" s="2" t="s">
        <v>12873</v>
      </c>
      <c r="H1241" s="2"/>
      <c r="I1241" s="6">
        <v>1599</v>
      </c>
      <c r="J1241" s="6" t="str">
        <f t="shared" si="39"/>
        <v>&gt;₹500</v>
      </c>
      <c r="K1241" s="6">
        <v>300</v>
      </c>
      <c r="L1241" s="6">
        <f>(Table1[[#This Row],[Actual Price]]-Table1[[#This Row],[discounted_price]])*100</f>
        <v>-129900</v>
      </c>
      <c r="M1241" s="9">
        <v>0.46</v>
      </c>
      <c r="N12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41" s="9" t="str">
        <f>IF(M1241&gt;=50%,"YES","NO")</f>
        <v>NO</v>
      </c>
      <c r="P1241" s="44">
        <f>AVERAGE(Table1[[#This Row],[rating]]+Table1[[#This Row],[rating_count]]/1000)</f>
        <v>2.6240000000000001</v>
      </c>
      <c r="Q1241" s="2">
        <v>2.6</v>
      </c>
      <c r="R1241" s="7">
        <v>24</v>
      </c>
      <c r="S1241" s="8">
        <f t="shared" si="38"/>
        <v>7200</v>
      </c>
      <c r="T1241" s="2" t="s">
        <v>11507</v>
      </c>
      <c r="U1241" s="2" t="s">
        <v>11508</v>
      </c>
      <c r="V1241" s="2" t="s">
        <v>11509</v>
      </c>
      <c r="W1241" s="2" t="s">
        <v>11510</v>
      </c>
      <c r="X1241" s="2" t="s">
        <v>11511</v>
      </c>
      <c r="Y1241" s="3" t="s">
        <v>11512</v>
      </c>
      <c r="Z1241" s="3" t="s">
        <v>11513</v>
      </c>
      <c r="AA1241" s="3" t="s">
        <v>11514</v>
      </c>
    </row>
    <row r="1242" spans="1:27">
      <c r="A1242" s="2" t="s">
        <v>11515</v>
      </c>
      <c r="B1242" s="2" t="s">
        <v>11516</v>
      </c>
      <c r="C1242" s="2" t="s">
        <v>13079</v>
      </c>
      <c r="D1242" s="2" t="s">
        <v>13068</v>
      </c>
      <c r="E1242" s="2" t="s">
        <v>12836</v>
      </c>
      <c r="F1242" s="2" t="s">
        <v>12837</v>
      </c>
      <c r="G1242" s="2" t="s">
        <v>12852</v>
      </c>
      <c r="H1242" s="2"/>
      <c r="I1242" s="6">
        <v>2899</v>
      </c>
      <c r="J1242" s="6" t="str">
        <f t="shared" si="39"/>
        <v>&gt;₹500</v>
      </c>
      <c r="K1242" s="6">
        <v>1499</v>
      </c>
      <c r="L1242" s="6">
        <f>(Table1[[#This Row],[Actual Price]]-Table1[[#This Row],[discounted_price]])*100</f>
        <v>-140000</v>
      </c>
      <c r="M1242" s="9">
        <v>0.54</v>
      </c>
      <c r="N12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42" s="9" t="str">
        <f>IF(M1242&gt;=50%,"YES","""NO")</f>
        <v>YES</v>
      </c>
      <c r="P1242" s="44">
        <f>AVERAGE(Table1[[#This Row],[rating]]+Table1[[#This Row],[rating_count]]/1000)</f>
        <v>3.944</v>
      </c>
      <c r="Q1242" s="2">
        <v>3.8</v>
      </c>
      <c r="R1242" s="7">
        <v>144</v>
      </c>
      <c r="S1242" s="8">
        <f t="shared" si="38"/>
        <v>215856</v>
      </c>
      <c r="T1242" s="2" t="s">
        <v>11517</v>
      </c>
      <c r="U1242" s="2" t="s">
        <v>11518</v>
      </c>
      <c r="V1242" s="2" t="s">
        <v>11519</v>
      </c>
      <c r="W1242" s="2" t="s">
        <v>11520</v>
      </c>
      <c r="X1242" s="2" t="s">
        <v>11521</v>
      </c>
      <c r="Y1242" s="3" t="s">
        <v>11522</v>
      </c>
      <c r="Z1242" s="3" t="s">
        <v>11523</v>
      </c>
      <c r="AA1242" s="3" t="s">
        <v>11524</v>
      </c>
    </row>
    <row r="1243" spans="1:27">
      <c r="A1243" s="2" t="s">
        <v>11525</v>
      </c>
      <c r="B1243" s="2" t="s">
        <v>11526</v>
      </c>
      <c r="C1243" s="2" t="s">
        <v>13130</v>
      </c>
      <c r="D1243" s="2" t="s">
        <v>13068</v>
      </c>
      <c r="E1243" s="2" t="s">
        <v>12836</v>
      </c>
      <c r="F1243" s="2" t="s">
        <v>12837</v>
      </c>
      <c r="G1243" s="2" t="s">
        <v>12913</v>
      </c>
      <c r="H1243" s="2"/>
      <c r="I1243" s="6">
        <v>9799</v>
      </c>
      <c r="J1243" s="6" t="str">
        <f t="shared" si="39"/>
        <v>&gt;₹500</v>
      </c>
      <c r="K1243" s="6">
        <v>747</v>
      </c>
      <c r="L1243" s="6">
        <f>(Table1[[#This Row],[Actual Price]]-Table1[[#This Row],[discounted_price]])*100</f>
        <v>-905200</v>
      </c>
      <c r="M1243" s="9">
        <v>0.08</v>
      </c>
      <c r="N12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43" s="9" t="str">
        <f>IF(M1243&gt;=50%,"YES","NO")</f>
        <v>NO</v>
      </c>
      <c r="P1243" s="44">
        <f>AVERAGE(Table1[[#This Row],[rating]]+Table1[[#This Row],[rating_count]]/1000)</f>
        <v>6.7799999999999994</v>
      </c>
      <c r="Q1243" s="2">
        <v>4.5</v>
      </c>
      <c r="R1243" s="7">
        <v>2280</v>
      </c>
      <c r="S1243" s="8">
        <f t="shared" si="38"/>
        <v>1703160</v>
      </c>
      <c r="T1243" s="2" t="s">
        <v>11527</v>
      </c>
      <c r="U1243" s="2" t="s">
        <v>11528</v>
      </c>
      <c r="V1243" s="2" t="s">
        <v>11529</v>
      </c>
      <c r="W1243" s="2" t="s">
        <v>11530</v>
      </c>
      <c r="X1243" s="2" t="s">
        <v>11531</v>
      </c>
      <c r="Y1243" s="3" t="s">
        <v>11532</v>
      </c>
      <c r="Z1243" s="3" t="s">
        <v>11533</v>
      </c>
      <c r="AA1243" s="3" t="s">
        <v>11534</v>
      </c>
    </row>
    <row r="1244" spans="1:27">
      <c r="A1244" s="2" t="s">
        <v>11535</v>
      </c>
      <c r="B1244" s="2" t="s">
        <v>11536</v>
      </c>
      <c r="C1244" s="2" t="s">
        <v>13101</v>
      </c>
      <c r="D1244" s="2" t="s">
        <v>13068</v>
      </c>
      <c r="E1244" s="2" t="s">
        <v>12840</v>
      </c>
      <c r="F1244" s="2" t="s">
        <v>12841</v>
      </c>
      <c r="G1244" s="2" t="s">
        <v>12877</v>
      </c>
      <c r="H1244" s="4"/>
      <c r="I1244" s="6">
        <v>3299</v>
      </c>
      <c r="J1244" s="6" t="str">
        <f t="shared" si="39"/>
        <v>&gt;₹500</v>
      </c>
      <c r="K1244" s="6">
        <v>3999</v>
      </c>
      <c r="L1244" s="6">
        <f>(Table1[[#This Row],[Actual Price]]-Table1[[#This Row],[discounted_price]])*100</f>
        <v>70000</v>
      </c>
      <c r="M1244" s="9">
        <v>0.45</v>
      </c>
      <c r="N12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44" s="9" t="str">
        <f>IF(M1244&gt;=50%,"YES","""NO")</f>
        <v>"NO</v>
      </c>
      <c r="P1244" s="44">
        <f>AVERAGE(Table1[[#This Row],[rating]]+Table1[[#This Row],[rating_count]]/1000)</f>
        <v>3.84</v>
      </c>
      <c r="Q1244" s="2">
        <v>3.5</v>
      </c>
      <c r="R1244" s="7">
        <v>340</v>
      </c>
      <c r="S1244" s="8">
        <f t="shared" si="38"/>
        <v>1359660</v>
      </c>
      <c r="T1244" s="2" t="s">
        <v>11537</v>
      </c>
      <c r="U1244" s="2" t="s">
        <v>11538</v>
      </c>
      <c r="V1244" s="2" t="s">
        <v>11539</v>
      </c>
      <c r="W1244" s="2" t="s">
        <v>11540</v>
      </c>
      <c r="X1244" s="2" t="s">
        <v>11541</v>
      </c>
      <c r="Y1244" s="3" t="s">
        <v>11542</v>
      </c>
      <c r="Z1244" s="3" t="s">
        <v>11543</v>
      </c>
      <c r="AA1244" s="3" t="s">
        <v>11544</v>
      </c>
    </row>
    <row r="1245" spans="1:27">
      <c r="A1245" s="2" t="s">
        <v>11545</v>
      </c>
      <c r="B1245" s="2" t="s">
        <v>11546</v>
      </c>
      <c r="C1245" s="2" t="s">
        <v>13075</v>
      </c>
      <c r="D1245" s="2" t="s">
        <v>13068</v>
      </c>
      <c r="E1245" s="2" t="s">
        <v>12840</v>
      </c>
      <c r="F1245" s="2" t="s">
        <v>12841</v>
      </c>
      <c r="G1245" s="2" t="s">
        <v>12843</v>
      </c>
      <c r="H1245" s="4"/>
      <c r="I1245" s="6">
        <v>669</v>
      </c>
      <c r="J1245" s="6" t="str">
        <f t="shared" si="39"/>
        <v>&gt;₹500</v>
      </c>
      <c r="K1245" s="6">
        <v>11990</v>
      </c>
      <c r="L1245" s="6">
        <f>(Table1[[#This Row],[Actual Price]]-Table1[[#This Row],[discounted_price]])*100</f>
        <v>1132100</v>
      </c>
      <c r="M1245" s="9">
        <v>0.43</v>
      </c>
      <c r="N12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45" s="9" t="str">
        <f>IF(M1245&gt;=50%,"YES","NO")</f>
        <v>NO</v>
      </c>
      <c r="P1245" s="44">
        <f>AVERAGE(Table1[[#This Row],[rating]]+Table1[[#This Row],[rating_count]]/1000)</f>
        <v>4.0439999999999996</v>
      </c>
      <c r="Q1245" s="2">
        <v>3.9</v>
      </c>
      <c r="R1245" s="7">
        <v>144</v>
      </c>
      <c r="S1245" s="8">
        <f t="shared" si="38"/>
        <v>1726560</v>
      </c>
      <c r="T1245" s="2" t="s">
        <v>11547</v>
      </c>
      <c r="U1245" s="2" t="s">
        <v>11548</v>
      </c>
      <c r="V1245" s="2" t="s">
        <v>11549</v>
      </c>
      <c r="W1245" s="2" t="s">
        <v>11550</v>
      </c>
      <c r="X1245" s="2" t="s">
        <v>11551</v>
      </c>
      <c r="Y1245" s="3" t="s">
        <v>11552</v>
      </c>
      <c r="Z1245" s="3" t="s">
        <v>11553</v>
      </c>
      <c r="AA1245" s="3" t="s">
        <v>11554</v>
      </c>
    </row>
    <row r="1246" spans="1:27">
      <c r="A1246" s="2" t="s">
        <v>11555</v>
      </c>
      <c r="B1246" s="2" t="s">
        <v>11556</v>
      </c>
      <c r="C1246" s="2" t="s">
        <v>13083</v>
      </c>
      <c r="D1246" s="2" t="s">
        <v>13068</v>
      </c>
      <c r="E1246" s="2" t="s">
        <v>12840</v>
      </c>
      <c r="F1246" s="2" t="s">
        <v>12856</v>
      </c>
      <c r="G1246" s="2" t="s">
        <v>12857</v>
      </c>
      <c r="H1246" s="4"/>
      <c r="I1246" s="6">
        <v>5890</v>
      </c>
      <c r="J1246" s="6" t="str">
        <f t="shared" si="39"/>
        <v>&gt;₹500</v>
      </c>
      <c r="K1246" s="6">
        <v>3799</v>
      </c>
      <c r="L1246" s="6">
        <f>(Table1[[#This Row],[Actual Price]]-Table1[[#This Row],[discounted_price]])*100</f>
        <v>-209100</v>
      </c>
      <c r="M1246" s="9">
        <v>0.28999999999999998</v>
      </c>
      <c r="N12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46" s="9" t="str">
        <f>IF(M1246&gt;=50%,"YES","""NO")</f>
        <v>"NO</v>
      </c>
      <c r="P1246" s="44">
        <f>AVERAGE(Table1[[#This Row],[rating]]+Table1[[#This Row],[rating_count]]/1000)</f>
        <v>4.7270000000000003</v>
      </c>
      <c r="Q1246" s="2">
        <v>4</v>
      </c>
      <c r="R1246" s="7">
        <v>727</v>
      </c>
      <c r="S1246" s="8">
        <f t="shared" si="38"/>
        <v>2761873</v>
      </c>
      <c r="T1246" s="2" t="s">
        <v>11557</v>
      </c>
      <c r="U1246" s="2" t="s">
        <v>11558</v>
      </c>
      <c r="V1246" s="2" t="s">
        <v>11559</v>
      </c>
      <c r="W1246" s="2" t="s">
        <v>11560</v>
      </c>
      <c r="X1246" s="2" t="s">
        <v>11561</v>
      </c>
      <c r="Y1246" s="3" t="s">
        <v>11562</v>
      </c>
      <c r="Z1246" s="3" t="s">
        <v>11563</v>
      </c>
      <c r="AA1246" s="3" t="s">
        <v>11564</v>
      </c>
    </row>
    <row r="1247" spans="1:27">
      <c r="A1247" s="2" t="s">
        <v>11565</v>
      </c>
      <c r="B1247" s="2" t="s">
        <v>11566</v>
      </c>
      <c r="C1247" s="2" t="s">
        <v>13131</v>
      </c>
      <c r="D1247" s="2" t="s">
        <v>13068</v>
      </c>
      <c r="E1247" s="2" t="s">
        <v>12836</v>
      </c>
      <c r="F1247" s="2" t="s">
        <v>12837</v>
      </c>
      <c r="G1247" s="2" t="s">
        <v>12919</v>
      </c>
      <c r="H1247" s="2"/>
      <c r="I1247" s="6">
        <v>9199</v>
      </c>
      <c r="J1247" s="6" t="str">
        <f t="shared" si="39"/>
        <v>&gt;₹500</v>
      </c>
      <c r="K1247" s="6">
        <v>1999</v>
      </c>
      <c r="L1247" s="6">
        <f>(Table1[[#This Row],[Actual Price]]-Table1[[#This Row],[discounted_price]])*100</f>
        <v>-720000</v>
      </c>
      <c r="M1247" s="9">
        <v>0.55000000000000004</v>
      </c>
      <c r="N12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47" s="9" t="str">
        <f>IF(M1247&gt;=50%,"YES","NO")</f>
        <v>YES</v>
      </c>
      <c r="P1247" s="44">
        <f>AVERAGE(Table1[[#This Row],[rating]]+Table1[[#This Row],[rating_count]]/1000)</f>
        <v>4.8319999999999999</v>
      </c>
      <c r="Q1247" s="2">
        <v>4</v>
      </c>
      <c r="R1247" s="7">
        <v>832</v>
      </c>
      <c r="S1247" s="8">
        <f t="shared" si="38"/>
        <v>1663168</v>
      </c>
      <c r="T1247" s="2" t="s">
        <v>11567</v>
      </c>
      <c r="U1247" s="2" t="s">
        <v>11568</v>
      </c>
      <c r="V1247" s="2" t="s">
        <v>11569</v>
      </c>
      <c r="W1247" s="2" t="s">
        <v>11570</v>
      </c>
      <c r="X1247" s="2" t="s">
        <v>11571</v>
      </c>
      <c r="Y1247" s="3" t="s">
        <v>11572</v>
      </c>
      <c r="Z1247" s="3" t="s">
        <v>11573</v>
      </c>
      <c r="AA1247" s="3" t="s">
        <v>11574</v>
      </c>
    </row>
    <row r="1248" spans="1:27">
      <c r="A1248" s="2" t="s">
        <v>11575</v>
      </c>
      <c r="B1248" s="2" t="s">
        <v>11576</v>
      </c>
      <c r="C1248" s="2" t="s">
        <v>13075</v>
      </c>
      <c r="D1248" s="2" t="s">
        <v>13068</v>
      </c>
      <c r="E1248" s="2" t="s">
        <v>12840</v>
      </c>
      <c r="F1248" s="2" t="s">
        <v>12841</v>
      </c>
      <c r="G1248" s="2" t="s">
        <v>12843</v>
      </c>
      <c r="H1248" s="4"/>
      <c r="I1248" s="6">
        <v>351</v>
      </c>
      <c r="J1248" s="6" t="str">
        <f t="shared" si="39"/>
        <v>₹200 - ₹500</v>
      </c>
      <c r="K1248" s="6">
        <v>2999</v>
      </c>
      <c r="L1248" s="6">
        <f>(Table1[[#This Row],[Actual Price]]-Table1[[#This Row],[discounted_price]])*100</f>
        <v>264800</v>
      </c>
      <c r="M1248" s="9">
        <v>0.64</v>
      </c>
      <c r="N12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48" s="9" t="str">
        <f>IF(M1248&gt;=50%,"YES","""NO")</f>
        <v>YES</v>
      </c>
      <c r="P1248" s="44">
        <f>AVERAGE(Table1[[#This Row],[rating]]+Table1[[#This Row],[rating_count]]/1000)</f>
        <v>3.5569999999999999</v>
      </c>
      <c r="Q1248" s="2">
        <v>3.5</v>
      </c>
      <c r="R1248" s="7">
        <v>57</v>
      </c>
      <c r="S1248" s="8">
        <f t="shared" si="38"/>
        <v>170943</v>
      </c>
      <c r="T1248" s="2" t="s">
        <v>11577</v>
      </c>
      <c r="U1248" s="2" t="s">
        <v>11578</v>
      </c>
      <c r="V1248" s="2" t="s">
        <v>11579</v>
      </c>
      <c r="W1248" s="2" t="s">
        <v>11580</v>
      </c>
      <c r="X1248" s="2" t="s">
        <v>11581</v>
      </c>
      <c r="Y1248" s="3" t="s">
        <v>11582</v>
      </c>
      <c r="Z1248" s="3" t="s">
        <v>11583</v>
      </c>
      <c r="AA1248" s="3" t="s">
        <v>11584</v>
      </c>
    </row>
    <row r="1249" spans="1:27">
      <c r="A1249" s="2" t="s">
        <v>11585</v>
      </c>
      <c r="B1249" s="2" t="s">
        <v>11586</v>
      </c>
      <c r="C1249" s="2" t="s">
        <v>13077</v>
      </c>
      <c r="D1249" s="2" t="s">
        <v>13068</v>
      </c>
      <c r="E1249" s="2" t="s">
        <v>12836</v>
      </c>
      <c r="F1249" s="2" t="s">
        <v>12837</v>
      </c>
      <c r="G1249" s="2" t="s">
        <v>12847</v>
      </c>
      <c r="H1249" s="2"/>
      <c r="I1249" s="6">
        <v>899</v>
      </c>
      <c r="J1249" s="6" t="str">
        <f t="shared" si="39"/>
        <v>&gt;₹500</v>
      </c>
      <c r="K1249" s="6">
        <v>599</v>
      </c>
      <c r="L1249" s="6">
        <f>(Table1[[#This Row],[Actual Price]]-Table1[[#This Row],[discounted_price]])*100</f>
        <v>-30000</v>
      </c>
      <c r="M1249" s="9">
        <v>0.51</v>
      </c>
      <c r="N12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49" s="9" t="str">
        <f>IF(M1249&gt;=50%,"YES","NO")</f>
        <v>YES</v>
      </c>
      <c r="P1249" s="44">
        <f>AVERAGE(Table1[[#This Row],[rating]]+Table1[[#This Row],[rating_count]]/1000)</f>
        <v>5.6440000000000001</v>
      </c>
      <c r="Q1249" s="2">
        <v>4</v>
      </c>
      <c r="R1249" s="7">
        <v>1644</v>
      </c>
      <c r="S1249" s="8">
        <f t="shared" si="38"/>
        <v>984756</v>
      </c>
      <c r="T1249" s="2" t="s">
        <v>11587</v>
      </c>
      <c r="U1249" s="2" t="s">
        <v>11588</v>
      </c>
      <c r="V1249" s="2" t="s">
        <v>11589</v>
      </c>
      <c r="W1249" s="2" t="s">
        <v>11590</v>
      </c>
      <c r="X1249" s="2" t="s">
        <v>11591</v>
      </c>
      <c r="Y1249" s="3" t="s">
        <v>11592</v>
      </c>
      <c r="Z1249" s="3" t="s">
        <v>11593</v>
      </c>
      <c r="AA1249" s="3" t="s">
        <v>11594</v>
      </c>
    </row>
    <row r="1250" spans="1:27">
      <c r="A1250" s="2" t="s">
        <v>11595</v>
      </c>
      <c r="B1250" s="2" t="s">
        <v>11596</v>
      </c>
      <c r="C1250" s="2" t="s">
        <v>13085</v>
      </c>
      <c r="D1250" s="2" t="s">
        <v>13068</v>
      </c>
      <c r="E1250" s="2" t="s">
        <v>12836</v>
      </c>
      <c r="F1250" s="2" t="s">
        <v>12837</v>
      </c>
      <c r="G1250" s="2" t="s">
        <v>12838</v>
      </c>
      <c r="H1250" s="2" t="s">
        <v>12858</v>
      </c>
      <c r="I1250" s="6">
        <v>1349</v>
      </c>
      <c r="J1250" s="6" t="str">
        <f t="shared" si="39"/>
        <v>&gt;₹500</v>
      </c>
      <c r="K1250" s="6">
        <v>1999</v>
      </c>
      <c r="L1250" s="6">
        <f>(Table1[[#This Row],[Actual Price]]-Table1[[#This Row],[discounted_price]])*100</f>
        <v>65000</v>
      </c>
      <c r="M1250" s="9">
        <v>0.76</v>
      </c>
      <c r="N12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50" s="9" t="str">
        <f>IF(M1250&gt;=50%,"YES","""NO")</f>
        <v>YES</v>
      </c>
      <c r="P1250" s="44">
        <f>AVERAGE(Table1[[#This Row],[rating]]+Table1[[#This Row],[rating_count]]/1000)</f>
        <v>4.4660000000000002</v>
      </c>
      <c r="Q1250" s="2">
        <v>3.4</v>
      </c>
      <c r="R1250" s="7">
        <v>1066</v>
      </c>
      <c r="S1250" s="8">
        <f t="shared" si="38"/>
        <v>2130934</v>
      </c>
      <c r="T1250" s="2" t="s">
        <v>11597</v>
      </c>
      <c r="U1250" s="2" t="s">
        <v>11598</v>
      </c>
      <c r="V1250" s="2" t="s">
        <v>11599</v>
      </c>
      <c r="W1250" s="2" t="s">
        <v>11600</v>
      </c>
      <c r="X1250" s="2" t="s">
        <v>11601</v>
      </c>
      <c r="Y1250" s="3" t="s">
        <v>11602</v>
      </c>
      <c r="Z1250" s="3" t="s">
        <v>11603</v>
      </c>
      <c r="AA1250" s="3" t="s">
        <v>11604</v>
      </c>
    </row>
    <row r="1251" spans="1:27">
      <c r="A1251" s="2" t="s">
        <v>11605</v>
      </c>
      <c r="B1251" s="2" t="s">
        <v>11606</v>
      </c>
      <c r="C1251" s="2" t="s">
        <v>13083</v>
      </c>
      <c r="D1251" s="2" t="s">
        <v>13068</v>
      </c>
      <c r="E1251" s="2" t="s">
        <v>12840</v>
      </c>
      <c r="F1251" s="2" t="s">
        <v>12856</v>
      </c>
      <c r="G1251" s="2" t="s">
        <v>12857</v>
      </c>
      <c r="H1251" s="4"/>
      <c r="I1251" s="6">
        <v>6236</v>
      </c>
      <c r="J1251" s="6" t="str">
        <f t="shared" si="39"/>
        <v>&gt;₹500</v>
      </c>
      <c r="K1251" s="6">
        <v>4849</v>
      </c>
      <c r="L1251" s="6">
        <f>(Table1[[#This Row],[Actual Price]]-Table1[[#This Row],[discounted_price]])*100</f>
        <v>-138700</v>
      </c>
      <c r="M1251" s="9">
        <v>0.39</v>
      </c>
      <c r="N12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51" s="9" t="str">
        <f>IF(M1251&gt;=50%,"YES","NO")</f>
        <v>NO</v>
      </c>
      <c r="P1251" s="44">
        <f>AVERAGE(Table1[[#This Row],[rating]]+Table1[[#This Row],[rating_count]]/1000)</f>
        <v>12.167999999999999</v>
      </c>
      <c r="Q1251" s="2">
        <v>4.2</v>
      </c>
      <c r="R1251" s="7">
        <v>7968</v>
      </c>
      <c r="S1251" s="8">
        <f t="shared" si="38"/>
        <v>38636832</v>
      </c>
      <c r="T1251" s="2" t="s">
        <v>11607</v>
      </c>
      <c r="U1251" s="2" t="s">
        <v>11608</v>
      </c>
      <c r="V1251" s="2" t="s">
        <v>11609</v>
      </c>
      <c r="W1251" s="2" t="s">
        <v>11610</v>
      </c>
      <c r="X1251" s="2" t="s">
        <v>11611</v>
      </c>
      <c r="Y1251" s="3" t="s">
        <v>11612</v>
      </c>
      <c r="Z1251" s="3" t="s">
        <v>11613</v>
      </c>
      <c r="AA1251" s="3" t="s">
        <v>11614</v>
      </c>
    </row>
    <row r="1252" spans="1:27">
      <c r="A1252" s="2" t="s">
        <v>11615</v>
      </c>
      <c r="B1252" s="2" t="s">
        <v>11616</v>
      </c>
      <c r="C1252" s="2" t="s">
        <v>13087</v>
      </c>
      <c r="D1252" s="2" t="s">
        <v>13068</v>
      </c>
      <c r="E1252" s="2" t="s">
        <v>12840</v>
      </c>
      <c r="F1252" s="2" t="s">
        <v>12856</v>
      </c>
      <c r="G1252" s="2" t="s">
        <v>12860</v>
      </c>
      <c r="H1252" s="2"/>
      <c r="I1252" s="6">
        <v>2742</v>
      </c>
      <c r="J1252" s="6" t="str">
        <f t="shared" si="39"/>
        <v>&gt;₹500</v>
      </c>
      <c r="K1252" s="6">
        <v>510</v>
      </c>
      <c r="L1252" s="6">
        <f>(Table1[[#This Row],[Actual Price]]-Table1[[#This Row],[discounted_price]])*100</f>
        <v>-223200</v>
      </c>
      <c r="M1252" s="9">
        <v>0.34</v>
      </c>
      <c r="N12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52" s="9" t="str">
        <f>IF(M1252&gt;=50%,"YES","""NO")</f>
        <v>"NO</v>
      </c>
      <c r="P1252" s="44">
        <f>AVERAGE(Table1[[#This Row],[rating]]+Table1[[#This Row],[rating_count]]/1000)</f>
        <v>6.9949999999999992</v>
      </c>
      <c r="Q1252" s="2">
        <v>3.8</v>
      </c>
      <c r="R1252" s="7">
        <v>3195</v>
      </c>
      <c r="S1252" s="8">
        <f t="shared" si="38"/>
        <v>1629450</v>
      </c>
      <c r="T1252" s="2" t="s">
        <v>11617</v>
      </c>
      <c r="U1252" s="2" t="s">
        <v>11618</v>
      </c>
      <c r="V1252" s="2" t="s">
        <v>11619</v>
      </c>
      <c r="W1252" s="2" t="s">
        <v>11620</v>
      </c>
      <c r="X1252" s="2" t="s">
        <v>11621</v>
      </c>
      <c r="Y1252" s="3" t="s">
        <v>11622</v>
      </c>
      <c r="Z1252" s="3" t="s">
        <v>11623</v>
      </c>
      <c r="AA1252" s="3" t="s">
        <v>11624</v>
      </c>
    </row>
    <row r="1253" spans="1:27">
      <c r="A1253" s="2" t="s">
        <v>11625</v>
      </c>
      <c r="B1253" s="2" t="s">
        <v>11626</v>
      </c>
      <c r="C1253" s="2" t="s">
        <v>13106</v>
      </c>
      <c r="D1253" s="2" t="s">
        <v>13068</v>
      </c>
      <c r="E1253" s="2" t="s">
        <v>12836</v>
      </c>
      <c r="F1253" s="2" t="s">
        <v>12880</v>
      </c>
      <c r="G1253" s="2" t="s">
        <v>12884</v>
      </c>
      <c r="H1253" s="2"/>
      <c r="I1253" s="6">
        <v>721</v>
      </c>
      <c r="J1253" s="6" t="str">
        <f t="shared" si="39"/>
        <v>&gt;₹500</v>
      </c>
      <c r="K1253" s="6">
        <v>499</v>
      </c>
      <c r="L1253" s="6">
        <f>(Table1[[#This Row],[Actual Price]]-Table1[[#This Row],[discounted_price]])*100</f>
        <v>-22200</v>
      </c>
      <c r="M1253" s="9">
        <v>0.41</v>
      </c>
      <c r="N12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53" s="9" t="str">
        <f>IF(M1253&gt;=50%,"YES","NO")</f>
        <v>NO</v>
      </c>
      <c r="P1253" s="44">
        <f>AVERAGE(Table1[[#This Row],[rating]]+Table1[[#This Row],[rating_count]]/1000)</f>
        <v>5.5559999999999992</v>
      </c>
      <c r="Q1253" s="2">
        <v>4.0999999999999996</v>
      </c>
      <c r="R1253" s="7">
        <v>1456</v>
      </c>
      <c r="S1253" s="8">
        <f t="shared" si="38"/>
        <v>726544</v>
      </c>
      <c r="T1253" s="2" t="s">
        <v>11627</v>
      </c>
      <c r="U1253" s="2" t="s">
        <v>11628</v>
      </c>
      <c r="V1253" s="2" t="s">
        <v>11629</v>
      </c>
      <c r="W1253" s="2" t="s">
        <v>11630</v>
      </c>
      <c r="X1253" s="2" t="s">
        <v>11631</v>
      </c>
      <c r="Y1253" s="3" t="s">
        <v>11632</v>
      </c>
      <c r="Z1253" s="3" t="s">
        <v>11633</v>
      </c>
      <c r="AA1253" s="3" t="s">
        <v>11634</v>
      </c>
    </row>
    <row r="1254" spans="1:27">
      <c r="A1254" s="2" t="s">
        <v>11635</v>
      </c>
      <c r="B1254" s="2" t="s">
        <v>11636</v>
      </c>
      <c r="C1254" s="2" t="s">
        <v>13132</v>
      </c>
      <c r="D1254" s="2" t="s">
        <v>13068</v>
      </c>
      <c r="E1254" s="2" t="s">
        <v>12836</v>
      </c>
      <c r="F1254" s="2" t="s">
        <v>12880</v>
      </c>
      <c r="G1254" s="2" t="s">
        <v>12920</v>
      </c>
      <c r="H1254" s="2"/>
      <c r="I1254" s="6">
        <v>2903</v>
      </c>
      <c r="J1254" s="6" t="str">
        <f t="shared" si="39"/>
        <v>&gt;₹500</v>
      </c>
      <c r="K1254" s="6">
        <v>1299</v>
      </c>
      <c r="L1254" s="6">
        <f>(Table1[[#This Row],[Actual Price]]-Table1[[#This Row],[discounted_price]])*100</f>
        <v>-160400</v>
      </c>
      <c r="M1254" s="9">
        <v>0.54</v>
      </c>
      <c r="N12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54" s="9" t="str">
        <f>IF(M1254&gt;=50%,"YES","""NO")</f>
        <v>YES</v>
      </c>
      <c r="P1254" s="44">
        <f>AVERAGE(Table1[[#This Row],[rating]]+Table1[[#This Row],[rating_count]]/1000)</f>
        <v>4.79</v>
      </c>
      <c r="Q1254" s="2">
        <v>4.2</v>
      </c>
      <c r="R1254" s="7">
        <v>590</v>
      </c>
      <c r="S1254" s="8">
        <f t="shared" si="38"/>
        <v>766410</v>
      </c>
      <c r="T1254" s="2" t="s">
        <v>11637</v>
      </c>
      <c r="U1254" s="2" t="s">
        <v>11638</v>
      </c>
      <c r="V1254" s="2" t="s">
        <v>11639</v>
      </c>
      <c r="W1254" s="2" t="s">
        <v>11640</v>
      </c>
      <c r="X1254" s="2" t="s">
        <v>11641</v>
      </c>
      <c r="Y1254" s="3" t="s">
        <v>11642</v>
      </c>
      <c r="Z1254" s="3" t="s">
        <v>11643</v>
      </c>
      <c r="AA1254" s="3" t="s">
        <v>11644</v>
      </c>
    </row>
    <row r="1255" spans="1:27">
      <c r="A1255" s="2" t="s">
        <v>11645</v>
      </c>
      <c r="B1255" s="2" t="s">
        <v>11646</v>
      </c>
      <c r="C1255" s="2" t="s">
        <v>13107</v>
      </c>
      <c r="D1255" s="2" t="s">
        <v>13068</v>
      </c>
      <c r="E1255" s="2" t="s">
        <v>12836</v>
      </c>
      <c r="F1255" s="2" t="s">
        <v>12885</v>
      </c>
      <c r="G1255" s="2" t="s">
        <v>12886</v>
      </c>
      <c r="H1255" s="2"/>
      <c r="I1255" s="6">
        <v>1656</v>
      </c>
      <c r="J1255" s="6" t="str">
        <f t="shared" si="39"/>
        <v>&gt;₹500</v>
      </c>
      <c r="K1255" s="6">
        <v>999</v>
      </c>
      <c r="L1255" s="6">
        <f>(Table1[[#This Row],[Actual Price]]-Table1[[#This Row],[discounted_price]])*100</f>
        <v>-65700</v>
      </c>
      <c r="M1255" s="9">
        <v>0.5</v>
      </c>
      <c r="N12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55" s="9" t="str">
        <f>IF(M1255&gt;=50%,"YES","NO")</f>
        <v>YES</v>
      </c>
      <c r="P1255" s="44">
        <f>AVERAGE(Table1[[#This Row],[rating]]+Table1[[#This Row],[rating_count]]/1000)</f>
        <v>5.7359999999999998</v>
      </c>
      <c r="Q1255" s="2">
        <v>4.3</v>
      </c>
      <c r="R1255" s="7">
        <v>1436</v>
      </c>
      <c r="S1255" s="8">
        <f t="shared" si="38"/>
        <v>1434564</v>
      </c>
      <c r="T1255" s="2" t="s">
        <v>11647</v>
      </c>
      <c r="U1255" s="2" t="s">
        <v>11648</v>
      </c>
      <c r="V1255" s="2" t="s">
        <v>11649</v>
      </c>
      <c r="W1255" s="2" t="s">
        <v>11650</v>
      </c>
      <c r="X1255" s="2" t="s">
        <v>11651</v>
      </c>
      <c r="Y1255" s="3" t="s">
        <v>11652</v>
      </c>
      <c r="Z1255" s="3" t="s">
        <v>11653</v>
      </c>
      <c r="AA1255" s="3" t="s">
        <v>11654</v>
      </c>
    </row>
    <row r="1256" spans="1:27">
      <c r="A1256" s="2" t="s">
        <v>11655</v>
      </c>
      <c r="B1256" s="2" t="s">
        <v>11656</v>
      </c>
      <c r="C1256" s="2" t="s">
        <v>13081</v>
      </c>
      <c r="D1256" s="2" t="s">
        <v>13068</v>
      </c>
      <c r="E1256" s="2" t="s">
        <v>12836</v>
      </c>
      <c r="F1256" s="2" t="s">
        <v>12844</v>
      </c>
      <c r="G1256" s="2" t="s">
        <v>12845</v>
      </c>
      <c r="H1256" s="2" t="s">
        <v>12854</v>
      </c>
      <c r="I1256" s="6">
        <v>1399</v>
      </c>
      <c r="J1256" s="6" t="str">
        <f t="shared" si="39"/>
        <v>&gt;₹500</v>
      </c>
      <c r="K1256" s="6">
        <v>1190</v>
      </c>
      <c r="L1256" s="6">
        <f>(Table1[[#This Row],[Actual Price]]-Table1[[#This Row],[discounted_price]])*100</f>
        <v>-20900</v>
      </c>
      <c r="M1256" s="9">
        <v>0.28999999999999998</v>
      </c>
      <c r="N12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56" s="9" t="str">
        <f>IF(M1256&gt;=50%,"YES","""NO")</f>
        <v>"NO</v>
      </c>
      <c r="P1256" s="44">
        <f>AVERAGE(Table1[[#This Row],[rating]]+Table1[[#This Row],[rating_count]]/1000)</f>
        <v>8.3840000000000003</v>
      </c>
      <c r="Q1256" s="2">
        <v>4.2</v>
      </c>
      <c r="R1256" s="7">
        <v>4184</v>
      </c>
      <c r="S1256" s="8">
        <f t="shared" si="38"/>
        <v>4978960</v>
      </c>
      <c r="T1256" s="2" t="s">
        <v>11657</v>
      </c>
      <c r="U1256" s="2" t="s">
        <v>11658</v>
      </c>
      <c r="V1256" s="2" t="s">
        <v>11659</v>
      </c>
      <c r="W1256" s="2" t="s">
        <v>11660</v>
      </c>
      <c r="X1256" s="2" t="s">
        <v>11661</v>
      </c>
      <c r="Y1256" s="3" t="s">
        <v>11662</v>
      </c>
      <c r="Z1256" s="3" t="s">
        <v>11663</v>
      </c>
      <c r="AA1256" s="3" t="s">
        <v>11664</v>
      </c>
    </row>
    <row r="1257" spans="1:27">
      <c r="A1257" s="2" t="s">
        <v>11665</v>
      </c>
      <c r="B1257" s="2" t="s">
        <v>11666</v>
      </c>
      <c r="C1257" s="2" t="s">
        <v>13106</v>
      </c>
      <c r="D1257" s="2" t="s">
        <v>13068</v>
      </c>
      <c r="E1257" s="2" t="s">
        <v>12836</v>
      </c>
      <c r="F1257" s="2" t="s">
        <v>12880</v>
      </c>
      <c r="G1257" s="2" t="s">
        <v>12884</v>
      </c>
      <c r="H1257" s="2"/>
      <c r="I1257" s="6">
        <v>2079</v>
      </c>
      <c r="J1257" s="6" t="str">
        <f t="shared" si="39"/>
        <v>&gt;₹500</v>
      </c>
      <c r="K1257" s="6">
        <v>400</v>
      </c>
      <c r="L1257" s="6">
        <f>(Table1[[#This Row],[Actual Price]]-Table1[[#This Row],[discounted_price]])*100</f>
        <v>-167900</v>
      </c>
      <c r="M1257" s="9">
        <v>0.38</v>
      </c>
      <c r="N12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57" s="9" t="str">
        <f>IF(M1257&gt;=50%,"YES","NO")</f>
        <v>NO</v>
      </c>
      <c r="P1257" s="44">
        <f>AVERAGE(Table1[[#This Row],[rating]]+Table1[[#This Row],[rating_count]]/1000)</f>
        <v>4.7929999999999993</v>
      </c>
      <c r="Q1257" s="2">
        <v>4.0999999999999996</v>
      </c>
      <c r="R1257" s="7">
        <v>693</v>
      </c>
      <c r="S1257" s="8">
        <f t="shared" si="38"/>
        <v>277200</v>
      </c>
      <c r="T1257" s="2" t="s">
        <v>11667</v>
      </c>
      <c r="U1257" s="2" t="s">
        <v>11668</v>
      </c>
      <c r="V1257" s="2" t="s">
        <v>11669</v>
      </c>
      <c r="W1257" s="2" t="s">
        <v>11670</v>
      </c>
      <c r="X1257" s="2" t="s">
        <v>11671</v>
      </c>
      <c r="Y1257" s="3" t="s">
        <v>11672</v>
      </c>
      <c r="Z1257" s="3" t="s">
        <v>11673</v>
      </c>
      <c r="AA1257" s="3" t="s">
        <v>11674</v>
      </c>
    </row>
    <row r="1258" spans="1:27">
      <c r="A1258" s="2" t="s">
        <v>11675</v>
      </c>
      <c r="B1258" s="2" t="s">
        <v>11676</v>
      </c>
      <c r="C1258" s="2" t="s">
        <v>13107</v>
      </c>
      <c r="D1258" s="2" t="s">
        <v>13068</v>
      </c>
      <c r="E1258" s="2" t="s">
        <v>12836</v>
      </c>
      <c r="F1258" s="2" t="s">
        <v>12885</v>
      </c>
      <c r="G1258" s="2" t="s">
        <v>12886</v>
      </c>
      <c r="H1258" s="2"/>
      <c r="I1258" s="6">
        <v>999</v>
      </c>
      <c r="J1258" s="6" t="str">
        <f t="shared" si="39"/>
        <v>&gt;₹500</v>
      </c>
      <c r="K1258" s="6">
        <v>599</v>
      </c>
      <c r="L1258" s="6">
        <f>(Table1[[#This Row],[Actual Price]]-Table1[[#This Row],[discounted_price]])*100</f>
        <v>-40000</v>
      </c>
      <c r="M1258" s="9">
        <v>0.69</v>
      </c>
      <c r="N12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58" s="9" t="str">
        <f>IF(M1258&gt;=50%,"YES","""NO")</f>
        <v>YES</v>
      </c>
      <c r="P1258" s="44">
        <f>AVERAGE(Table1[[#This Row],[rating]]+Table1[[#This Row],[rating_count]]/1000)</f>
        <v>5.2059999999999995</v>
      </c>
      <c r="Q1258" s="2">
        <v>3.9</v>
      </c>
      <c r="R1258" s="7">
        <v>1306</v>
      </c>
      <c r="S1258" s="8">
        <f t="shared" si="38"/>
        <v>782294</v>
      </c>
      <c r="T1258" s="2" t="s">
        <v>11677</v>
      </c>
      <c r="U1258" s="2" t="s">
        <v>11678</v>
      </c>
      <c r="V1258" s="2" t="s">
        <v>11679</v>
      </c>
      <c r="W1258" s="2" t="s">
        <v>11680</v>
      </c>
      <c r="X1258" s="2" t="s">
        <v>11681</v>
      </c>
      <c r="Y1258" s="3" t="s">
        <v>11682</v>
      </c>
      <c r="Z1258" s="3" t="s">
        <v>11683</v>
      </c>
      <c r="AA1258" s="3" t="s">
        <v>11684</v>
      </c>
    </row>
    <row r="1259" spans="1:27">
      <c r="A1259" s="2" t="s">
        <v>11685</v>
      </c>
      <c r="B1259" s="2" t="s">
        <v>11686</v>
      </c>
      <c r="C1259" s="2" t="s">
        <v>13075</v>
      </c>
      <c r="D1259" s="2" t="s">
        <v>13068</v>
      </c>
      <c r="E1259" s="2" t="s">
        <v>12840</v>
      </c>
      <c r="F1259" s="2" t="s">
        <v>12841</v>
      </c>
      <c r="G1259" s="2" t="s">
        <v>12843</v>
      </c>
      <c r="H1259" s="2"/>
      <c r="I1259" s="6">
        <v>3179</v>
      </c>
      <c r="J1259" s="6" t="str">
        <f t="shared" si="39"/>
        <v>&gt;₹500</v>
      </c>
      <c r="K1259" s="6">
        <v>999</v>
      </c>
      <c r="L1259" s="6">
        <f>(Table1[[#This Row],[Actual Price]]-Table1[[#This Row],[discounted_price]])*100</f>
        <v>-218000</v>
      </c>
      <c r="M1259" s="9">
        <v>0.22</v>
      </c>
      <c r="N12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59" s="9" t="str">
        <f>IF(M1259&gt;=50%,"YES","NO")</f>
        <v>NO</v>
      </c>
      <c r="P1259" s="44">
        <f>AVERAGE(Table1[[#This Row],[rating]]+Table1[[#This Row],[rating_count]]/1000)</f>
        <v>3.3079999999999998</v>
      </c>
      <c r="Q1259" s="2">
        <v>3.3</v>
      </c>
      <c r="R1259" s="7">
        <v>8</v>
      </c>
      <c r="S1259" s="8">
        <f t="shared" si="38"/>
        <v>7992</v>
      </c>
      <c r="T1259" s="2" t="s">
        <v>11687</v>
      </c>
      <c r="U1259" s="2" t="s">
        <v>11688</v>
      </c>
      <c r="V1259" s="2" t="s">
        <v>11689</v>
      </c>
      <c r="W1259" s="2" t="s">
        <v>11690</v>
      </c>
      <c r="X1259" s="2" t="s">
        <v>11691</v>
      </c>
      <c r="Y1259" s="3" t="s">
        <v>11692</v>
      </c>
      <c r="Z1259" s="3" t="s">
        <v>11693</v>
      </c>
      <c r="AA1259" s="3" t="s">
        <v>11694</v>
      </c>
    </row>
    <row r="1260" spans="1:27">
      <c r="A1260" s="2" t="s">
        <v>11695</v>
      </c>
      <c r="B1260" s="2" t="s">
        <v>11696</v>
      </c>
      <c r="C1260" s="2" t="s">
        <v>13133</v>
      </c>
      <c r="D1260" s="2" t="s">
        <v>13068</v>
      </c>
      <c r="E1260" s="2" t="s">
        <v>12836</v>
      </c>
      <c r="F1260" s="2" t="s">
        <v>12880</v>
      </c>
      <c r="G1260" s="2" t="s">
        <v>12921</v>
      </c>
      <c r="H1260" s="2" t="s">
        <v>12922</v>
      </c>
      <c r="I1260" s="6">
        <v>1049</v>
      </c>
      <c r="J1260" s="6" t="str">
        <f t="shared" si="39"/>
        <v>&gt;₹500</v>
      </c>
      <c r="K1260" s="6">
        <v>699</v>
      </c>
      <c r="L1260" s="6">
        <f>(Table1[[#This Row],[Actual Price]]-Table1[[#This Row],[discounted_price]])*100</f>
        <v>-35000</v>
      </c>
      <c r="M1260" s="9">
        <v>0.6</v>
      </c>
      <c r="N12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60" s="9" t="str">
        <f>IF(M1260&gt;=50%,"YES","""NO")</f>
        <v>YES</v>
      </c>
      <c r="P1260" s="44">
        <f>AVERAGE(Table1[[#This Row],[rating]]+Table1[[#This Row],[rating_count]]/1000)</f>
        <v>6.6259999999999994</v>
      </c>
      <c r="Q1260" s="2">
        <v>4.3</v>
      </c>
      <c r="R1260" s="7">
        <v>2326</v>
      </c>
      <c r="S1260" s="8">
        <f t="shared" si="38"/>
        <v>1625874</v>
      </c>
      <c r="T1260" s="2" t="s">
        <v>11697</v>
      </c>
      <c r="U1260" s="2" t="s">
        <v>11698</v>
      </c>
      <c r="V1260" s="2" t="s">
        <v>11699</v>
      </c>
      <c r="W1260" s="2" t="s">
        <v>11700</v>
      </c>
      <c r="X1260" s="2" t="s">
        <v>11701</v>
      </c>
      <c r="Y1260" s="3" t="s">
        <v>11702</v>
      </c>
      <c r="Z1260" s="3" t="s">
        <v>11703</v>
      </c>
      <c r="AA1260" s="3" t="s">
        <v>11704</v>
      </c>
    </row>
    <row r="1261" spans="1:27">
      <c r="A1261" s="2" t="s">
        <v>11705</v>
      </c>
      <c r="B1261" s="2" t="s">
        <v>11706</v>
      </c>
      <c r="C1261" s="2" t="s">
        <v>13107</v>
      </c>
      <c r="D1261" s="2" t="s">
        <v>13068</v>
      </c>
      <c r="E1261" s="2" t="s">
        <v>12836</v>
      </c>
      <c r="F1261" s="2" t="s">
        <v>12885</v>
      </c>
      <c r="G1261" s="2" t="s">
        <v>12886</v>
      </c>
      <c r="H1261" s="2"/>
      <c r="I1261" s="6">
        <v>3599</v>
      </c>
      <c r="J1261" s="6" t="str">
        <f t="shared" si="39"/>
        <v>&gt;₹500</v>
      </c>
      <c r="K1261" s="6">
        <v>1499</v>
      </c>
      <c r="L1261" s="6">
        <f>(Table1[[#This Row],[Actual Price]]-Table1[[#This Row],[discounted_price]])*100</f>
        <v>-210000</v>
      </c>
      <c r="M1261" s="9">
        <v>0.86</v>
      </c>
      <c r="N12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1261" s="9" t="str">
        <f>IF(M1261&gt;=50%,"YES","NO")</f>
        <v>YES</v>
      </c>
      <c r="P1261" s="44">
        <f>AVERAGE(Table1[[#This Row],[rating]]+Table1[[#This Row],[rating_count]]/1000)</f>
        <v>4.9039999999999999</v>
      </c>
      <c r="Q1261" s="2">
        <v>3.9</v>
      </c>
      <c r="R1261" s="7">
        <v>1004</v>
      </c>
      <c r="S1261" s="8">
        <f t="shared" si="38"/>
        <v>1504996</v>
      </c>
      <c r="T1261" s="2" t="s">
        <v>11707</v>
      </c>
      <c r="U1261" s="2" t="s">
        <v>11708</v>
      </c>
      <c r="V1261" s="2" t="s">
        <v>11709</v>
      </c>
      <c r="W1261" s="2" t="s">
        <v>11710</v>
      </c>
      <c r="X1261" s="2" t="s">
        <v>11711</v>
      </c>
      <c r="Y1261" s="3" t="s">
        <v>11712</v>
      </c>
      <c r="Z1261" s="3" t="s">
        <v>11713</v>
      </c>
      <c r="AA1261" s="3" t="s">
        <v>11714</v>
      </c>
    </row>
    <row r="1262" spans="1:27">
      <c r="A1262" s="2" t="s">
        <v>11715</v>
      </c>
      <c r="B1262" s="2" t="s">
        <v>11716</v>
      </c>
      <c r="C1262" s="2" t="s">
        <v>13081</v>
      </c>
      <c r="D1262" s="2" t="s">
        <v>13068</v>
      </c>
      <c r="E1262" s="2" t="s">
        <v>12836</v>
      </c>
      <c r="F1262" s="2" t="s">
        <v>12844</v>
      </c>
      <c r="G1262" s="2" t="s">
        <v>12845</v>
      </c>
      <c r="H1262" s="2" t="s">
        <v>12854</v>
      </c>
      <c r="I1262" s="6">
        <v>4799</v>
      </c>
      <c r="J1262" s="6" t="str">
        <f t="shared" si="39"/>
        <v>&gt;₹500</v>
      </c>
      <c r="K1262" s="6">
        <v>1295</v>
      </c>
      <c r="L1262" s="6">
        <f>(Table1[[#This Row],[Actual Price]]-Table1[[#This Row],[discounted_price]])*100</f>
        <v>-350400</v>
      </c>
      <c r="M1262" s="9">
        <v>0.31</v>
      </c>
      <c r="N12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62" s="9" t="str">
        <f>IF(M1262&gt;=50%,"YES","""NO")</f>
        <v>"NO</v>
      </c>
      <c r="P1262" s="44">
        <f>AVERAGE(Table1[[#This Row],[rating]]+Table1[[#This Row],[rating_count]]/1000)</f>
        <v>10.7</v>
      </c>
      <c r="Q1262" s="2">
        <v>4.3</v>
      </c>
      <c r="R1262" s="7">
        <v>6400</v>
      </c>
      <c r="S1262" s="8">
        <f t="shared" si="38"/>
        <v>8288000</v>
      </c>
      <c r="T1262" s="2" t="s">
        <v>11717</v>
      </c>
      <c r="U1262" s="2" t="s">
        <v>11718</v>
      </c>
      <c r="V1262" s="2" t="s">
        <v>11719</v>
      </c>
      <c r="W1262" s="2" t="s">
        <v>11720</v>
      </c>
      <c r="X1262" s="2" t="s">
        <v>11721</v>
      </c>
      <c r="Y1262" s="3" t="s">
        <v>11722</v>
      </c>
      <c r="Z1262" s="3" t="s">
        <v>11723</v>
      </c>
      <c r="AA1262" s="3" t="s">
        <v>11724</v>
      </c>
    </row>
    <row r="1263" spans="1:27">
      <c r="A1263" s="2" t="s">
        <v>11725</v>
      </c>
      <c r="B1263" s="2" t="s">
        <v>11726</v>
      </c>
      <c r="C1263" s="2" t="s">
        <v>13083</v>
      </c>
      <c r="D1263" s="2" t="s">
        <v>13068</v>
      </c>
      <c r="E1263" s="2" t="s">
        <v>12840</v>
      </c>
      <c r="F1263" s="2" t="s">
        <v>12856</v>
      </c>
      <c r="G1263" s="2" t="s">
        <v>12857</v>
      </c>
      <c r="H1263" s="4"/>
      <c r="I1263" s="6">
        <v>1699</v>
      </c>
      <c r="J1263" s="6" t="str">
        <f t="shared" si="39"/>
        <v>&gt;₹500</v>
      </c>
      <c r="K1263" s="6">
        <v>4999</v>
      </c>
      <c r="L1263" s="6">
        <f>(Table1[[#This Row],[Actual Price]]-Table1[[#This Row],[discounted_price]])*100</f>
        <v>330000</v>
      </c>
      <c r="M1263" s="9">
        <v>0.71</v>
      </c>
      <c r="N12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63" s="9" t="str">
        <f>IF(M1263&gt;=50%,"YES","NO")</f>
        <v>YES</v>
      </c>
      <c r="P1263" s="44">
        <f>AVERAGE(Table1[[#This Row],[rating]]+Table1[[#This Row],[rating_count]]/1000)</f>
        <v>3.6630000000000003</v>
      </c>
      <c r="Q1263" s="2">
        <v>3.6</v>
      </c>
      <c r="R1263" s="7">
        <v>63</v>
      </c>
      <c r="S1263" s="8">
        <f t="shared" si="38"/>
        <v>314937</v>
      </c>
      <c r="T1263" s="2" t="s">
        <v>11727</v>
      </c>
      <c r="U1263" s="2" t="s">
        <v>11728</v>
      </c>
      <c r="V1263" s="2" t="s">
        <v>11729</v>
      </c>
      <c r="W1263" s="2" t="s">
        <v>11730</v>
      </c>
      <c r="X1263" s="2" t="s">
        <v>11731</v>
      </c>
      <c r="Y1263" s="3" t="s">
        <v>11732</v>
      </c>
      <c r="Z1263" s="3" t="s">
        <v>11733</v>
      </c>
      <c r="AA1263" s="3" t="s">
        <v>11734</v>
      </c>
    </row>
    <row r="1264" spans="1:27">
      <c r="A1264" s="2" t="s">
        <v>11735</v>
      </c>
      <c r="B1264" s="2" t="s">
        <v>11736</v>
      </c>
      <c r="C1264" s="2" t="s">
        <v>13083</v>
      </c>
      <c r="D1264" s="2" t="s">
        <v>13068</v>
      </c>
      <c r="E1264" s="2" t="s">
        <v>12840</v>
      </c>
      <c r="F1264" s="2" t="s">
        <v>12856</v>
      </c>
      <c r="G1264" s="2" t="s">
        <v>12857</v>
      </c>
      <c r="H1264" s="4"/>
      <c r="I1264" s="6">
        <v>664</v>
      </c>
      <c r="J1264" s="6" t="str">
        <f t="shared" si="39"/>
        <v>&gt;₹500</v>
      </c>
      <c r="K1264" s="6">
        <v>2550</v>
      </c>
      <c r="L1264" s="6">
        <f>(Table1[[#This Row],[Actual Price]]-Table1[[#This Row],[discounted_price]])*100</f>
        <v>188600</v>
      </c>
      <c r="M1264" s="9">
        <v>0.53</v>
      </c>
      <c r="N12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64" s="9" t="str">
        <f>IF(M1264&gt;=50%,"YES","""NO")</f>
        <v>YES</v>
      </c>
      <c r="P1264" s="44">
        <f>AVERAGE(Table1[[#This Row],[rating]]+Table1[[#This Row],[rating_count]]/1000)</f>
        <v>4.9809999999999999</v>
      </c>
      <c r="Q1264" s="2">
        <v>3.8</v>
      </c>
      <c r="R1264" s="7">
        <v>1181</v>
      </c>
      <c r="S1264" s="8">
        <f t="shared" si="38"/>
        <v>3011550</v>
      </c>
      <c r="T1264" s="2" t="s">
        <v>11737</v>
      </c>
      <c r="U1264" s="2" t="s">
        <v>11738</v>
      </c>
      <c r="V1264" s="2" t="s">
        <v>11739</v>
      </c>
      <c r="W1264" s="2" t="s">
        <v>11740</v>
      </c>
      <c r="X1264" s="2" t="s">
        <v>11741</v>
      </c>
      <c r="Y1264" s="3" t="s">
        <v>11742</v>
      </c>
      <c r="Z1264" s="3" t="s">
        <v>11743</v>
      </c>
      <c r="AA1264" s="3" t="s">
        <v>11744</v>
      </c>
    </row>
    <row r="1265" spans="1:27">
      <c r="A1265" s="2" t="s">
        <v>11745</v>
      </c>
      <c r="B1265" s="2" t="s">
        <v>11746</v>
      </c>
      <c r="C1265" s="2" t="s">
        <v>13112</v>
      </c>
      <c r="D1265" s="2" t="s">
        <v>13068</v>
      </c>
      <c r="E1265" s="2" t="s">
        <v>12836</v>
      </c>
      <c r="F1265" s="2" t="s">
        <v>12885</v>
      </c>
      <c r="G1265" s="2" t="s">
        <v>12894</v>
      </c>
      <c r="H1265" s="4"/>
      <c r="I1265" s="6">
        <v>948</v>
      </c>
      <c r="J1265" s="6" t="str">
        <f t="shared" si="39"/>
        <v>&gt;₹500</v>
      </c>
      <c r="K1265" s="6">
        <v>1950</v>
      </c>
      <c r="L1265" s="6">
        <f>(Table1[[#This Row],[Actual Price]]-Table1[[#This Row],[discounted_price]])*100</f>
        <v>100200</v>
      </c>
      <c r="M1265" s="9">
        <v>0.08</v>
      </c>
      <c r="N12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65" s="9" t="str">
        <f>IF(M1265&gt;=50%,"YES","NO")</f>
        <v>NO</v>
      </c>
      <c r="P1265" s="44">
        <f>AVERAGE(Table1[[#This Row],[rating]]+Table1[[#This Row],[rating_count]]/1000)</f>
        <v>5.7880000000000003</v>
      </c>
      <c r="Q1265" s="2">
        <v>3.9</v>
      </c>
      <c r="R1265" s="7">
        <v>1888</v>
      </c>
      <c r="S1265" s="8">
        <f t="shared" si="38"/>
        <v>3681600</v>
      </c>
      <c r="T1265" s="2" t="s">
        <v>11747</v>
      </c>
      <c r="U1265" s="2" t="s">
        <v>11748</v>
      </c>
      <c r="V1265" s="2" t="s">
        <v>11749</v>
      </c>
      <c r="W1265" s="2" t="s">
        <v>11750</v>
      </c>
      <c r="X1265" s="2" t="s">
        <v>11751</v>
      </c>
      <c r="Y1265" s="3" t="s">
        <v>11752</v>
      </c>
      <c r="Z1265" s="3" t="s">
        <v>11753</v>
      </c>
      <c r="AA1265" s="3" t="s">
        <v>11754</v>
      </c>
    </row>
    <row r="1266" spans="1:27">
      <c r="A1266" s="2" t="s">
        <v>11755</v>
      </c>
      <c r="B1266" s="2" t="s">
        <v>11756</v>
      </c>
      <c r="C1266" s="2" t="s">
        <v>13082</v>
      </c>
      <c r="D1266" s="2" t="s">
        <v>13068</v>
      </c>
      <c r="E1266" s="2" t="s">
        <v>12836</v>
      </c>
      <c r="F1266" s="2" t="s">
        <v>12837</v>
      </c>
      <c r="G1266" s="2" t="s">
        <v>12855</v>
      </c>
      <c r="H1266" s="4"/>
      <c r="I1266" s="6">
        <v>850</v>
      </c>
      <c r="J1266" s="6" t="str">
        <f t="shared" si="39"/>
        <v>&gt;₹500</v>
      </c>
      <c r="K1266" s="6">
        <v>8478</v>
      </c>
      <c r="L1266" s="6">
        <f>(Table1[[#This Row],[Actual Price]]-Table1[[#This Row],[discounted_price]])*100</f>
        <v>762800</v>
      </c>
      <c r="M1266" s="9">
        <v>0.28000000000000003</v>
      </c>
      <c r="N12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66" s="9" t="str">
        <f>IF(M1266&gt;=50%,"YES","""NO")</f>
        <v>"NO</v>
      </c>
      <c r="P1266" s="44">
        <f>AVERAGE(Table1[[#This Row],[rating]]+Table1[[#This Row],[rating_count]]/1000)</f>
        <v>11.149999999999999</v>
      </c>
      <c r="Q1266" s="2">
        <v>4.5999999999999996</v>
      </c>
      <c r="R1266" s="7">
        <v>6550</v>
      </c>
      <c r="S1266" s="8">
        <f t="shared" si="38"/>
        <v>55530900</v>
      </c>
      <c r="T1266" s="2" t="s">
        <v>11757</v>
      </c>
      <c r="U1266" s="2" t="s">
        <v>11758</v>
      </c>
      <c r="V1266" s="2" t="s">
        <v>11759</v>
      </c>
      <c r="W1266" s="2" t="s">
        <v>11760</v>
      </c>
      <c r="X1266" s="2" t="s">
        <v>11761</v>
      </c>
      <c r="Y1266" s="3" t="s">
        <v>11762</v>
      </c>
      <c r="Z1266" s="3" t="s">
        <v>11763</v>
      </c>
      <c r="AA1266" s="3" t="s">
        <v>11764</v>
      </c>
    </row>
    <row r="1267" spans="1:27">
      <c r="A1267" s="2" t="s">
        <v>11765</v>
      </c>
      <c r="B1267" s="2" t="s">
        <v>11766</v>
      </c>
      <c r="C1267" s="2" t="s">
        <v>13082</v>
      </c>
      <c r="D1267" s="2" t="s">
        <v>13068</v>
      </c>
      <c r="E1267" s="2" t="s">
        <v>12836</v>
      </c>
      <c r="F1267" s="2" t="s">
        <v>12837</v>
      </c>
      <c r="G1267" s="2" t="s">
        <v>12855</v>
      </c>
      <c r="H1267" s="4"/>
      <c r="I1267" s="6">
        <v>600</v>
      </c>
      <c r="J1267" s="6" t="str">
        <f t="shared" si="39"/>
        <v>&gt;₹500</v>
      </c>
      <c r="K1267" s="6">
        <v>3299</v>
      </c>
      <c r="L1267" s="6">
        <f>(Table1[[#This Row],[Actual Price]]-Table1[[#This Row],[discounted_price]])*100</f>
        <v>269900</v>
      </c>
      <c r="M1267" s="9">
        <v>0.45</v>
      </c>
      <c r="N12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67" s="9" t="str">
        <f>IF(M1267&gt;=50%,"YES","NO")</f>
        <v>NO</v>
      </c>
      <c r="P1267" s="44">
        <f>AVERAGE(Table1[[#This Row],[rating]]+Table1[[#This Row],[rating_count]]/1000)</f>
        <v>5.6459999999999999</v>
      </c>
      <c r="Q1267" s="2">
        <v>3.8</v>
      </c>
      <c r="R1267" s="7">
        <v>1846</v>
      </c>
      <c r="S1267" s="8">
        <f t="shared" si="38"/>
        <v>6089954</v>
      </c>
      <c r="T1267" s="2" t="s">
        <v>11767</v>
      </c>
      <c r="U1267" s="2" t="s">
        <v>11768</v>
      </c>
      <c r="V1267" s="2" t="s">
        <v>11769</v>
      </c>
      <c r="W1267" s="2" t="s">
        <v>11770</v>
      </c>
      <c r="X1267" s="2" t="s">
        <v>11771</v>
      </c>
      <c r="Y1267" s="3" t="s">
        <v>11772</v>
      </c>
      <c r="Z1267" s="3" t="s">
        <v>11773</v>
      </c>
      <c r="AA1267" s="3" t="s">
        <v>11774</v>
      </c>
    </row>
    <row r="1268" spans="1:27">
      <c r="A1268" s="2" t="s">
        <v>11775</v>
      </c>
      <c r="B1268" s="2" t="s">
        <v>11776</v>
      </c>
      <c r="C1268" s="2" t="s">
        <v>13082</v>
      </c>
      <c r="D1268" s="2" t="s">
        <v>13068</v>
      </c>
      <c r="E1268" s="2" t="s">
        <v>12836</v>
      </c>
      <c r="F1268" s="2" t="s">
        <v>12837</v>
      </c>
      <c r="G1268" s="2" t="s">
        <v>12855</v>
      </c>
      <c r="H1268" s="4"/>
      <c r="I1268" s="6">
        <v>3711</v>
      </c>
      <c r="J1268" s="6" t="str">
        <f t="shared" si="39"/>
        <v>&gt;₹500</v>
      </c>
      <c r="K1268" s="6">
        <v>3895</v>
      </c>
      <c r="L1268" s="6">
        <f>(Table1[[#This Row],[Actual Price]]-Table1[[#This Row],[discounted_price]])*100</f>
        <v>18400</v>
      </c>
      <c r="M1268" s="9">
        <v>0.44</v>
      </c>
      <c r="N12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68" s="9" t="str">
        <f>IF(M1268&gt;=50%,"YES","""NO")</f>
        <v>"NO</v>
      </c>
      <c r="P1268" s="44">
        <f>AVERAGE(Table1[[#This Row],[rating]]+Table1[[#This Row],[rating_count]]/1000)</f>
        <v>4.9849999999999994</v>
      </c>
      <c r="Q1268" s="2">
        <v>3.9</v>
      </c>
      <c r="R1268" s="7">
        <v>1085</v>
      </c>
      <c r="S1268" s="8">
        <f t="shared" si="38"/>
        <v>4226075</v>
      </c>
      <c r="T1268" s="2" t="s">
        <v>11777</v>
      </c>
      <c r="U1268" s="2" t="s">
        <v>11778</v>
      </c>
      <c r="V1268" s="2" t="s">
        <v>11779</v>
      </c>
      <c r="W1268" s="2" t="s">
        <v>11780</v>
      </c>
      <c r="X1268" s="2" t="s">
        <v>11781</v>
      </c>
      <c r="Y1268" s="3" t="s">
        <v>11782</v>
      </c>
      <c r="Z1268" s="3" t="s">
        <v>11783</v>
      </c>
      <c r="AA1268" s="3" t="s">
        <v>11784</v>
      </c>
    </row>
    <row r="1269" spans="1:27">
      <c r="A1269" s="2" t="s">
        <v>11785</v>
      </c>
      <c r="B1269" s="2" t="s">
        <v>11786</v>
      </c>
      <c r="C1269" s="2" t="s">
        <v>13109</v>
      </c>
      <c r="D1269" s="2" t="s">
        <v>13068</v>
      </c>
      <c r="E1269" s="2" t="s">
        <v>12836</v>
      </c>
      <c r="F1269" s="2" t="s">
        <v>12837</v>
      </c>
      <c r="G1269" s="2" t="s">
        <v>12888</v>
      </c>
      <c r="H1269" s="4"/>
      <c r="I1269" s="6">
        <v>799</v>
      </c>
      <c r="J1269" s="6" t="str">
        <f t="shared" si="39"/>
        <v>&gt;₹500</v>
      </c>
      <c r="K1269" s="6">
        <v>5495</v>
      </c>
      <c r="L1269" s="6">
        <f>(Table1[[#This Row],[Actual Price]]-Table1[[#This Row],[discounted_price]])*100</f>
        <v>469600</v>
      </c>
      <c r="M1269" s="9">
        <v>0.33</v>
      </c>
      <c r="N12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69" s="9" t="str">
        <f>IF(M1269&gt;=50%,"YES","NO")</f>
        <v>NO</v>
      </c>
      <c r="P1269" s="44">
        <f>AVERAGE(Table1[[#This Row],[rating]]+Table1[[#This Row],[rating_count]]/1000)</f>
        <v>4.3899999999999997</v>
      </c>
      <c r="Q1269" s="2">
        <v>4.0999999999999996</v>
      </c>
      <c r="R1269" s="7">
        <v>290</v>
      </c>
      <c r="S1269" s="8">
        <f t="shared" si="38"/>
        <v>1593550</v>
      </c>
      <c r="T1269" s="2" t="s">
        <v>11787</v>
      </c>
      <c r="U1269" s="2" t="s">
        <v>11788</v>
      </c>
      <c r="V1269" s="2" t="s">
        <v>11789</v>
      </c>
      <c r="W1269" s="2" t="s">
        <v>11790</v>
      </c>
      <c r="X1269" s="2" t="s">
        <v>11791</v>
      </c>
      <c r="Y1269" s="3" t="s">
        <v>11792</v>
      </c>
      <c r="Z1269" s="3" t="s">
        <v>11793</v>
      </c>
      <c r="AA1269" s="3" t="s">
        <v>11794</v>
      </c>
    </row>
    <row r="1270" spans="1:27">
      <c r="A1270" s="2" t="s">
        <v>11795</v>
      </c>
      <c r="B1270" s="2" t="s">
        <v>11796</v>
      </c>
      <c r="C1270" s="2" t="s">
        <v>13091</v>
      </c>
      <c r="D1270" s="2" t="s">
        <v>13068</v>
      </c>
      <c r="E1270" s="2" t="s">
        <v>12836</v>
      </c>
      <c r="F1270" s="2" t="s">
        <v>12837</v>
      </c>
      <c r="G1270" s="2" t="s">
        <v>12866</v>
      </c>
      <c r="H1270" s="2"/>
      <c r="I1270" s="6">
        <v>980</v>
      </c>
      <c r="J1270" s="6" t="str">
        <f t="shared" si="39"/>
        <v>&gt;₹500</v>
      </c>
      <c r="K1270" s="6">
        <v>999</v>
      </c>
      <c r="L1270" s="6">
        <f>(Table1[[#This Row],[Actual Price]]-Table1[[#This Row],[discounted_price]])*100</f>
        <v>1900</v>
      </c>
      <c r="M1270" s="9">
        <v>0.35</v>
      </c>
      <c r="N12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70" s="9" t="str">
        <f>IF(M1270&gt;=50%,"YES","""NO")</f>
        <v>"NO</v>
      </c>
      <c r="P1270" s="44">
        <f>AVERAGE(Table1[[#This Row],[rating]]+Table1[[#This Row],[rating_count]]/1000)</f>
        <v>3.6040000000000001</v>
      </c>
      <c r="Q1270" s="2">
        <v>3.6</v>
      </c>
      <c r="R1270" s="7">
        <v>4</v>
      </c>
      <c r="S1270" s="8">
        <f t="shared" si="38"/>
        <v>3996</v>
      </c>
      <c r="T1270" s="2" t="s">
        <v>11797</v>
      </c>
      <c r="U1270" s="2" t="s">
        <v>11798</v>
      </c>
      <c r="V1270" s="2" t="s">
        <v>11799</v>
      </c>
      <c r="W1270" s="2" t="s">
        <v>11800</v>
      </c>
      <c r="X1270" s="2" t="s">
        <v>11801</v>
      </c>
      <c r="Y1270" s="3" t="s">
        <v>11802</v>
      </c>
      <c r="Z1270" s="3" t="s">
        <v>11803</v>
      </c>
      <c r="AA1270" s="3" t="s">
        <v>11804</v>
      </c>
    </row>
    <row r="1271" spans="1:27">
      <c r="A1271" s="2" t="s">
        <v>11805</v>
      </c>
      <c r="B1271" s="2" t="s">
        <v>11806</v>
      </c>
      <c r="C1271" s="2" t="s">
        <v>13118</v>
      </c>
      <c r="D1271" s="2" t="s">
        <v>13068</v>
      </c>
      <c r="E1271" s="2" t="s">
        <v>12836</v>
      </c>
      <c r="F1271" s="2" t="s">
        <v>12837</v>
      </c>
      <c r="G1271" s="2" t="s">
        <v>12903</v>
      </c>
      <c r="H1271" s="4"/>
      <c r="I1271" s="6">
        <v>351</v>
      </c>
      <c r="J1271" s="6" t="str">
        <f t="shared" si="39"/>
        <v>₹200 - ₹500</v>
      </c>
      <c r="K1271" s="6">
        <v>8995</v>
      </c>
      <c r="L1271" s="6">
        <f>(Table1[[#This Row],[Actual Price]]-Table1[[#This Row],[discounted_price]])*100</f>
        <v>864400</v>
      </c>
      <c r="M1271" s="9">
        <v>0.04</v>
      </c>
      <c r="N12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71" s="9" t="str">
        <f>IF(M1271&gt;=50%,"YES","NO")</f>
        <v>NO</v>
      </c>
      <c r="P1271" s="44">
        <f>AVERAGE(Table1[[#This Row],[rating]]+Table1[[#This Row],[rating_count]]/1000)</f>
        <v>14.134</v>
      </c>
      <c r="Q1271" s="2">
        <v>4.4000000000000004</v>
      </c>
      <c r="R1271" s="7">
        <v>9734</v>
      </c>
      <c r="S1271" s="8">
        <f t="shared" si="38"/>
        <v>87557330</v>
      </c>
      <c r="T1271" s="2" t="s">
        <v>11807</v>
      </c>
      <c r="U1271" s="2" t="s">
        <v>11808</v>
      </c>
      <c r="V1271" s="2" t="s">
        <v>11809</v>
      </c>
      <c r="W1271" s="2" t="s">
        <v>11810</v>
      </c>
      <c r="X1271" s="2" t="s">
        <v>11811</v>
      </c>
      <c r="Y1271" s="3" t="s">
        <v>11812</v>
      </c>
      <c r="Z1271" s="3" t="s">
        <v>11813</v>
      </c>
      <c r="AA1271" s="3" t="s">
        <v>11814</v>
      </c>
    </row>
    <row r="1272" spans="1:27">
      <c r="A1272" s="2" t="s">
        <v>11815</v>
      </c>
      <c r="B1272" s="2" t="s">
        <v>11816</v>
      </c>
      <c r="C1272" s="2" t="s">
        <v>13081</v>
      </c>
      <c r="D1272" s="2" t="s">
        <v>13068</v>
      </c>
      <c r="E1272" s="2" t="s">
        <v>12836</v>
      </c>
      <c r="F1272" s="2" t="s">
        <v>12844</v>
      </c>
      <c r="G1272" s="2" t="s">
        <v>12845</v>
      </c>
      <c r="H1272" s="4" t="s">
        <v>12854</v>
      </c>
      <c r="I1272" s="6">
        <v>229</v>
      </c>
      <c r="J1272" s="6" t="str">
        <f t="shared" si="39"/>
        <v>₹200 - ₹500</v>
      </c>
      <c r="K1272" s="6">
        <v>1599</v>
      </c>
      <c r="L1272" s="6">
        <f>(Table1[[#This Row],[Actual Price]]-Table1[[#This Row],[discounted_price]])*100</f>
        <v>137000</v>
      </c>
      <c r="M1272" s="9">
        <v>0.31</v>
      </c>
      <c r="N12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72" s="9" t="str">
        <f>IF(M1272&gt;=50%,"YES","""NO")</f>
        <v>"NO</v>
      </c>
      <c r="P1272" s="44">
        <f>AVERAGE(Table1[[#This Row],[rating]]+Table1[[#This Row],[rating_count]]/1000)</f>
        <v>8.3219999999999992</v>
      </c>
      <c r="Q1272" s="2">
        <v>4.3</v>
      </c>
      <c r="R1272" s="7">
        <v>4022</v>
      </c>
      <c r="S1272" s="8">
        <f t="shared" si="38"/>
        <v>6431178</v>
      </c>
      <c r="T1272" s="2" t="s">
        <v>11817</v>
      </c>
      <c r="U1272" s="2" t="s">
        <v>11818</v>
      </c>
      <c r="V1272" s="2" t="s">
        <v>11819</v>
      </c>
      <c r="W1272" s="2" t="s">
        <v>11820</v>
      </c>
      <c r="X1272" s="2" t="s">
        <v>11821</v>
      </c>
      <c r="Y1272" s="3" t="s">
        <v>11822</v>
      </c>
      <c r="Z1272" s="3" t="s">
        <v>11823</v>
      </c>
      <c r="AA1272" s="3" t="s">
        <v>11824</v>
      </c>
    </row>
    <row r="1273" spans="1:27">
      <c r="A1273" s="2" t="s">
        <v>11825</v>
      </c>
      <c r="B1273" s="2" t="s">
        <v>11826</v>
      </c>
      <c r="C1273" s="2" t="s">
        <v>13083</v>
      </c>
      <c r="D1273" s="2" t="s">
        <v>13068</v>
      </c>
      <c r="E1273" s="2" t="s">
        <v>12840</v>
      </c>
      <c r="F1273" s="2" t="s">
        <v>12856</v>
      </c>
      <c r="G1273" s="2" t="s">
        <v>12857</v>
      </c>
      <c r="H1273" s="4"/>
      <c r="I1273" s="6">
        <v>3349</v>
      </c>
      <c r="J1273" s="6" t="str">
        <f t="shared" si="39"/>
        <v>&gt;₹500</v>
      </c>
      <c r="K1273" s="6">
        <v>3500</v>
      </c>
      <c r="L1273" s="6">
        <f>(Table1[[#This Row],[Actual Price]]-Table1[[#This Row],[discounted_price]])*100</f>
        <v>15100</v>
      </c>
      <c r="M1273" s="9">
        <v>0.56999999999999995</v>
      </c>
      <c r="N12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73" s="9" t="str">
        <f>IF(M1273&gt;=50%,"YES","NO")</f>
        <v>YES</v>
      </c>
      <c r="P1273" s="44">
        <f>AVERAGE(Table1[[#This Row],[rating]]+Table1[[#This Row],[rating_count]]/1000)</f>
        <v>7.2910000000000004</v>
      </c>
      <c r="Q1273" s="2">
        <v>4.7</v>
      </c>
      <c r="R1273" s="7">
        <v>2591</v>
      </c>
      <c r="S1273" s="8">
        <f t="shared" si="38"/>
        <v>9068500</v>
      </c>
      <c r="T1273" s="2" t="s">
        <v>11827</v>
      </c>
      <c r="U1273" s="2" t="s">
        <v>11828</v>
      </c>
      <c r="V1273" s="2" t="s">
        <v>11829</v>
      </c>
      <c r="W1273" s="2" t="s">
        <v>11830</v>
      </c>
      <c r="X1273" s="2" t="s">
        <v>11831</v>
      </c>
      <c r="Y1273" s="3" t="s">
        <v>11832</v>
      </c>
      <c r="Z1273" s="3" t="s">
        <v>11833</v>
      </c>
      <c r="AA1273" s="3" t="s">
        <v>11834</v>
      </c>
    </row>
    <row r="1274" spans="1:27">
      <c r="A1274" s="2" t="s">
        <v>11835</v>
      </c>
      <c r="B1274" s="2" t="s">
        <v>11836</v>
      </c>
      <c r="C1274" s="2" t="s">
        <v>13077</v>
      </c>
      <c r="D1274" s="2" t="s">
        <v>13068</v>
      </c>
      <c r="E1274" s="2" t="s">
        <v>12836</v>
      </c>
      <c r="F1274" s="2" t="s">
        <v>12837</v>
      </c>
      <c r="G1274" s="2" t="s">
        <v>12847</v>
      </c>
      <c r="H1274" s="2"/>
      <c r="I1274" s="6">
        <v>5499</v>
      </c>
      <c r="J1274" s="6" t="str">
        <f t="shared" si="39"/>
        <v>&gt;₹500</v>
      </c>
      <c r="K1274" s="6">
        <v>1999</v>
      </c>
      <c r="L1274" s="6">
        <f>(Table1[[#This Row],[Actual Price]]-Table1[[#This Row],[discounted_price]])*100</f>
        <v>-350000</v>
      </c>
      <c r="M1274" s="9">
        <v>0.62</v>
      </c>
      <c r="N12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74" s="9" t="str">
        <f>IF(M1274&gt;=50%,"YES","""NO")</f>
        <v>YES</v>
      </c>
      <c r="P1274" s="44">
        <f>AVERAGE(Table1[[#This Row],[rating]]+Table1[[#This Row],[rating_count]]/1000)</f>
        <v>4.8319999999999999</v>
      </c>
      <c r="Q1274" s="2">
        <v>4.3</v>
      </c>
      <c r="R1274" s="7">
        <v>532</v>
      </c>
      <c r="S1274" s="8">
        <f t="shared" si="38"/>
        <v>1063468</v>
      </c>
      <c r="T1274" s="2" t="s">
        <v>11837</v>
      </c>
      <c r="U1274" s="2" t="s">
        <v>11838</v>
      </c>
      <c r="V1274" s="2" t="s">
        <v>11839</v>
      </c>
      <c r="W1274" s="2" t="s">
        <v>11840</v>
      </c>
      <c r="X1274" s="2" t="s">
        <v>11841</v>
      </c>
      <c r="Y1274" s="3" t="s">
        <v>11842</v>
      </c>
      <c r="Z1274" s="3" t="s">
        <v>11843</v>
      </c>
      <c r="AA1274" s="3" t="s">
        <v>11844</v>
      </c>
    </row>
    <row r="1275" spans="1:27">
      <c r="A1275" s="2" t="s">
        <v>11845</v>
      </c>
      <c r="B1275" s="2" t="s">
        <v>11846</v>
      </c>
      <c r="C1275" s="2" t="s">
        <v>13092</v>
      </c>
      <c r="D1275" s="2" t="s">
        <v>13068</v>
      </c>
      <c r="E1275" s="2" t="s">
        <v>12836</v>
      </c>
      <c r="F1275" s="2" t="s">
        <v>12844</v>
      </c>
      <c r="G1275" s="2" t="s">
        <v>12867</v>
      </c>
      <c r="H1275" s="4" t="s">
        <v>12868</v>
      </c>
      <c r="I1275" s="6">
        <v>299</v>
      </c>
      <c r="J1275" s="6" t="str">
        <f t="shared" si="39"/>
        <v>₹200 - ₹500</v>
      </c>
      <c r="K1275" s="6">
        <v>3199</v>
      </c>
      <c r="L1275" s="6">
        <f>(Table1[[#This Row],[Actual Price]]-Table1[[#This Row],[discounted_price]])*100</f>
        <v>290000</v>
      </c>
      <c r="M1275" s="9">
        <v>0.17</v>
      </c>
      <c r="N12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275" s="9" t="str">
        <f>IF(M1275&gt;=50%,"YES","NO")</f>
        <v>NO</v>
      </c>
      <c r="P1275" s="44">
        <f>AVERAGE(Table1[[#This Row],[rating]]+Table1[[#This Row],[rating_count]]/1000)</f>
        <v>4.16</v>
      </c>
      <c r="Q1275" s="2">
        <v>3.9</v>
      </c>
      <c r="R1275" s="7">
        <v>260</v>
      </c>
      <c r="S1275" s="8">
        <f t="shared" si="38"/>
        <v>831740</v>
      </c>
      <c r="T1275" s="2" t="s">
        <v>11847</v>
      </c>
      <c r="U1275" s="2" t="s">
        <v>11848</v>
      </c>
      <c r="V1275" s="2" t="s">
        <v>11849</v>
      </c>
      <c r="W1275" s="2" t="s">
        <v>11850</v>
      </c>
      <c r="X1275" s="2" t="s">
        <v>11851</v>
      </c>
      <c r="Y1275" s="3" t="s">
        <v>11852</v>
      </c>
      <c r="Z1275" s="3" t="s">
        <v>11853</v>
      </c>
      <c r="AA1275" s="3" t="s">
        <v>11854</v>
      </c>
    </row>
    <row r="1276" spans="1:27">
      <c r="A1276" s="2" t="s">
        <v>11855</v>
      </c>
      <c r="B1276" s="2" t="s">
        <v>11856</v>
      </c>
      <c r="C1276" s="2" t="s">
        <v>13094</v>
      </c>
      <c r="D1276" s="2" t="s">
        <v>13068</v>
      </c>
      <c r="E1276" s="2" t="s">
        <v>12836</v>
      </c>
      <c r="F1276" s="2" t="s">
        <v>12837</v>
      </c>
      <c r="G1276" s="2" t="s">
        <v>12870</v>
      </c>
      <c r="H1276" s="2"/>
      <c r="I1276" s="6">
        <v>2249</v>
      </c>
      <c r="J1276" s="6" t="str">
        <f t="shared" si="39"/>
        <v>&gt;₹500</v>
      </c>
      <c r="K1276" s="6">
        <v>1300</v>
      </c>
      <c r="L1276" s="6">
        <f>(Table1[[#This Row],[Actual Price]]-Table1[[#This Row],[discounted_price]])*100</f>
        <v>-94900</v>
      </c>
      <c r="M1276" s="9">
        <v>0.28999999999999998</v>
      </c>
      <c r="N12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76" s="9" t="str">
        <f>IF(M1276&gt;=50%,"YES","""NO")</f>
        <v>"NO</v>
      </c>
      <c r="P1276" s="44">
        <f>AVERAGE(Table1[[#This Row],[rating]]+Table1[[#This Row],[rating_count]]/1000)</f>
        <v>5.5720000000000001</v>
      </c>
      <c r="Q1276" s="2">
        <v>3.9</v>
      </c>
      <c r="R1276" s="7">
        <v>1672</v>
      </c>
      <c r="S1276" s="8">
        <f t="shared" si="38"/>
        <v>2173600</v>
      </c>
      <c r="T1276" s="2" t="s">
        <v>11857</v>
      </c>
      <c r="U1276" s="2" t="s">
        <v>11858</v>
      </c>
      <c r="V1276" s="2" t="s">
        <v>11859</v>
      </c>
      <c r="W1276" s="2" t="s">
        <v>11860</v>
      </c>
      <c r="X1276" s="2" t="s">
        <v>11861</v>
      </c>
      <c r="Y1276" s="3" t="s">
        <v>11862</v>
      </c>
      <c r="Z1276" s="3" t="s">
        <v>11863</v>
      </c>
      <c r="AA1276" s="3" t="s">
        <v>11864</v>
      </c>
    </row>
    <row r="1277" spans="1:27">
      <c r="A1277" s="2" t="s">
        <v>11865</v>
      </c>
      <c r="B1277" s="2" t="s">
        <v>11866</v>
      </c>
      <c r="C1277" s="2" t="s">
        <v>13089</v>
      </c>
      <c r="D1277" s="2" t="s">
        <v>13068</v>
      </c>
      <c r="E1277" s="2" t="s">
        <v>12863</v>
      </c>
      <c r="F1277" s="2" t="s">
        <v>12864</v>
      </c>
      <c r="G1277" s="2" t="s">
        <v>12865</v>
      </c>
      <c r="H1277" s="2"/>
      <c r="I1277" s="6">
        <v>699</v>
      </c>
      <c r="J1277" s="6" t="str">
        <f t="shared" si="39"/>
        <v>&gt;₹500</v>
      </c>
      <c r="K1277" s="6">
        <v>399</v>
      </c>
      <c r="L1277" s="6">
        <f>(Table1[[#This Row],[Actual Price]]-Table1[[#This Row],[discounted_price]])*100</f>
        <v>-30000</v>
      </c>
      <c r="M1277" s="9">
        <v>0.5</v>
      </c>
      <c r="N12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77" s="9" t="str">
        <f>IF(M1277&gt;=50%,"YES","NO")</f>
        <v>YES</v>
      </c>
      <c r="P1277" s="44">
        <f>AVERAGE(Table1[[#This Row],[rating]]+Table1[[#This Row],[rating_count]]/1000)</f>
        <v>11.645</v>
      </c>
      <c r="Q1277" s="2">
        <v>3.7</v>
      </c>
      <c r="R1277" s="7">
        <v>7945</v>
      </c>
      <c r="S1277" s="8">
        <f t="shared" si="38"/>
        <v>3170055</v>
      </c>
      <c r="T1277" s="2" t="s">
        <v>11867</v>
      </c>
      <c r="U1277" s="2" t="s">
        <v>11868</v>
      </c>
      <c r="V1277" s="2" t="s">
        <v>11869</v>
      </c>
      <c r="W1277" s="2" t="s">
        <v>11870</v>
      </c>
      <c r="X1277" s="2" t="s">
        <v>11871</v>
      </c>
      <c r="Y1277" s="3" t="s">
        <v>11872</v>
      </c>
      <c r="Z1277" s="3" t="s">
        <v>11873</v>
      </c>
      <c r="AA1277" s="3" t="s">
        <v>11874</v>
      </c>
    </row>
    <row r="1278" spans="1:27">
      <c r="A1278" s="2" t="s">
        <v>11875</v>
      </c>
      <c r="B1278" s="2" t="s">
        <v>11876</v>
      </c>
      <c r="C1278" s="2" t="s">
        <v>13076</v>
      </c>
      <c r="D1278" s="2" t="s">
        <v>13068</v>
      </c>
      <c r="E1278" s="2" t="s">
        <v>12836</v>
      </c>
      <c r="F1278" s="2" t="s">
        <v>12844</v>
      </c>
      <c r="G1278" s="2" t="s">
        <v>12845</v>
      </c>
      <c r="H1278" s="2" t="s">
        <v>12846</v>
      </c>
      <c r="I1278" s="6">
        <v>1235</v>
      </c>
      <c r="J1278" s="6" t="str">
        <f t="shared" si="39"/>
        <v>&gt;₹500</v>
      </c>
      <c r="K1278" s="6">
        <v>599</v>
      </c>
      <c r="L1278" s="6">
        <f>(Table1[[#This Row],[Actual Price]]-Table1[[#This Row],[discounted_price]])*100</f>
        <v>-63600</v>
      </c>
      <c r="M1278" s="9">
        <v>0.53</v>
      </c>
      <c r="N12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78" s="9" t="str">
        <f>IF(M1278&gt;=50%,"YES","""NO")</f>
        <v>YES</v>
      </c>
      <c r="P1278" s="44">
        <f>AVERAGE(Table1[[#This Row],[rating]]+Table1[[#This Row],[rating_count]]/1000)</f>
        <v>4.867</v>
      </c>
      <c r="Q1278" s="2">
        <v>3.5</v>
      </c>
      <c r="R1278" s="7">
        <v>1367</v>
      </c>
      <c r="S1278" s="8">
        <f t="shared" si="38"/>
        <v>818833</v>
      </c>
      <c r="T1278" s="2" t="s">
        <v>11877</v>
      </c>
      <c r="U1278" s="2" t="s">
        <v>11878</v>
      </c>
      <c r="V1278" s="2" t="s">
        <v>11879</v>
      </c>
      <c r="W1278" s="2" t="s">
        <v>11880</v>
      </c>
      <c r="X1278" s="2" t="s">
        <v>11881</v>
      </c>
      <c r="Y1278" s="3" t="s">
        <v>11882</v>
      </c>
      <c r="Z1278" s="3" t="s">
        <v>11883</v>
      </c>
      <c r="AA1278" s="3" t="s">
        <v>11884</v>
      </c>
    </row>
    <row r="1279" spans="1:27">
      <c r="A1279" s="2" t="s">
        <v>11885</v>
      </c>
      <c r="B1279" s="2" t="s">
        <v>11886</v>
      </c>
      <c r="C1279" s="2" t="s">
        <v>13080</v>
      </c>
      <c r="D1279" s="2" t="s">
        <v>13068</v>
      </c>
      <c r="E1279" s="2" t="s">
        <v>12836</v>
      </c>
      <c r="F1279" s="2" t="s">
        <v>12837</v>
      </c>
      <c r="G1279" s="2" t="s">
        <v>12853</v>
      </c>
      <c r="H1279" s="2"/>
      <c r="I1279" s="6">
        <v>1349</v>
      </c>
      <c r="J1279" s="6" t="str">
        <f t="shared" si="39"/>
        <v>&gt;₹500</v>
      </c>
      <c r="K1279" s="6">
        <v>999</v>
      </c>
      <c r="L1279" s="6">
        <f>(Table1[[#This Row],[Actual Price]]-Table1[[#This Row],[discounted_price]])*100</f>
        <v>-35000</v>
      </c>
      <c r="M1279" s="9">
        <v>0.45</v>
      </c>
      <c r="N12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79" s="9" t="str">
        <f>IF(M1279&gt;=50%,"YES","NO")</f>
        <v>NO</v>
      </c>
      <c r="P1279" s="44">
        <f>AVERAGE(Table1[[#This Row],[rating]]+Table1[[#This Row],[rating_count]]/1000)</f>
        <v>5.3129999999999997</v>
      </c>
      <c r="Q1279" s="2">
        <v>4</v>
      </c>
      <c r="R1279" s="7">
        <v>1313</v>
      </c>
      <c r="S1279" s="8">
        <f t="shared" si="38"/>
        <v>1311687</v>
      </c>
      <c r="T1279" s="2" t="s">
        <v>11887</v>
      </c>
      <c r="U1279" s="2" t="s">
        <v>11888</v>
      </c>
      <c r="V1279" s="2" t="s">
        <v>11889</v>
      </c>
      <c r="W1279" s="2" t="s">
        <v>11890</v>
      </c>
      <c r="X1279" s="2" t="s">
        <v>11891</v>
      </c>
      <c r="Y1279" s="3" t="s">
        <v>11892</v>
      </c>
      <c r="Z1279" s="3" t="s">
        <v>11893</v>
      </c>
      <c r="AA1279" s="3" t="s">
        <v>11894</v>
      </c>
    </row>
    <row r="1280" spans="1:27">
      <c r="A1280" s="2" t="s">
        <v>11895</v>
      </c>
      <c r="B1280" s="2" t="s">
        <v>11896</v>
      </c>
      <c r="C1280" s="2" t="s">
        <v>13115</v>
      </c>
      <c r="D1280" s="2" t="s">
        <v>13068</v>
      </c>
      <c r="E1280" s="2" t="s">
        <v>12863</v>
      </c>
      <c r="F1280" s="2" t="s">
        <v>12864</v>
      </c>
      <c r="G1280" s="2" t="s">
        <v>12898</v>
      </c>
      <c r="H1280" s="2" t="s">
        <v>12899</v>
      </c>
      <c r="I1280" s="6">
        <v>6800</v>
      </c>
      <c r="J1280" s="6" t="str">
        <f t="shared" si="39"/>
        <v>&gt;₹500</v>
      </c>
      <c r="K1280" s="6">
        <v>199</v>
      </c>
      <c r="L1280" s="6">
        <f>(Table1[[#This Row],[Actual Price]]-Table1[[#This Row],[discounted_price]])*100</f>
        <v>-660100</v>
      </c>
      <c r="M1280" s="9">
        <v>0.56999999999999995</v>
      </c>
      <c r="N12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80" s="9" t="str">
        <f>IF(M1280&gt;=50%,"YES","""NO")</f>
        <v>YES</v>
      </c>
      <c r="P1280" s="44">
        <f>AVERAGE(Table1[[#This Row],[rating]]+Table1[[#This Row],[rating_count]]/1000)</f>
        <v>4.3119999999999994</v>
      </c>
      <c r="Q1280" s="2">
        <v>4.0999999999999996</v>
      </c>
      <c r="R1280" s="7">
        <v>212</v>
      </c>
      <c r="S1280" s="8">
        <f t="shared" si="38"/>
        <v>42188</v>
      </c>
      <c r="T1280" s="2" t="s">
        <v>11897</v>
      </c>
      <c r="U1280" s="2" t="s">
        <v>11898</v>
      </c>
      <c r="V1280" s="2" t="s">
        <v>11899</v>
      </c>
      <c r="W1280" s="2" t="s">
        <v>11900</v>
      </c>
      <c r="X1280" s="2" t="s">
        <v>11901</v>
      </c>
      <c r="Y1280" s="3" t="s">
        <v>11902</v>
      </c>
      <c r="Z1280" s="3" t="s">
        <v>11903</v>
      </c>
      <c r="AA1280" s="3" t="s">
        <v>11904</v>
      </c>
    </row>
    <row r="1281" spans="1:27">
      <c r="A1281" s="2" t="s">
        <v>11905</v>
      </c>
      <c r="B1281" s="2" t="s">
        <v>11906</v>
      </c>
      <c r="C1281" s="2" t="s">
        <v>13091</v>
      </c>
      <c r="D1281" s="2" t="s">
        <v>13068</v>
      </c>
      <c r="E1281" s="2" t="s">
        <v>12836</v>
      </c>
      <c r="F1281" s="2" t="s">
        <v>12837</v>
      </c>
      <c r="G1281" s="2" t="s">
        <v>12866</v>
      </c>
      <c r="H1281" s="2"/>
      <c r="I1281" s="6">
        <v>2099</v>
      </c>
      <c r="J1281" s="6" t="str">
        <f t="shared" si="39"/>
        <v>&gt;₹500</v>
      </c>
      <c r="K1281" s="6">
        <v>1299</v>
      </c>
      <c r="L1281" s="6">
        <f>(Table1[[#This Row],[Actual Price]]-Table1[[#This Row],[discounted_price]])*100</f>
        <v>-80000</v>
      </c>
      <c r="M1281" s="9">
        <v>0.62</v>
      </c>
      <c r="N12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81" s="9" t="str">
        <f>IF(M1281&gt;=50%,"YES","NO")</f>
        <v>YES</v>
      </c>
      <c r="P1281" s="44">
        <f>AVERAGE(Table1[[#This Row],[rating]]+Table1[[#This Row],[rating_count]]/1000)</f>
        <v>3.9649999999999999</v>
      </c>
      <c r="Q1281" s="2">
        <v>3.9</v>
      </c>
      <c r="R1281" s="7">
        <v>65</v>
      </c>
      <c r="S1281" s="8">
        <f t="shared" si="38"/>
        <v>84435</v>
      </c>
      <c r="T1281" s="2" t="s">
        <v>11907</v>
      </c>
      <c r="U1281" s="2" t="s">
        <v>11908</v>
      </c>
      <c r="V1281" s="2" t="s">
        <v>11909</v>
      </c>
      <c r="W1281" s="2" t="s">
        <v>11910</v>
      </c>
      <c r="X1281" s="2" t="s">
        <v>11911</v>
      </c>
      <c r="Y1281" s="3" t="s">
        <v>11912</v>
      </c>
      <c r="Z1281" s="3" t="s">
        <v>11913</v>
      </c>
      <c r="AA1281" s="3" t="s">
        <v>11914</v>
      </c>
    </row>
    <row r="1282" spans="1:27">
      <c r="A1282" s="2" t="s">
        <v>11915</v>
      </c>
      <c r="B1282" s="2" t="s">
        <v>11916</v>
      </c>
      <c r="C1282" s="2" t="s">
        <v>13091</v>
      </c>
      <c r="D1282" s="2" t="s">
        <v>13068</v>
      </c>
      <c r="E1282" s="2" t="s">
        <v>12836</v>
      </c>
      <c r="F1282" s="2" t="s">
        <v>12837</v>
      </c>
      <c r="G1282" s="2" t="s">
        <v>12866</v>
      </c>
      <c r="H1282" s="4"/>
      <c r="I1282" s="6">
        <v>1699</v>
      </c>
      <c r="J1282" s="6" t="str">
        <f t="shared" si="39"/>
        <v>&gt;₹500</v>
      </c>
      <c r="K1282" s="6">
        <v>7776</v>
      </c>
      <c r="L1282" s="6">
        <f>(Table1[[#This Row],[Actual Price]]-Table1[[#This Row],[discounted_price]])*100</f>
        <v>607700</v>
      </c>
      <c r="M1282" s="9">
        <v>0.25</v>
      </c>
      <c r="N12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82" s="9" t="str">
        <f>IF(M1282&gt;=50%,"YES","""NO")</f>
        <v>"NO</v>
      </c>
      <c r="P1282" s="44">
        <f>AVERAGE(Table1[[#This Row],[rating]]+Table1[[#This Row],[rating_count]]/1000)</f>
        <v>7.1370000000000005</v>
      </c>
      <c r="Q1282" s="2">
        <v>4.4000000000000004</v>
      </c>
      <c r="R1282" s="7">
        <v>2737</v>
      </c>
      <c r="S1282" s="8">
        <f t="shared" ref="S1282:S1345" si="40">K1282*R1282</f>
        <v>21282912</v>
      </c>
      <c r="T1282" s="2" t="s">
        <v>11917</v>
      </c>
      <c r="U1282" s="2" t="s">
        <v>11918</v>
      </c>
      <c r="V1282" s="2" t="s">
        <v>11919</v>
      </c>
      <c r="W1282" s="2" t="s">
        <v>11920</v>
      </c>
      <c r="X1282" s="2" t="s">
        <v>11921</v>
      </c>
      <c r="Y1282" s="3" t="s">
        <v>11922</v>
      </c>
      <c r="Z1282" s="3" t="s">
        <v>11923</v>
      </c>
      <c r="AA1282" s="3" t="s">
        <v>11924</v>
      </c>
    </row>
    <row r="1283" spans="1:27">
      <c r="A1283" s="2" t="s">
        <v>11925</v>
      </c>
      <c r="B1283" s="2" t="s">
        <v>11926</v>
      </c>
      <c r="C1283" s="2" t="s">
        <v>13073</v>
      </c>
      <c r="D1283" s="2" t="s">
        <v>13068</v>
      </c>
      <c r="E1283" s="2" t="s">
        <v>12836</v>
      </c>
      <c r="F1283" s="2" t="s">
        <v>12837</v>
      </c>
      <c r="G1283" s="2" t="s">
        <v>12838</v>
      </c>
      <c r="H1283" s="4" t="s">
        <v>12839</v>
      </c>
      <c r="I1283" s="6">
        <v>1069</v>
      </c>
      <c r="J1283" s="6" t="str">
        <f t="shared" ref="J1283:J1346" si="41">IF(I1283&lt;200,"&lt;₹200",IF(OR(I1283=200,I1283&lt;=500),"₹200 - ₹500","&gt;₹500"))</f>
        <v>&gt;₹500</v>
      </c>
      <c r="K1283" s="6">
        <v>2299</v>
      </c>
      <c r="L1283" s="6">
        <f>(Table1[[#This Row],[Actual Price]]-Table1[[#This Row],[discounted_price]])*100</f>
        <v>123000</v>
      </c>
      <c r="M1283" s="9">
        <v>0.45</v>
      </c>
      <c r="N12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83" s="9" t="str">
        <f>IF(M1283&gt;=50%,"YES","NO")</f>
        <v>NO</v>
      </c>
      <c r="P1283" s="44">
        <f>AVERAGE(Table1[[#This Row],[rating]]+Table1[[#This Row],[rating_count]]/1000)</f>
        <v>4.3549999999999995</v>
      </c>
      <c r="Q1283" s="2">
        <v>4.3</v>
      </c>
      <c r="R1283" s="7">
        <v>55</v>
      </c>
      <c r="S1283" s="8">
        <f t="shared" si="40"/>
        <v>126445</v>
      </c>
      <c r="T1283" s="2" t="s">
        <v>11927</v>
      </c>
      <c r="U1283" s="2" t="s">
        <v>11928</v>
      </c>
      <c r="V1283" s="2" t="s">
        <v>11929</v>
      </c>
      <c r="W1283" s="2" t="s">
        <v>11930</v>
      </c>
      <c r="X1283" s="2" t="s">
        <v>11931</v>
      </c>
      <c r="Y1283" s="3" t="s">
        <v>11932</v>
      </c>
      <c r="Z1283" s="3" t="s">
        <v>11933</v>
      </c>
      <c r="AA1283" s="3" t="s">
        <v>11934</v>
      </c>
    </row>
    <row r="1284" spans="1:27">
      <c r="A1284" s="2" t="s">
        <v>11935</v>
      </c>
      <c r="B1284" s="2" t="s">
        <v>11936</v>
      </c>
      <c r="C1284" s="2" t="s">
        <v>13134</v>
      </c>
      <c r="D1284" s="2" t="s">
        <v>13068</v>
      </c>
      <c r="E1284" s="2" t="s">
        <v>12836</v>
      </c>
      <c r="F1284" s="2" t="s">
        <v>12880</v>
      </c>
      <c r="G1284" s="2" t="s">
        <v>12923</v>
      </c>
      <c r="H1284" s="4"/>
      <c r="I1284" s="6">
        <v>1349</v>
      </c>
      <c r="J1284" s="6" t="str">
        <f t="shared" si="41"/>
        <v>&gt;₹500</v>
      </c>
      <c r="K1284" s="6">
        <v>1500</v>
      </c>
      <c r="L1284" s="6">
        <f>(Table1[[#This Row],[Actual Price]]-Table1[[#This Row],[discounted_price]])*100</f>
        <v>15100</v>
      </c>
      <c r="M1284" s="9">
        <v>0.27</v>
      </c>
      <c r="N12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84" s="9" t="str">
        <f>IF(M1284&gt;=50%,"YES","""NO")</f>
        <v>"NO</v>
      </c>
      <c r="P1284" s="44">
        <f>AVERAGE(Table1[[#This Row],[rating]]+Table1[[#This Row],[rating_count]]/1000)</f>
        <v>5.5649999999999995</v>
      </c>
      <c r="Q1284" s="2">
        <v>4.5</v>
      </c>
      <c r="R1284" s="7">
        <v>1065</v>
      </c>
      <c r="S1284" s="8">
        <f t="shared" si="40"/>
        <v>1597500</v>
      </c>
      <c r="T1284" s="2" t="s">
        <v>11937</v>
      </c>
      <c r="U1284" s="2" t="s">
        <v>11938</v>
      </c>
      <c r="V1284" s="2" t="s">
        <v>11939</v>
      </c>
      <c r="W1284" s="2" t="s">
        <v>11940</v>
      </c>
      <c r="X1284" s="2" t="s">
        <v>11941</v>
      </c>
      <c r="Y1284" s="3" t="s">
        <v>11942</v>
      </c>
      <c r="Z1284" s="3" t="s">
        <v>11943</v>
      </c>
      <c r="AA1284" s="3" t="s">
        <v>11944</v>
      </c>
    </row>
    <row r="1285" spans="1:27">
      <c r="A1285" s="2" t="s">
        <v>11945</v>
      </c>
      <c r="B1285" s="2" t="s">
        <v>11946</v>
      </c>
      <c r="C1285" s="2" t="s">
        <v>13094</v>
      </c>
      <c r="D1285" s="2" t="s">
        <v>13068</v>
      </c>
      <c r="E1285" s="2" t="s">
        <v>12836</v>
      </c>
      <c r="F1285" s="2" t="s">
        <v>12837</v>
      </c>
      <c r="G1285" s="2" t="s">
        <v>12870</v>
      </c>
      <c r="H1285" s="4"/>
      <c r="I1285" s="6">
        <v>1499</v>
      </c>
      <c r="J1285" s="6" t="str">
        <f t="shared" si="41"/>
        <v>&gt;₹500</v>
      </c>
      <c r="K1285" s="6">
        <v>2590</v>
      </c>
      <c r="L1285" s="6">
        <f>(Table1[[#This Row],[Actual Price]]-Table1[[#This Row],[discounted_price]])*100</f>
        <v>109100</v>
      </c>
      <c r="M1285" s="9">
        <v>0.26</v>
      </c>
      <c r="N12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85" s="9" t="str">
        <f>IF(M1285&gt;=50%,"YES","NO")</f>
        <v>NO</v>
      </c>
      <c r="P1285" s="44">
        <f>AVERAGE(Table1[[#This Row],[rating]]+Table1[[#This Row],[rating_count]]/1000)</f>
        <v>6.3769999999999998</v>
      </c>
      <c r="Q1285" s="2">
        <v>4</v>
      </c>
      <c r="R1285" s="7">
        <v>2377</v>
      </c>
      <c r="S1285" s="8">
        <f t="shared" si="40"/>
        <v>6156430</v>
      </c>
      <c r="T1285" s="2" t="s">
        <v>11947</v>
      </c>
      <c r="U1285" s="2" t="s">
        <v>11948</v>
      </c>
      <c r="V1285" s="2" t="s">
        <v>11949</v>
      </c>
      <c r="W1285" s="2" t="s">
        <v>11950</v>
      </c>
      <c r="X1285" s="2" t="s">
        <v>11951</v>
      </c>
      <c r="Y1285" s="3" t="s">
        <v>11952</v>
      </c>
      <c r="Z1285" s="3" t="s">
        <v>11953</v>
      </c>
      <c r="AA1285" s="3" t="s">
        <v>11954</v>
      </c>
    </row>
    <row r="1286" spans="1:27">
      <c r="A1286" s="2" t="s">
        <v>11955</v>
      </c>
      <c r="B1286" s="2" t="s">
        <v>11956</v>
      </c>
      <c r="C1286" s="2" t="s">
        <v>13086</v>
      </c>
      <c r="D1286" s="2" t="s">
        <v>13068</v>
      </c>
      <c r="E1286" s="2" t="s">
        <v>12840</v>
      </c>
      <c r="F1286" s="2" t="s">
        <v>12856</v>
      </c>
      <c r="G1286" s="2" t="s">
        <v>12859</v>
      </c>
      <c r="H1286" s="4"/>
      <c r="I1286" s="6">
        <v>2092</v>
      </c>
      <c r="J1286" s="6" t="str">
        <f t="shared" si="41"/>
        <v>&gt;₹500</v>
      </c>
      <c r="K1286" s="6">
        <v>6299</v>
      </c>
      <c r="L1286" s="6">
        <f>(Table1[[#This Row],[Actual Price]]-Table1[[#This Row],[discounted_price]])*100</f>
        <v>420700</v>
      </c>
      <c r="M1286" s="9">
        <v>0.48</v>
      </c>
      <c r="N12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86" s="9" t="str">
        <f>IF(M1286&gt;=50%,"YES","""NO")</f>
        <v>"NO</v>
      </c>
      <c r="P1286" s="44">
        <f>AVERAGE(Table1[[#This Row],[rating]]+Table1[[#This Row],[rating_count]]/1000)</f>
        <v>6.4689999999999994</v>
      </c>
      <c r="Q1286" s="2">
        <v>3.9</v>
      </c>
      <c r="R1286" s="7">
        <v>2569</v>
      </c>
      <c r="S1286" s="8">
        <f t="shared" si="40"/>
        <v>16182131</v>
      </c>
      <c r="T1286" s="2" t="s">
        <v>11957</v>
      </c>
      <c r="U1286" s="2" t="s">
        <v>11958</v>
      </c>
      <c r="V1286" s="2" t="s">
        <v>11959</v>
      </c>
      <c r="W1286" s="2" t="s">
        <v>11960</v>
      </c>
      <c r="X1286" s="2" t="s">
        <v>11961</v>
      </c>
      <c r="Y1286" s="3" t="s">
        <v>11962</v>
      </c>
      <c r="Z1286" s="3" t="s">
        <v>11963</v>
      </c>
      <c r="AA1286" s="3" t="s">
        <v>11964</v>
      </c>
    </row>
    <row r="1287" spans="1:27">
      <c r="A1287" s="2" t="s">
        <v>11965</v>
      </c>
      <c r="B1287" s="2" t="s">
        <v>11966</v>
      </c>
      <c r="C1287" s="2" t="s">
        <v>13094</v>
      </c>
      <c r="D1287" s="2" t="s">
        <v>13068</v>
      </c>
      <c r="E1287" s="2" t="s">
        <v>12836</v>
      </c>
      <c r="F1287" s="2" t="s">
        <v>12837</v>
      </c>
      <c r="G1287" s="2" t="s">
        <v>12870</v>
      </c>
      <c r="H1287" s="4"/>
      <c r="I1287" s="6">
        <v>3859</v>
      </c>
      <c r="J1287" s="6" t="str">
        <f t="shared" si="41"/>
        <v>&gt;₹500</v>
      </c>
      <c r="K1287" s="6">
        <v>1795</v>
      </c>
      <c r="L1287" s="6">
        <f>(Table1[[#This Row],[Actual Price]]-Table1[[#This Row],[discounted_price]])*100</f>
        <v>-206400</v>
      </c>
      <c r="M1287" s="9">
        <v>0.33</v>
      </c>
      <c r="N12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87" s="9" t="str">
        <f>IF(M1287&gt;=50%,"YES","NO")</f>
        <v>NO</v>
      </c>
      <c r="P1287" s="44">
        <f>AVERAGE(Table1[[#This Row],[rating]]+Table1[[#This Row],[rating_count]]/1000)</f>
        <v>10.167</v>
      </c>
      <c r="Q1287" s="2">
        <v>4.2</v>
      </c>
      <c r="R1287" s="7">
        <v>5967</v>
      </c>
      <c r="S1287" s="8">
        <f t="shared" si="40"/>
        <v>10710765</v>
      </c>
      <c r="T1287" s="2" t="s">
        <v>11967</v>
      </c>
      <c r="U1287" s="2" t="s">
        <v>11968</v>
      </c>
      <c r="V1287" s="2" t="s">
        <v>11969</v>
      </c>
      <c r="W1287" s="2" t="s">
        <v>11970</v>
      </c>
      <c r="X1287" s="2" t="s">
        <v>11971</v>
      </c>
      <c r="Y1287" s="3" t="s">
        <v>11972</v>
      </c>
      <c r="Z1287" s="3" t="s">
        <v>11973</v>
      </c>
      <c r="AA1287" s="3" t="s">
        <v>11974</v>
      </c>
    </row>
    <row r="1288" spans="1:27">
      <c r="A1288" s="2" t="s">
        <v>11975</v>
      </c>
      <c r="B1288" s="2" t="s">
        <v>11976</v>
      </c>
      <c r="C1288" s="2" t="s">
        <v>13073</v>
      </c>
      <c r="D1288" s="2" t="s">
        <v>13068</v>
      </c>
      <c r="E1288" s="2" t="s">
        <v>12836</v>
      </c>
      <c r="F1288" s="2" t="s">
        <v>12837</v>
      </c>
      <c r="G1288" s="2" t="s">
        <v>12838</v>
      </c>
      <c r="H1288" s="4" t="s">
        <v>12839</v>
      </c>
      <c r="I1288" s="6">
        <v>499</v>
      </c>
      <c r="J1288" s="6" t="str">
        <f t="shared" si="41"/>
        <v>₹200 - ₹500</v>
      </c>
      <c r="K1288" s="6">
        <v>3190</v>
      </c>
      <c r="L1288" s="6">
        <f>(Table1[[#This Row],[Actual Price]]-Table1[[#This Row],[discounted_price]])*100</f>
        <v>269100</v>
      </c>
      <c r="M1288" s="9">
        <v>0.54</v>
      </c>
      <c r="N12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88" s="9" t="str">
        <f>IF(M1288&gt;=50%,"YES","""NO")</f>
        <v>YES</v>
      </c>
      <c r="P1288" s="44">
        <f>AVERAGE(Table1[[#This Row],[rating]]+Table1[[#This Row],[rating_count]]/1000)</f>
        <v>5.8759999999999994</v>
      </c>
      <c r="Q1288" s="2">
        <v>4.0999999999999996</v>
      </c>
      <c r="R1288" s="7">
        <v>1776</v>
      </c>
      <c r="S1288" s="8">
        <f t="shared" si="40"/>
        <v>5665440</v>
      </c>
      <c r="T1288" s="2" t="s">
        <v>11977</v>
      </c>
      <c r="U1288" s="2" t="s">
        <v>11978</v>
      </c>
      <c r="V1288" s="2" t="s">
        <v>11979</v>
      </c>
      <c r="W1288" s="2" t="s">
        <v>11980</v>
      </c>
      <c r="X1288" s="2" t="s">
        <v>11981</v>
      </c>
      <c r="Y1288" s="3" t="s">
        <v>11982</v>
      </c>
      <c r="Z1288" s="3" t="s">
        <v>11983</v>
      </c>
      <c r="AA1288" s="3" t="s">
        <v>11984</v>
      </c>
    </row>
    <row r="1289" spans="1:27">
      <c r="A1289" s="2" t="s">
        <v>11985</v>
      </c>
      <c r="B1289" s="2" t="s">
        <v>11986</v>
      </c>
      <c r="C1289" s="2" t="s">
        <v>13091</v>
      </c>
      <c r="D1289" s="2" t="s">
        <v>13068</v>
      </c>
      <c r="E1289" s="2" t="s">
        <v>12836</v>
      </c>
      <c r="F1289" s="2" t="s">
        <v>12837</v>
      </c>
      <c r="G1289" s="2" t="s">
        <v>12866</v>
      </c>
      <c r="H1289" s="4"/>
      <c r="I1289" s="6">
        <v>1804</v>
      </c>
      <c r="J1289" s="6" t="str">
        <f t="shared" si="41"/>
        <v>&gt;₹500</v>
      </c>
      <c r="K1289" s="6">
        <v>4799</v>
      </c>
      <c r="L1289" s="6">
        <f>(Table1[[#This Row],[Actual Price]]-Table1[[#This Row],[discounted_price]])*100</f>
        <v>299500</v>
      </c>
      <c r="M1289" s="9">
        <v>0.3</v>
      </c>
      <c r="N12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89" s="9" t="str">
        <f>IF(M1289&gt;=50%,"YES","NO")</f>
        <v>NO</v>
      </c>
      <c r="P1289" s="44">
        <f>AVERAGE(Table1[[#This Row],[rating]]+Table1[[#This Row],[rating_count]]/1000)</f>
        <v>7.9</v>
      </c>
      <c r="Q1289" s="2">
        <v>3.7</v>
      </c>
      <c r="R1289" s="7">
        <v>4200</v>
      </c>
      <c r="S1289" s="8">
        <f t="shared" si="40"/>
        <v>20155800</v>
      </c>
      <c r="T1289" s="2" t="s">
        <v>11987</v>
      </c>
      <c r="U1289" s="2" t="s">
        <v>11988</v>
      </c>
      <c r="V1289" s="2" t="s">
        <v>11989</v>
      </c>
      <c r="W1289" s="2" t="s">
        <v>11990</v>
      </c>
      <c r="X1289" s="2" t="s">
        <v>11991</v>
      </c>
      <c r="Y1289" s="3" t="s">
        <v>11992</v>
      </c>
      <c r="Z1289" s="3" t="s">
        <v>11993</v>
      </c>
      <c r="AA1289" s="3" t="s">
        <v>11994</v>
      </c>
    </row>
    <row r="1290" spans="1:27">
      <c r="A1290" s="2" t="s">
        <v>11995</v>
      </c>
      <c r="B1290" s="2" t="s">
        <v>11996</v>
      </c>
      <c r="C1290" s="2" t="s">
        <v>13100</v>
      </c>
      <c r="D1290" s="2" t="s">
        <v>13068</v>
      </c>
      <c r="E1290" s="2" t="s">
        <v>12836</v>
      </c>
      <c r="F1290" s="2" t="s">
        <v>12844</v>
      </c>
      <c r="G1290" s="2" t="s">
        <v>12876</v>
      </c>
      <c r="H1290" s="4"/>
      <c r="I1290" s="6">
        <v>6525</v>
      </c>
      <c r="J1290" s="6" t="str">
        <f t="shared" si="41"/>
        <v>&gt;₹500</v>
      </c>
      <c r="K1290" s="6">
        <v>8999</v>
      </c>
      <c r="L1290" s="6">
        <f>(Table1[[#This Row],[Actual Price]]-Table1[[#This Row],[discounted_price]])*100</f>
        <v>247400</v>
      </c>
      <c r="M1290" s="9">
        <v>0.46</v>
      </c>
      <c r="N12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90" s="9" t="str">
        <f>IF(M1290&gt;=50%,"YES","""NO")</f>
        <v>"NO</v>
      </c>
      <c r="P1290" s="44">
        <f>AVERAGE(Table1[[#This Row],[rating]]+Table1[[#This Row],[rating_count]]/1000)</f>
        <v>4.3969999999999994</v>
      </c>
      <c r="Q1290" s="2">
        <v>4.0999999999999996</v>
      </c>
      <c r="R1290" s="7">
        <v>297</v>
      </c>
      <c r="S1290" s="8">
        <f t="shared" si="40"/>
        <v>2672703</v>
      </c>
      <c r="T1290" s="2" t="s">
        <v>11997</v>
      </c>
      <c r="U1290" s="2" t="s">
        <v>11998</v>
      </c>
      <c r="V1290" s="2" t="s">
        <v>11999</v>
      </c>
      <c r="W1290" s="2" t="s">
        <v>12000</v>
      </c>
      <c r="X1290" s="2" t="s">
        <v>12001</v>
      </c>
      <c r="Y1290" s="3" t="s">
        <v>12002</v>
      </c>
      <c r="Z1290" s="3" t="s">
        <v>12003</v>
      </c>
      <c r="AA1290" s="3" t="s">
        <v>12004</v>
      </c>
    </row>
    <row r="1291" spans="1:27">
      <c r="A1291" s="2" t="s">
        <v>12005</v>
      </c>
      <c r="B1291" s="2" t="s">
        <v>12006</v>
      </c>
      <c r="C1291" s="2" t="s">
        <v>13085</v>
      </c>
      <c r="D1291" s="2" t="s">
        <v>13068</v>
      </c>
      <c r="E1291" s="2" t="s">
        <v>12836</v>
      </c>
      <c r="F1291" s="2" t="s">
        <v>12837</v>
      </c>
      <c r="G1291" s="2" t="s">
        <v>12838</v>
      </c>
      <c r="H1291" s="4" t="s">
        <v>12858</v>
      </c>
      <c r="I1291" s="6">
        <v>4999</v>
      </c>
      <c r="J1291" s="6" t="str">
        <f t="shared" si="41"/>
        <v>&gt;₹500</v>
      </c>
      <c r="K1291" s="6">
        <v>1899</v>
      </c>
      <c r="L1291" s="6">
        <f>(Table1[[#This Row],[Actual Price]]-Table1[[#This Row],[discounted_price]])*100</f>
        <v>-310000</v>
      </c>
      <c r="M1291" s="9">
        <v>0.37</v>
      </c>
      <c r="N12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91" s="9" t="str">
        <f>IF(M1291&gt;=50%,"YES","NO")</f>
        <v>NO</v>
      </c>
      <c r="P1291" s="44">
        <f>AVERAGE(Table1[[#This Row],[rating]]+Table1[[#This Row],[rating_count]]/1000)</f>
        <v>8.0579999999999998</v>
      </c>
      <c r="Q1291" s="2">
        <v>4.2</v>
      </c>
      <c r="R1291" s="7">
        <v>3858</v>
      </c>
      <c r="S1291" s="8">
        <f t="shared" si="40"/>
        <v>7326342</v>
      </c>
      <c r="T1291" s="2" t="s">
        <v>12007</v>
      </c>
      <c r="U1291" s="2" t="s">
        <v>12008</v>
      </c>
      <c r="V1291" s="2" t="s">
        <v>12009</v>
      </c>
      <c r="W1291" s="2" t="s">
        <v>12010</v>
      </c>
      <c r="X1291" s="2" t="s">
        <v>12011</v>
      </c>
      <c r="Y1291" s="3" t="s">
        <v>12012</v>
      </c>
      <c r="Z1291" s="3" t="s">
        <v>12013</v>
      </c>
      <c r="AA1291" s="3" t="s">
        <v>12014</v>
      </c>
    </row>
    <row r="1292" spans="1:27">
      <c r="A1292" s="2" t="s">
        <v>12015</v>
      </c>
      <c r="B1292" s="2" t="s">
        <v>12016</v>
      </c>
      <c r="C1292" s="2" t="s">
        <v>13124</v>
      </c>
      <c r="D1292" s="2" t="s">
        <v>13068</v>
      </c>
      <c r="E1292" s="2" t="s">
        <v>12840</v>
      </c>
      <c r="F1292" s="2" t="s">
        <v>12912</v>
      </c>
      <c r="G1292" s="2"/>
      <c r="H1292" s="4"/>
      <c r="I1292" s="6">
        <v>1189</v>
      </c>
      <c r="J1292" s="6" t="str">
        <f t="shared" si="41"/>
        <v>&gt;₹500</v>
      </c>
      <c r="K1292" s="6">
        <v>5799</v>
      </c>
      <c r="L1292" s="6">
        <f>(Table1[[#This Row],[Actual Price]]-Table1[[#This Row],[discounted_price]])*100</f>
        <v>461000</v>
      </c>
      <c r="M1292" s="9">
        <v>0.43</v>
      </c>
      <c r="N12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92" s="9" t="str">
        <f>IF(M1292&gt;=50%,"YES","""NO")</f>
        <v>"NO</v>
      </c>
      <c r="P1292" s="44">
        <f>AVERAGE(Table1[[#This Row],[rating]]+Table1[[#This Row],[rating_count]]/1000)</f>
        <v>4.468</v>
      </c>
      <c r="Q1292" s="2">
        <v>4.3</v>
      </c>
      <c r="R1292" s="7">
        <v>168</v>
      </c>
      <c r="S1292" s="8">
        <f t="shared" si="40"/>
        <v>974232</v>
      </c>
      <c r="T1292" s="2" t="s">
        <v>12017</v>
      </c>
      <c r="U1292" s="2" t="s">
        <v>12018</v>
      </c>
      <c r="V1292" s="2" t="s">
        <v>12019</v>
      </c>
      <c r="W1292" s="2" t="s">
        <v>12020</v>
      </c>
      <c r="X1292" s="2" t="s">
        <v>12021</v>
      </c>
      <c r="Y1292" s="3" t="s">
        <v>12022</v>
      </c>
      <c r="Z1292" s="3" t="s">
        <v>12023</v>
      </c>
      <c r="AA1292" s="3" t="s">
        <v>12024</v>
      </c>
    </row>
    <row r="1293" spans="1:27">
      <c r="A1293" s="2" t="s">
        <v>12025</v>
      </c>
      <c r="B1293" s="2" t="s">
        <v>12026</v>
      </c>
      <c r="C1293" s="2" t="s">
        <v>13076</v>
      </c>
      <c r="D1293" s="2" t="s">
        <v>13068</v>
      </c>
      <c r="E1293" s="2" t="s">
        <v>12836</v>
      </c>
      <c r="F1293" s="2" t="s">
        <v>12844</v>
      </c>
      <c r="G1293" s="2" t="s">
        <v>12845</v>
      </c>
      <c r="H1293" s="2" t="s">
        <v>12846</v>
      </c>
      <c r="I1293" s="6">
        <v>2590</v>
      </c>
      <c r="J1293" s="6" t="str">
        <f t="shared" si="41"/>
        <v>&gt;₹500</v>
      </c>
      <c r="K1293" s="6">
        <v>799</v>
      </c>
      <c r="L1293" s="6">
        <f>(Table1[[#This Row],[Actual Price]]-Table1[[#This Row],[discounted_price]])*100</f>
        <v>-179100</v>
      </c>
      <c r="M1293" s="9">
        <v>0.78</v>
      </c>
      <c r="N12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93" s="9" t="str">
        <f>IF(M1293&gt;=50%,"YES","NO")</f>
        <v>YES</v>
      </c>
      <c r="P1293" s="44">
        <f>AVERAGE(Table1[[#This Row],[rating]]+Table1[[#This Row],[rating_count]]/1000)</f>
        <v>3.7010000000000001</v>
      </c>
      <c r="Q1293" s="2">
        <v>3.6</v>
      </c>
      <c r="R1293" s="7">
        <v>101</v>
      </c>
      <c r="S1293" s="8">
        <f t="shared" si="40"/>
        <v>80699</v>
      </c>
      <c r="T1293" s="2" t="s">
        <v>12027</v>
      </c>
      <c r="U1293" s="2" t="s">
        <v>12028</v>
      </c>
      <c r="V1293" s="2" t="s">
        <v>12029</v>
      </c>
      <c r="W1293" s="2" t="s">
        <v>12030</v>
      </c>
      <c r="X1293" s="2" t="s">
        <v>12031</v>
      </c>
      <c r="Y1293" s="3" t="s">
        <v>12032</v>
      </c>
      <c r="Z1293" s="3" t="s">
        <v>12033</v>
      </c>
      <c r="AA1293" s="3" t="s">
        <v>12034</v>
      </c>
    </row>
    <row r="1294" spans="1:27">
      <c r="A1294" s="2" t="s">
        <v>12035</v>
      </c>
      <c r="B1294" s="2" t="s">
        <v>12036</v>
      </c>
      <c r="C1294" s="2" t="s">
        <v>13133</v>
      </c>
      <c r="D1294" s="2" t="s">
        <v>13068</v>
      </c>
      <c r="E1294" s="2" t="s">
        <v>12836</v>
      </c>
      <c r="F1294" s="2" t="s">
        <v>12880</v>
      </c>
      <c r="G1294" s="2" t="s">
        <v>12921</v>
      </c>
      <c r="H1294" s="2" t="s">
        <v>12922</v>
      </c>
      <c r="I1294" s="6">
        <v>899</v>
      </c>
      <c r="J1294" s="6" t="str">
        <f t="shared" si="41"/>
        <v>&gt;₹500</v>
      </c>
      <c r="K1294" s="6">
        <v>300</v>
      </c>
      <c r="L1294" s="6">
        <f>(Table1[[#This Row],[Actual Price]]-Table1[[#This Row],[discounted_price]])*100</f>
        <v>-59900</v>
      </c>
      <c r="M1294" s="9">
        <v>0.5</v>
      </c>
      <c r="N12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94" s="9" t="str">
        <f>IF(M1294&gt;=50%,"YES","""NO")</f>
        <v>YES</v>
      </c>
      <c r="P1294" s="44">
        <f>AVERAGE(Table1[[#This Row],[rating]]+Table1[[#This Row],[rating_count]]/1000)</f>
        <v>8.1739999999999995</v>
      </c>
      <c r="Q1294" s="2">
        <v>4.0999999999999996</v>
      </c>
      <c r="R1294" s="7">
        <v>4074</v>
      </c>
      <c r="S1294" s="8">
        <f t="shared" si="40"/>
        <v>1222200</v>
      </c>
      <c r="T1294" s="2" t="s">
        <v>12037</v>
      </c>
      <c r="U1294" s="2" t="s">
        <v>12038</v>
      </c>
      <c r="V1294" s="2" t="s">
        <v>12039</v>
      </c>
      <c r="W1294" s="2" t="s">
        <v>12040</v>
      </c>
      <c r="X1294" s="2" t="s">
        <v>12041</v>
      </c>
      <c r="Y1294" s="3" t="s">
        <v>12042</v>
      </c>
      <c r="Z1294" s="3" t="s">
        <v>12043</v>
      </c>
      <c r="AA1294" s="3" t="s">
        <v>12044</v>
      </c>
    </row>
    <row r="1295" spans="1:27">
      <c r="A1295" s="2" t="s">
        <v>12045</v>
      </c>
      <c r="B1295" s="2" t="s">
        <v>12046</v>
      </c>
      <c r="C1295" s="2" t="s">
        <v>13082</v>
      </c>
      <c r="D1295" s="2" t="s">
        <v>13068</v>
      </c>
      <c r="E1295" s="2" t="s">
        <v>12836</v>
      </c>
      <c r="F1295" s="2" t="s">
        <v>12837</v>
      </c>
      <c r="G1295" s="2" t="s">
        <v>12855</v>
      </c>
      <c r="H1295" s="4"/>
      <c r="I1295" s="6">
        <v>998</v>
      </c>
      <c r="J1295" s="6" t="str">
        <f t="shared" si="41"/>
        <v>&gt;₹500</v>
      </c>
      <c r="K1295" s="6">
        <v>7200</v>
      </c>
      <c r="L1295" s="6">
        <f>(Table1[[#This Row],[Actual Price]]-Table1[[#This Row],[discounted_price]])*100</f>
        <v>620200</v>
      </c>
      <c r="M1295" s="9">
        <v>0.24</v>
      </c>
      <c r="N12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95" s="9" t="str">
        <f>IF(M1295&gt;=50%,"YES","NO")</f>
        <v>NO</v>
      </c>
      <c r="P1295" s="44">
        <f>AVERAGE(Table1[[#This Row],[rating]]+Table1[[#This Row],[rating_count]]/1000)</f>
        <v>5.9079999999999995</v>
      </c>
      <c r="Q1295" s="2">
        <v>4.5</v>
      </c>
      <c r="R1295" s="7">
        <v>1408</v>
      </c>
      <c r="S1295" s="8">
        <f t="shared" si="40"/>
        <v>10137600</v>
      </c>
      <c r="T1295" s="2" t="s">
        <v>12047</v>
      </c>
      <c r="U1295" s="2" t="s">
        <v>12048</v>
      </c>
      <c r="V1295" s="2" t="s">
        <v>12049</v>
      </c>
      <c r="W1295" s="2" t="s">
        <v>12050</v>
      </c>
      <c r="X1295" s="2" t="s">
        <v>12051</v>
      </c>
      <c r="Y1295" s="3" t="s">
        <v>12052</v>
      </c>
      <c r="Z1295" s="3" t="s">
        <v>12053</v>
      </c>
      <c r="AA1295" s="3" t="s">
        <v>12054</v>
      </c>
    </row>
    <row r="1296" spans="1:27">
      <c r="A1296" s="2" t="s">
        <v>12055</v>
      </c>
      <c r="B1296" s="2" t="s">
        <v>12056</v>
      </c>
      <c r="C1296" s="2" t="s">
        <v>13077</v>
      </c>
      <c r="D1296" s="2" t="s">
        <v>13068</v>
      </c>
      <c r="E1296" s="2" t="s">
        <v>12836</v>
      </c>
      <c r="F1296" s="2" t="s">
        <v>12837</v>
      </c>
      <c r="G1296" s="2" t="s">
        <v>12847</v>
      </c>
      <c r="H1296" s="2"/>
      <c r="I1296" s="6">
        <v>998.06</v>
      </c>
      <c r="J1296" s="6" t="str">
        <f t="shared" si="41"/>
        <v>&gt;₹500</v>
      </c>
      <c r="K1296" s="6">
        <v>389</v>
      </c>
      <c r="L1296" s="6">
        <f>(Table1[[#This Row],[Actual Price]]-Table1[[#This Row],[discounted_price]])*100</f>
        <v>-60905.999999999993</v>
      </c>
      <c r="M1296" s="9">
        <v>0.03</v>
      </c>
      <c r="N12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96" s="9" t="str">
        <f>IF(M1296&gt;=50%,"YES","""NO")</f>
        <v>"NO</v>
      </c>
      <c r="P1296" s="44">
        <f>AVERAGE(Table1[[#This Row],[rating]]+Table1[[#This Row],[rating_count]]/1000)</f>
        <v>7.9390000000000001</v>
      </c>
      <c r="Q1296" s="2">
        <v>4.2</v>
      </c>
      <c r="R1296" s="7">
        <v>3739</v>
      </c>
      <c r="S1296" s="8">
        <f t="shared" si="40"/>
        <v>1454471</v>
      </c>
      <c r="T1296" s="2" t="s">
        <v>12057</v>
      </c>
      <c r="U1296" s="2" t="s">
        <v>12058</v>
      </c>
      <c r="V1296" s="2" t="s">
        <v>12059</v>
      </c>
      <c r="W1296" s="2" t="s">
        <v>12060</v>
      </c>
      <c r="X1296" s="2" t="s">
        <v>12061</v>
      </c>
      <c r="Y1296" s="3" t="s">
        <v>12062</v>
      </c>
      <c r="Z1296" s="3" t="s">
        <v>12063</v>
      </c>
      <c r="AA1296" s="3" t="s">
        <v>12064</v>
      </c>
    </row>
    <row r="1297" spans="1:27">
      <c r="A1297" s="2" t="s">
        <v>12065</v>
      </c>
      <c r="B1297" s="2" t="s">
        <v>12066</v>
      </c>
      <c r="C1297" s="2" t="s">
        <v>13112</v>
      </c>
      <c r="D1297" s="2" t="s">
        <v>13068</v>
      </c>
      <c r="E1297" s="2" t="s">
        <v>12836</v>
      </c>
      <c r="F1297" s="2" t="s">
        <v>12885</v>
      </c>
      <c r="G1297" s="2" t="s">
        <v>12894</v>
      </c>
      <c r="H1297" s="4"/>
      <c r="I1297" s="6">
        <v>1099</v>
      </c>
      <c r="J1297" s="6" t="str">
        <f t="shared" si="41"/>
        <v>&gt;₹500</v>
      </c>
      <c r="K1297" s="6">
        <v>13049</v>
      </c>
      <c r="L1297" s="6">
        <f>(Table1[[#This Row],[Actual Price]]-Table1[[#This Row],[discounted_price]])*100</f>
        <v>1195000</v>
      </c>
      <c r="M1297" s="9">
        <v>0.33</v>
      </c>
      <c r="N12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97" s="9" t="str">
        <f>IF(M1297&gt;=50%,"YES","NO")</f>
        <v>NO</v>
      </c>
      <c r="P1297" s="44">
        <f>AVERAGE(Table1[[#This Row],[rating]]+Table1[[#This Row],[rating_count]]/1000)</f>
        <v>10.190999999999999</v>
      </c>
      <c r="Q1297" s="2">
        <v>4.3</v>
      </c>
      <c r="R1297" s="7">
        <v>5891</v>
      </c>
      <c r="S1297" s="8">
        <f t="shared" si="40"/>
        <v>76871659</v>
      </c>
      <c r="T1297" s="2" t="s">
        <v>12067</v>
      </c>
      <c r="U1297" s="2" t="s">
        <v>12068</v>
      </c>
      <c r="V1297" s="2" t="s">
        <v>12069</v>
      </c>
      <c r="W1297" s="2" t="s">
        <v>12070</v>
      </c>
      <c r="X1297" s="2" t="s">
        <v>12071</v>
      </c>
      <c r="Y1297" s="3" t="s">
        <v>12072</v>
      </c>
      <c r="Z1297" s="3" t="s">
        <v>12073</v>
      </c>
      <c r="AA1297" s="3" t="s">
        <v>12074</v>
      </c>
    </row>
    <row r="1298" spans="1:27">
      <c r="A1298" s="2" t="s">
        <v>12075</v>
      </c>
      <c r="B1298" s="2" t="s">
        <v>12076</v>
      </c>
      <c r="C1298" s="2" t="s">
        <v>13082</v>
      </c>
      <c r="D1298" s="2" t="s">
        <v>13068</v>
      </c>
      <c r="E1298" s="2" t="s">
        <v>12836</v>
      </c>
      <c r="F1298" s="2" t="s">
        <v>12837</v>
      </c>
      <c r="G1298" s="2" t="s">
        <v>12855</v>
      </c>
      <c r="H1298" s="5"/>
      <c r="I1298" s="6">
        <v>5999</v>
      </c>
      <c r="J1298" s="6" t="str">
        <f t="shared" si="41"/>
        <v>&gt;₹500</v>
      </c>
      <c r="K1298" s="6">
        <v>5999</v>
      </c>
      <c r="L1298" s="6">
        <f>(Table1[[#This Row],[Actual Price]]-Table1[[#This Row],[discounted_price]])*100</f>
        <v>0</v>
      </c>
      <c r="M1298" s="9">
        <v>0.49</v>
      </c>
      <c r="N12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98" s="9" t="str">
        <f>IF(M1298&gt;=50%,"YES","""NO")</f>
        <v>"NO</v>
      </c>
      <c r="P1298" s="44">
        <f>AVERAGE(Table1[[#This Row],[rating]]+Table1[[#This Row],[rating_count]]/1000)</f>
        <v>4.7770000000000001</v>
      </c>
      <c r="Q1298" s="2">
        <v>4</v>
      </c>
      <c r="R1298" s="7">
        <v>777</v>
      </c>
      <c r="S1298" s="8">
        <f t="shared" si="40"/>
        <v>4661223</v>
      </c>
      <c r="T1298" s="2" t="s">
        <v>12077</v>
      </c>
      <c r="U1298" s="2" t="s">
        <v>12078</v>
      </c>
      <c r="V1298" s="2" t="s">
        <v>12079</v>
      </c>
      <c r="W1298" s="2" t="s">
        <v>12080</v>
      </c>
      <c r="X1298" s="2" t="s">
        <v>12081</v>
      </c>
      <c r="Y1298" s="3" t="s">
        <v>12082</v>
      </c>
      <c r="Z1298" s="3" t="s">
        <v>12083</v>
      </c>
      <c r="AA1298" s="3" t="s">
        <v>12084</v>
      </c>
    </row>
    <row r="1299" spans="1:27">
      <c r="A1299" s="2" t="s">
        <v>12085</v>
      </c>
      <c r="B1299" s="2" t="s">
        <v>12086</v>
      </c>
      <c r="C1299" s="2" t="s">
        <v>13080</v>
      </c>
      <c r="D1299" s="2" t="s">
        <v>13068</v>
      </c>
      <c r="E1299" s="2" t="s">
        <v>12836</v>
      </c>
      <c r="F1299" s="2" t="s">
        <v>12837</v>
      </c>
      <c r="G1299" s="2" t="s">
        <v>12853</v>
      </c>
      <c r="H1299" s="4"/>
      <c r="I1299" s="6">
        <v>8886</v>
      </c>
      <c r="J1299" s="6" t="str">
        <f t="shared" si="41"/>
        <v>&gt;₹500</v>
      </c>
      <c r="K1299" s="6">
        <v>2400</v>
      </c>
      <c r="L1299" s="6">
        <f>(Table1[[#This Row],[Actual Price]]-Table1[[#This Row],[discounted_price]])*100</f>
        <v>-648600</v>
      </c>
      <c r="M1299" s="9">
        <v>0.27</v>
      </c>
      <c r="N12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99" s="9" t="str">
        <f>IF(M1299&gt;=50%,"YES","NO")</f>
        <v>NO</v>
      </c>
      <c r="P1299" s="44">
        <f>AVERAGE(Table1[[#This Row],[rating]]+Table1[[#This Row],[rating_count]]/1000)</f>
        <v>18.36</v>
      </c>
      <c r="Q1299" s="2">
        <v>4.2</v>
      </c>
      <c r="R1299" s="7">
        <v>14160</v>
      </c>
      <c r="S1299" s="8">
        <f t="shared" si="40"/>
        <v>33984000</v>
      </c>
      <c r="T1299" s="2" t="s">
        <v>12087</v>
      </c>
      <c r="U1299" s="2" t="s">
        <v>12088</v>
      </c>
      <c r="V1299" s="2" t="s">
        <v>12089</v>
      </c>
      <c r="W1299" s="2" t="s">
        <v>12090</v>
      </c>
      <c r="X1299" s="2" t="s">
        <v>12091</v>
      </c>
      <c r="Y1299" s="3" t="s">
        <v>12092</v>
      </c>
      <c r="Z1299" s="3" t="s">
        <v>12093</v>
      </c>
      <c r="AA1299" s="3" t="s">
        <v>12094</v>
      </c>
    </row>
    <row r="1300" spans="1:27">
      <c r="A1300" s="2" t="s">
        <v>12095</v>
      </c>
      <c r="B1300" s="2" t="s">
        <v>12096</v>
      </c>
      <c r="C1300" s="2" t="s">
        <v>13079</v>
      </c>
      <c r="D1300" s="2" t="s">
        <v>13068</v>
      </c>
      <c r="E1300" s="2" t="s">
        <v>12836</v>
      </c>
      <c r="F1300" s="2" t="s">
        <v>12837</v>
      </c>
      <c r="G1300" s="2" t="s">
        <v>12852</v>
      </c>
      <c r="H1300" s="4"/>
      <c r="I1300" s="6">
        <v>475</v>
      </c>
      <c r="J1300" s="6" t="str">
        <f t="shared" si="41"/>
        <v>₹200 - ₹500</v>
      </c>
      <c r="K1300" s="6">
        <v>5295</v>
      </c>
      <c r="L1300" s="6">
        <f>(Table1[[#This Row],[Actual Price]]-Table1[[#This Row],[discounted_price]])*100</f>
        <v>482000</v>
      </c>
      <c r="M1300" s="9">
        <v>0.4</v>
      </c>
      <c r="N13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00" s="9" t="str">
        <f>IF(M1300&gt;=50%,"YES","""NO")</f>
        <v>"NO</v>
      </c>
      <c r="P1300" s="44">
        <f>AVERAGE(Table1[[#This Row],[rating]]+Table1[[#This Row],[rating_count]]/1000)</f>
        <v>11.119</v>
      </c>
      <c r="Q1300" s="2">
        <v>4.2</v>
      </c>
      <c r="R1300" s="7">
        <v>6919</v>
      </c>
      <c r="S1300" s="8">
        <f t="shared" si="40"/>
        <v>36636105</v>
      </c>
      <c r="T1300" s="2" t="s">
        <v>12097</v>
      </c>
      <c r="U1300" s="2" t="s">
        <v>12098</v>
      </c>
      <c r="V1300" s="2" t="s">
        <v>12099</v>
      </c>
      <c r="W1300" s="2" t="s">
        <v>12100</v>
      </c>
      <c r="X1300" s="2" t="s">
        <v>12101</v>
      </c>
      <c r="Y1300" s="3" t="s">
        <v>12102</v>
      </c>
      <c r="Z1300" s="3" t="s">
        <v>12103</v>
      </c>
      <c r="AA1300" s="3" t="s">
        <v>12104</v>
      </c>
    </row>
    <row r="1301" spans="1:27">
      <c r="A1301" s="2" t="s">
        <v>12105</v>
      </c>
      <c r="B1301" s="2" t="s">
        <v>12106</v>
      </c>
      <c r="C1301" s="2" t="s">
        <v>13112</v>
      </c>
      <c r="D1301" s="2" t="s">
        <v>13068</v>
      </c>
      <c r="E1301" s="2" t="s">
        <v>12836</v>
      </c>
      <c r="F1301" s="2" t="s">
        <v>12885</v>
      </c>
      <c r="G1301" s="2" t="s">
        <v>12894</v>
      </c>
      <c r="H1301" s="4"/>
      <c r="I1301" s="6">
        <v>4995</v>
      </c>
      <c r="J1301" s="6" t="str">
        <f t="shared" si="41"/>
        <v>&gt;₹500</v>
      </c>
      <c r="K1301" s="6">
        <v>24999</v>
      </c>
      <c r="L1301" s="6">
        <f>(Table1[[#This Row],[Actual Price]]-Table1[[#This Row],[discounted_price]])*100</f>
        <v>2000400</v>
      </c>
      <c r="M1301" s="9">
        <v>0.8</v>
      </c>
      <c r="N13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01" s="9" t="str">
        <f>IF(M1301&gt;=50%,"YES","NO")</f>
        <v>YES</v>
      </c>
      <c r="P1301" s="44">
        <f>AVERAGE(Table1[[#This Row],[rating]]+Table1[[#This Row],[rating_count]]/1000)</f>
        <v>4.7869999999999999</v>
      </c>
      <c r="Q1301" s="2">
        <v>4.5</v>
      </c>
      <c r="R1301" s="7">
        <v>287</v>
      </c>
      <c r="S1301" s="8">
        <f t="shared" si="40"/>
        <v>7174713</v>
      </c>
      <c r="T1301" s="2" t="s">
        <v>12107</v>
      </c>
      <c r="U1301" s="2" t="s">
        <v>12108</v>
      </c>
      <c r="V1301" s="2" t="s">
        <v>12109</v>
      </c>
      <c r="W1301" s="2" t="s">
        <v>12110</v>
      </c>
      <c r="X1301" s="2" t="s">
        <v>12111</v>
      </c>
      <c r="Y1301" s="3" t="s">
        <v>12112</v>
      </c>
      <c r="Z1301" s="3" t="s">
        <v>12113</v>
      </c>
      <c r="AA1301" s="3" t="s">
        <v>12114</v>
      </c>
    </row>
    <row r="1302" spans="1:27">
      <c r="A1302" s="2" t="s">
        <v>12115</v>
      </c>
      <c r="B1302" s="2" t="s">
        <v>12116</v>
      </c>
      <c r="C1302" s="2" t="s">
        <v>13089</v>
      </c>
      <c r="D1302" s="2" t="s">
        <v>13068</v>
      </c>
      <c r="E1302" s="2" t="s">
        <v>12863</v>
      </c>
      <c r="F1302" s="2" t="s">
        <v>12864</v>
      </c>
      <c r="G1302" s="2" t="s">
        <v>12865</v>
      </c>
      <c r="H1302" s="2"/>
      <c r="I1302" s="6">
        <v>13999</v>
      </c>
      <c r="J1302" s="6" t="str">
        <f t="shared" si="41"/>
        <v>&gt;₹500</v>
      </c>
      <c r="K1302" s="6">
        <v>799</v>
      </c>
      <c r="L1302" s="6">
        <f>(Table1[[#This Row],[Actual Price]]-Table1[[#This Row],[discounted_price]])*100</f>
        <v>-1320000</v>
      </c>
      <c r="M1302" s="9">
        <v>0.51</v>
      </c>
      <c r="N13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2" s="9" t="str">
        <f>IF(M1302&gt;=50%,"YES","""NO")</f>
        <v>YES</v>
      </c>
      <c r="P1302" s="44">
        <f>AVERAGE(Table1[[#This Row],[rating]]+Table1[[#This Row],[rating_count]]/1000)</f>
        <v>4.0869999999999997</v>
      </c>
      <c r="Q1302" s="2">
        <v>3.8</v>
      </c>
      <c r="R1302" s="7">
        <v>287</v>
      </c>
      <c r="S1302" s="8">
        <f t="shared" si="40"/>
        <v>229313</v>
      </c>
      <c r="T1302" s="2" t="s">
        <v>12117</v>
      </c>
      <c r="U1302" s="2" t="s">
        <v>12118</v>
      </c>
      <c r="V1302" s="2" t="s">
        <v>12119</v>
      </c>
      <c r="W1302" s="2" t="s">
        <v>12120</v>
      </c>
      <c r="X1302" s="2" t="s">
        <v>12121</v>
      </c>
      <c r="Y1302" s="3" t="s">
        <v>12122</v>
      </c>
      <c r="Z1302" s="3" t="s">
        <v>12123</v>
      </c>
      <c r="AA1302" s="3" t="s">
        <v>12124</v>
      </c>
    </row>
    <row r="1303" spans="1:27">
      <c r="A1303" s="2" t="s">
        <v>12125</v>
      </c>
      <c r="B1303" s="2" t="s">
        <v>12126</v>
      </c>
      <c r="C1303" s="2" t="s">
        <v>13135</v>
      </c>
      <c r="D1303" s="2" t="s">
        <v>13068</v>
      </c>
      <c r="E1303" s="2" t="s">
        <v>12836</v>
      </c>
      <c r="F1303" s="2" t="s">
        <v>12837</v>
      </c>
      <c r="G1303" s="2" t="s">
        <v>12924</v>
      </c>
      <c r="H1303" s="4"/>
      <c r="I1303" s="6">
        <v>8499</v>
      </c>
      <c r="J1303" s="6" t="str">
        <f t="shared" si="41"/>
        <v>&gt;₹500</v>
      </c>
      <c r="K1303" s="6">
        <v>2999</v>
      </c>
      <c r="L1303" s="6">
        <f>(Table1[[#This Row],[Actual Price]]-Table1[[#This Row],[discounted_price]])*100</f>
        <v>-550000</v>
      </c>
      <c r="M1303" s="9">
        <v>0.33</v>
      </c>
      <c r="N13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03" s="9" t="str">
        <f>IF(M1303&gt;=50%,"YES","NO")</f>
        <v>NO</v>
      </c>
      <c r="P1303" s="44">
        <f>AVERAGE(Table1[[#This Row],[rating]]+Table1[[#This Row],[rating_count]]/1000)</f>
        <v>4.7880000000000003</v>
      </c>
      <c r="Q1303" s="2">
        <v>4.4000000000000004</v>
      </c>
      <c r="R1303" s="7">
        <v>388</v>
      </c>
      <c r="S1303" s="8">
        <f t="shared" si="40"/>
        <v>1163612</v>
      </c>
      <c r="T1303" s="2" t="s">
        <v>12127</v>
      </c>
      <c r="U1303" s="2" t="s">
        <v>12128</v>
      </c>
      <c r="V1303" s="2" t="s">
        <v>12129</v>
      </c>
      <c r="W1303" s="2" t="s">
        <v>12130</v>
      </c>
      <c r="X1303" s="2" t="s">
        <v>12131</v>
      </c>
      <c r="Y1303" s="3" t="s">
        <v>12132</v>
      </c>
      <c r="Z1303" s="3" t="s">
        <v>12133</v>
      </c>
      <c r="AA1303" s="3" t="s">
        <v>12134</v>
      </c>
    </row>
    <row r="1304" spans="1:27">
      <c r="A1304" s="2" t="s">
        <v>12135</v>
      </c>
      <c r="B1304" s="2" t="s">
        <v>12136</v>
      </c>
      <c r="C1304" s="2" t="s">
        <v>13093</v>
      </c>
      <c r="D1304" s="2" t="s">
        <v>13068</v>
      </c>
      <c r="E1304" s="2" t="s">
        <v>12836</v>
      </c>
      <c r="F1304" s="2" t="s">
        <v>12837</v>
      </c>
      <c r="G1304" s="2" t="s">
        <v>12869</v>
      </c>
      <c r="H1304" s="4"/>
      <c r="I1304" s="6">
        <v>949</v>
      </c>
      <c r="J1304" s="6" t="str">
        <f t="shared" si="41"/>
        <v>&gt;₹500</v>
      </c>
      <c r="K1304" s="6">
        <v>2495</v>
      </c>
      <c r="L1304" s="6">
        <f>(Table1[[#This Row],[Actual Price]]-Table1[[#This Row],[discounted_price]])*100</f>
        <v>154600</v>
      </c>
      <c r="M1304" s="9">
        <v>0.35</v>
      </c>
      <c r="N13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04" s="9" t="str">
        <f>IF(M1304&gt;=50%,"YES","""NO")</f>
        <v>"NO</v>
      </c>
      <c r="P1304" s="44">
        <f>AVERAGE(Table1[[#This Row],[rating]]+Table1[[#This Row],[rating_count]]/1000)</f>
        <v>4.9269999999999996</v>
      </c>
      <c r="Q1304" s="2">
        <v>4.0999999999999996</v>
      </c>
      <c r="R1304" s="7">
        <v>827</v>
      </c>
      <c r="S1304" s="8">
        <f t="shared" si="40"/>
        <v>2063365</v>
      </c>
      <c r="T1304" s="2" t="s">
        <v>12137</v>
      </c>
      <c r="U1304" s="2" t="s">
        <v>12138</v>
      </c>
      <c r="V1304" s="2" t="s">
        <v>12139</v>
      </c>
      <c r="W1304" s="2" t="s">
        <v>12140</v>
      </c>
      <c r="X1304" s="2" t="s">
        <v>12141</v>
      </c>
      <c r="Y1304" s="3" t="s">
        <v>12142</v>
      </c>
      <c r="Z1304" s="3" t="s">
        <v>12143</v>
      </c>
      <c r="AA1304" s="3" t="s">
        <v>12144</v>
      </c>
    </row>
    <row r="1305" spans="1:27">
      <c r="A1305" s="2" t="s">
        <v>12145</v>
      </c>
      <c r="B1305" s="2" t="s">
        <v>12146</v>
      </c>
      <c r="C1305" s="2" t="s">
        <v>13133</v>
      </c>
      <c r="D1305" s="2" t="s">
        <v>13068</v>
      </c>
      <c r="E1305" s="2" t="s">
        <v>12836</v>
      </c>
      <c r="F1305" s="2" t="s">
        <v>12880</v>
      </c>
      <c r="G1305" s="2" t="s">
        <v>12921</v>
      </c>
      <c r="H1305" s="2" t="s">
        <v>12922</v>
      </c>
      <c r="I1305" s="6">
        <v>395</v>
      </c>
      <c r="J1305" s="6" t="str">
        <f t="shared" si="41"/>
        <v>₹200 - ₹500</v>
      </c>
      <c r="K1305" s="6">
        <v>450</v>
      </c>
      <c r="L1305" s="6">
        <f>(Table1[[#This Row],[Actual Price]]-Table1[[#This Row],[discounted_price]])*100</f>
        <v>5500</v>
      </c>
      <c r="M1305" s="9">
        <v>0.59</v>
      </c>
      <c r="N13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5" s="9" t="str">
        <f>IF(M1305&gt;=50%,"YES","NO")</f>
        <v>YES</v>
      </c>
      <c r="P1305" s="44">
        <f>AVERAGE(Table1[[#This Row],[rating]]+Table1[[#This Row],[rating_count]]/1000)</f>
        <v>9.1709999999999994</v>
      </c>
      <c r="Q1305" s="2">
        <v>4.2</v>
      </c>
      <c r="R1305" s="7">
        <v>4971</v>
      </c>
      <c r="S1305" s="8">
        <f t="shared" si="40"/>
        <v>2236950</v>
      </c>
      <c r="T1305" s="2" t="s">
        <v>12147</v>
      </c>
      <c r="U1305" s="2" t="s">
        <v>12148</v>
      </c>
      <c r="V1305" s="2" t="s">
        <v>12149</v>
      </c>
      <c r="W1305" s="2" t="s">
        <v>12150</v>
      </c>
      <c r="X1305" s="2" t="s">
        <v>12151</v>
      </c>
      <c r="Y1305" s="3" t="s">
        <v>12152</v>
      </c>
      <c r="Z1305" s="3" t="s">
        <v>12153</v>
      </c>
      <c r="AA1305" s="3" t="s">
        <v>12154</v>
      </c>
    </row>
    <row r="1306" spans="1:27">
      <c r="A1306" s="2" t="s">
        <v>12155</v>
      </c>
      <c r="B1306" s="2" t="s">
        <v>12156</v>
      </c>
      <c r="C1306" s="2" t="s">
        <v>13076</v>
      </c>
      <c r="D1306" s="2" t="s">
        <v>13068</v>
      </c>
      <c r="E1306" s="2" t="s">
        <v>12836</v>
      </c>
      <c r="F1306" s="2" t="s">
        <v>12844</v>
      </c>
      <c r="G1306" s="2" t="s">
        <v>12845</v>
      </c>
      <c r="H1306" s="2" t="s">
        <v>12846</v>
      </c>
      <c r="I1306" s="6">
        <v>635</v>
      </c>
      <c r="J1306" s="6" t="str">
        <f t="shared" si="41"/>
        <v>&gt;₹500</v>
      </c>
      <c r="K1306" s="6">
        <v>999</v>
      </c>
      <c r="L1306" s="6">
        <f>(Table1[[#This Row],[Actual Price]]-Table1[[#This Row],[discounted_price]])*100</f>
        <v>36400</v>
      </c>
      <c r="M1306" s="9">
        <v>0.55000000000000004</v>
      </c>
      <c r="N13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6" s="9" t="str">
        <f>IF(M1306&gt;=50%,"YES","""NO")</f>
        <v>YES</v>
      </c>
      <c r="P1306" s="44">
        <f>AVERAGE(Table1[[#This Row],[rating]]+Table1[[#This Row],[rating_count]]/1000)</f>
        <v>4.5289999999999999</v>
      </c>
      <c r="Q1306" s="2">
        <v>4.3</v>
      </c>
      <c r="R1306" s="7">
        <v>229</v>
      </c>
      <c r="S1306" s="8">
        <f t="shared" si="40"/>
        <v>228771</v>
      </c>
      <c r="T1306" s="2" t="s">
        <v>12157</v>
      </c>
      <c r="U1306" s="2" t="s">
        <v>12158</v>
      </c>
      <c r="V1306" s="2" t="s">
        <v>12159</v>
      </c>
      <c r="W1306" s="2" t="s">
        <v>12160</v>
      </c>
      <c r="X1306" s="2" t="s">
        <v>12161</v>
      </c>
      <c r="Y1306" s="3" t="s">
        <v>12162</v>
      </c>
      <c r="Z1306" s="3" t="s">
        <v>12163</v>
      </c>
      <c r="AA1306" s="3" t="s">
        <v>12164</v>
      </c>
    </row>
    <row r="1307" spans="1:27">
      <c r="A1307" s="2" t="s">
        <v>12165</v>
      </c>
      <c r="B1307" s="2" t="s">
        <v>12166</v>
      </c>
      <c r="C1307" s="2" t="s">
        <v>13136</v>
      </c>
      <c r="D1307" s="2" t="s">
        <v>13068</v>
      </c>
      <c r="E1307" s="2" t="s">
        <v>12840</v>
      </c>
      <c r="F1307" s="2" t="s">
        <v>12925</v>
      </c>
      <c r="G1307" s="2" t="s">
        <v>12926</v>
      </c>
      <c r="H1307" s="2"/>
      <c r="I1307" s="6">
        <v>717</v>
      </c>
      <c r="J1307" s="6" t="str">
        <f t="shared" si="41"/>
        <v>&gt;₹500</v>
      </c>
      <c r="K1307" s="6">
        <v>1690</v>
      </c>
      <c r="L1307" s="6">
        <f>(Table1[[#This Row],[Actual Price]]-Table1[[#This Row],[discounted_price]])*100</f>
        <v>97300</v>
      </c>
      <c r="M1307" s="9">
        <v>0.59</v>
      </c>
      <c r="N13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7" s="9" t="str">
        <f>IF(M1307&gt;=50%,"YES","NO")</f>
        <v>YES</v>
      </c>
      <c r="P1307" s="44">
        <f>AVERAGE(Table1[[#This Row],[rating]]+Table1[[#This Row],[rating_count]]/1000)</f>
        <v>7.6239999999999997</v>
      </c>
      <c r="Q1307" s="2">
        <v>4.0999999999999996</v>
      </c>
      <c r="R1307" s="7">
        <v>3524</v>
      </c>
      <c r="S1307" s="8">
        <f t="shared" si="40"/>
        <v>5955560</v>
      </c>
      <c r="T1307" s="2" t="s">
        <v>12167</v>
      </c>
      <c r="U1307" s="2" t="s">
        <v>12168</v>
      </c>
      <c r="V1307" s="2" t="s">
        <v>12169</v>
      </c>
      <c r="W1307" s="2" t="s">
        <v>12170</v>
      </c>
      <c r="X1307" s="2" t="s">
        <v>12171</v>
      </c>
      <c r="Y1307" s="3" t="s">
        <v>12172</v>
      </c>
      <c r="Z1307" s="3" t="s">
        <v>12173</v>
      </c>
      <c r="AA1307" s="3" t="s">
        <v>12174</v>
      </c>
    </row>
    <row r="1308" spans="1:27">
      <c r="A1308" s="2" t="s">
        <v>12175</v>
      </c>
      <c r="B1308" s="2" t="s">
        <v>12176</v>
      </c>
      <c r="C1308" s="2" t="s">
        <v>13079</v>
      </c>
      <c r="D1308" s="2" t="s">
        <v>13068</v>
      </c>
      <c r="E1308" s="2" t="s">
        <v>12836</v>
      </c>
      <c r="F1308" s="2" t="s">
        <v>12837</v>
      </c>
      <c r="G1308" s="2" t="s">
        <v>12852</v>
      </c>
      <c r="H1308" s="4"/>
      <c r="I1308" s="6">
        <v>27900</v>
      </c>
      <c r="J1308" s="6" t="str">
        <f t="shared" si="41"/>
        <v>&gt;₹500</v>
      </c>
      <c r="K1308" s="6">
        <v>3890</v>
      </c>
      <c r="L1308" s="6">
        <f>(Table1[[#This Row],[Actual Price]]-Table1[[#This Row],[discounted_price]])*100</f>
        <v>-2401000</v>
      </c>
      <c r="M1308" s="9">
        <v>0.59</v>
      </c>
      <c r="N13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8" s="9" t="str">
        <f>IF(M1308&gt;=50%,"YES","""NO")</f>
        <v>YES</v>
      </c>
      <c r="P1308" s="44">
        <f>AVERAGE(Table1[[#This Row],[rating]]+Table1[[#This Row],[rating_count]]/1000)</f>
        <v>4.3559999999999999</v>
      </c>
      <c r="Q1308" s="2">
        <v>4.2</v>
      </c>
      <c r="R1308" s="7">
        <v>156</v>
      </c>
      <c r="S1308" s="8">
        <f t="shared" si="40"/>
        <v>606840</v>
      </c>
      <c r="T1308" s="2" t="s">
        <v>12177</v>
      </c>
      <c r="U1308" s="2" t="s">
        <v>12178</v>
      </c>
      <c r="V1308" s="2" t="s">
        <v>12179</v>
      </c>
      <c r="W1308" s="2" t="s">
        <v>12180</v>
      </c>
      <c r="X1308" s="2" t="s">
        <v>12181</v>
      </c>
      <c r="Y1308" s="3" t="s">
        <v>12182</v>
      </c>
      <c r="Z1308" s="3" t="s">
        <v>12183</v>
      </c>
      <c r="AA1308" s="3" t="s">
        <v>12184</v>
      </c>
    </row>
    <row r="1309" spans="1:27">
      <c r="A1309" s="2" t="s">
        <v>12185</v>
      </c>
      <c r="B1309" s="2" t="s">
        <v>12186</v>
      </c>
      <c r="C1309" s="2" t="s">
        <v>13107</v>
      </c>
      <c r="D1309" s="2" t="s">
        <v>13068</v>
      </c>
      <c r="E1309" s="2" t="s">
        <v>12836</v>
      </c>
      <c r="F1309" s="2" t="s">
        <v>12885</v>
      </c>
      <c r="G1309" s="2" t="s">
        <v>12886</v>
      </c>
      <c r="H1309" s="2"/>
      <c r="I1309" s="6">
        <v>649</v>
      </c>
      <c r="J1309" s="6" t="str">
        <f t="shared" si="41"/>
        <v>&gt;₹500</v>
      </c>
      <c r="K1309" s="6">
        <v>260</v>
      </c>
      <c r="L1309" s="6">
        <f>(Table1[[#This Row],[Actual Price]]-Table1[[#This Row],[discounted_price]])*100</f>
        <v>-38900</v>
      </c>
      <c r="M1309" s="9">
        <v>0.11</v>
      </c>
      <c r="N13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09" s="9" t="str">
        <f>IF(M1309&gt;=50%,"YES","NO")</f>
        <v>NO</v>
      </c>
      <c r="P1309" s="44">
        <f>AVERAGE(Table1[[#This Row],[rating]]+Table1[[#This Row],[rating_count]]/1000)</f>
        <v>4.59</v>
      </c>
      <c r="Q1309" s="2">
        <v>4.0999999999999996</v>
      </c>
      <c r="R1309" s="7">
        <v>490</v>
      </c>
      <c r="S1309" s="8">
        <f t="shared" si="40"/>
        <v>127400</v>
      </c>
      <c r="T1309" s="2" t="s">
        <v>12187</v>
      </c>
      <c r="U1309" s="2" t="s">
        <v>12188</v>
      </c>
      <c r="V1309" s="2" t="s">
        <v>12189</v>
      </c>
      <c r="W1309" s="2" t="s">
        <v>12190</v>
      </c>
      <c r="X1309" s="2" t="s">
        <v>12191</v>
      </c>
      <c r="Y1309" s="3" t="s">
        <v>12640</v>
      </c>
      <c r="Z1309" s="3" t="s">
        <v>12192</v>
      </c>
      <c r="AA1309" s="3" t="s">
        <v>12193</v>
      </c>
    </row>
    <row r="1310" spans="1:27">
      <c r="A1310" s="2" t="s">
        <v>12194</v>
      </c>
      <c r="B1310" s="2" t="s">
        <v>12195</v>
      </c>
      <c r="C1310" s="2" t="s">
        <v>13076</v>
      </c>
      <c r="D1310" s="2" t="s">
        <v>13068</v>
      </c>
      <c r="E1310" s="2" t="s">
        <v>12836</v>
      </c>
      <c r="F1310" s="2" t="s">
        <v>12844</v>
      </c>
      <c r="G1310" s="2" t="s">
        <v>12845</v>
      </c>
      <c r="H1310" s="2" t="s">
        <v>12846</v>
      </c>
      <c r="I1310" s="6">
        <v>193</v>
      </c>
      <c r="J1310" s="6" t="str">
        <f t="shared" si="41"/>
        <v>&lt;₹200</v>
      </c>
      <c r="K1310" s="6">
        <v>599</v>
      </c>
      <c r="L1310" s="6">
        <f>(Table1[[#This Row],[Actual Price]]-Table1[[#This Row],[discounted_price]])*100</f>
        <v>40600</v>
      </c>
      <c r="M1310" s="9">
        <v>0.38</v>
      </c>
      <c r="N13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10" s="9" t="str">
        <f>IF(M1310&gt;=50%,"YES","""NO")</f>
        <v>"NO</v>
      </c>
      <c r="P1310" s="44">
        <f>AVERAGE(Table1[[#This Row],[rating]]+Table1[[#This Row],[rating_count]]/1000)</f>
        <v>3.9819999999999998</v>
      </c>
      <c r="Q1310" s="2">
        <v>3.9</v>
      </c>
      <c r="R1310" s="7">
        <v>82</v>
      </c>
      <c r="S1310" s="8">
        <f t="shared" si="40"/>
        <v>49118</v>
      </c>
      <c r="T1310" s="2" t="s">
        <v>12196</v>
      </c>
      <c r="U1310" s="2" t="s">
        <v>12197</v>
      </c>
      <c r="V1310" s="2" t="s">
        <v>12198</v>
      </c>
      <c r="W1310" s="2" t="s">
        <v>12199</v>
      </c>
      <c r="X1310" s="2" t="s">
        <v>12200</v>
      </c>
      <c r="Y1310" s="3" t="s">
        <v>12201</v>
      </c>
      <c r="Z1310" s="3" t="s">
        <v>12202</v>
      </c>
      <c r="AA1310" s="3" t="s">
        <v>12203</v>
      </c>
    </row>
    <row r="1311" spans="1:27">
      <c r="A1311" s="2" t="s">
        <v>12204</v>
      </c>
      <c r="B1311" s="2" t="s">
        <v>12205</v>
      </c>
      <c r="C1311" s="2" t="s">
        <v>13073</v>
      </c>
      <c r="D1311" s="2" t="s">
        <v>13068</v>
      </c>
      <c r="E1311" s="2" t="s">
        <v>12836</v>
      </c>
      <c r="F1311" s="2" t="s">
        <v>12837</v>
      </c>
      <c r="G1311" s="2" t="s">
        <v>12838</v>
      </c>
      <c r="H1311" s="2" t="s">
        <v>12839</v>
      </c>
      <c r="I1311" s="6">
        <v>1299</v>
      </c>
      <c r="J1311" s="6" t="str">
        <f t="shared" si="41"/>
        <v>&gt;₹500</v>
      </c>
      <c r="K1311" s="6">
        <v>1950</v>
      </c>
      <c r="L1311" s="6">
        <f>(Table1[[#This Row],[Actual Price]]-Table1[[#This Row],[discounted_price]])*100</f>
        <v>65100</v>
      </c>
      <c r="M1311" s="9">
        <v>0.59</v>
      </c>
      <c r="N13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11" s="9" t="str">
        <f>IF(M1311&gt;=50%,"YES","NO")</f>
        <v>YES</v>
      </c>
      <c r="P1311" s="44">
        <f>AVERAGE(Table1[[#This Row],[rating]]+Table1[[#This Row],[rating_count]]/1000)</f>
        <v>4.6099999999999994</v>
      </c>
      <c r="Q1311" s="2">
        <v>3.9</v>
      </c>
      <c r="R1311" s="7">
        <v>710</v>
      </c>
      <c r="S1311" s="8">
        <f t="shared" si="40"/>
        <v>1384500</v>
      </c>
      <c r="T1311" s="2" t="s">
        <v>12206</v>
      </c>
      <c r="U1311" s="2" t="s">
        <v>12207</v>
      </c>
      <c r="V1311" s="2" t="s">
        <v>12208</v>
      </c>
      <c r="W1311" s="2" t="s">
        <v>12209</v>
      </c>
      <c r="X1311" s="2" t="s">
        <v>12210</v>
      </c>
      <c r="Y1311" s="3" t="s">
        <v>12211</v>
      </c>
      <c r="Z1311" s="3" t="s">
        <v>12212</v>
      </c>
      <c r="AA1311" s="3" t="s">
        <v>12213</v>
      </c>
    </row>
    <row r="1312" spans="1:27">
      <c r="A1312" s="2" t="s">
        <v>12214</v>
      </c>
      <c r="B1312" s="2" t="s">
        <v>12215</v>
      </c>
      <c r="C1312" s="2" t="s">
        <v>13082</v>
      </c>
      <c r="D1312" s="2" t="s">
        <v>13068</v>
      </c>
      <c r="E1312" s="2" t="s">
        <v>12836</v>
      </c>
      <c r="F1312" s="2" t="s">
        <v>12837</v>
      </c>
      <c r="G1312" s="2" t="s">
        <v>12855</v>
      </c>
      <c r="H1312" s="4"/>
      <c r="I1312" s="6">
        <v>2449</v>
      </c>
      <c r="J1312" s="6" t="str">
        <f t="shared" si="41"/>
        <v>&gt;₹500</v>
      </c>
      <c r="K1312" s="6">
        <v>2990</v>
      </c>
      <c r="L1312" s="6">
        <f>(Table1[[#This Row],[Actual Price]]-Table1[[#This Row],[discounted_price]])*100</f>
        <v>54100</v>
      </c>
      <c r="M1312" s="9">
        <v>0.6</v>
      </c>
      <c r="N13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12" s="9" t="str">
        <f>IF(M1312&gt;=50%,"YES","""NO")</f>
        <v>YES</v>
      </c>
      <c r="P1312" s="44">
        <f>AVERAGE(Table1[[#This Row],[rating]]+Table1[[#This Row],[rating_count]]/1000)</f>
        <v>3.9329999999999998</v>
      </c>
      <c r="Q1312" s="2">
        <v>3.8</v>
      </c>
      <c r="R1312" s="7">
        <v>133</v>
      </c>
      <c r="S1312" s="8">
        <f t="shared" si="40"/>
        <v>397670</v>
      </c>
      <c r="T1312" s="2" t="s">
        <v>12216</v>
      </c>
      <c r="U1312" s="2" t="s">
        <v>12217</v>
      </c>
      <c r="V1312" s="2" t="s">
        <v>12218</v>
      </c>
      <c r="W1312" s="2" t="s">
        <v>12219</v>
      </c>
      <c r="X1312" s="2" t="s">
        <v>12220</v>
      </c>
      <c r="Y1312" s="3" t="s">
        <v>12221</v>
      </c>
      <c r="Z1312" s="3" t="s">
        <v>12222</v>
      </c>
      <c r="AA1312" s="3" t="s">
        <v>12223</v>
      </c>
    </row>
    <row r="1313" spans="1:27">
      <c r="A1313" s="2" t="s">
        <v>12224</v>
      </c>
      <c r="B1313" s="2" t="s">
        <v>12225</v>
      </c>
      <c r="C1313" s="2" t="s">
        <v>13082</v>
      </c>
      <c r="D1313" s="2" t="s">
        <v>13068</v>
      </c>
      <c r="E1313" s="2" t="s">
        <v>12836</v>
      </c>
      <c r="F1313" s="2" t="s">
        <v>12837</v>
      </c>
      <c r="G1313" s="2" t="s">
        <v>12855</v>
      </c>
      <c r="H1313" s="4"/>
      <c r="I1313" s="6">
        <v>1049</v>
      </c>
      <c r="J1313" s="6" t="str">
        <f t="shared" si="41"/>
        <v>&gt;₹500</v>
      </c>
      <c r="K1313" s="6">
        <v>8073</v>
      </c>
      <c r="L1313" s="6">
        <f>(Table1[[#This Row],[Actual Price]]-Table1[[#This Row],[discounted_price]])*100</f>
        <v>702400</v>
      </c>
      <c r="M1313" s="9">
        <v>0.24</v>
      </c>
      <c r="N13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13" s="9" t="str">
        <f>IF(M1313&gt;=50%,"YES","NO")</f>
        <v>NO</v>
      </c>
      <c r="P1313" s="44">
        <f>AVERAGE(Table1[[#This Row],[rating]]+Table1[[#This Row],[rating_count]]/1000)</f>
        <v>7.3509999999999991</v>
      </c>
      <c r="Q1313" s="2">
        <v>4.5999999999999996</v>
      </c>
      <c r="R1313" s="7">
        <v>2751</v>
      </c>
      <c r="S1313" s="8">
        <f t="shared" si="40"/>
        <v>22208823</v>
      </c>
      <c r="T1313" s="2" t="s">
        <v>12226</v>
      </c>
      <c r="U1313" s="2" t="s">
        <v>12227</v>
      </c>
      <c r="V1313" s="2" t="s">
        <v>12228</v>
      </c>
      <c r="W1313" s="2" t="s">
        <v>12229</v>
      </c>
      <c r="X1313" s="2" t="s">
        <v>12230</v>
      </c>
      <c r="Y1313" s="3" t="s">
        <v>12231</v>
      </c>
      <c r="Z1313" s="3" t="s">
        <v>12232</v>
      </c>
      <c r="AA1313" s="3" t="s">
        <v>12233</v>
      </c>
    </row>
    <row r="1314" spans="1:27">
      <c r="A1314" s="2" t="s">
        <v>12234</v>
      </c>
      <c r="B1314" s="2" t="s">
        <v>12235</v>
      </c>
      <c r="C1314" s="2" t="s">
        <v>13090</v>
      </c>
      <c r="D1314" s="2" t="s">
        <v>13068</v>
      </c>
      <c r="E1314" s="2" t="s">
        <v>12836</v>
      </c>
      <c r="F1314" s="2" t="s">
        <v>12844</v>
      </c>
      <c r="G1314" s="2" t="s">
        <v>12845</v>
      </c>
      <c r="H1314" s="4" t="s">
        <v>12854</v>
      </c>
      <c r="I1314" s="6">
        <v>2399</v>
      </c>
      <c r="J1314" s="6" t="str">
        <f t="shared" si="41"/>
        <v>&gt;₹500</v>
      </c>
      <c r="K1314" s="6">
        <v>2599</v>
      </c>
      <c r="L1314" s="6">
        <f>(Table1[[#This Row],[Actual Price]]-Table1[[#This Row],[discounted_price]])*100</f>
        <v>20000</v>
      </c>
      <c r="M1314" s="9">
        <v>0.31</v>
      </c>
      <c r="N13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14" s="9" t="str">
        <f>IF(M1314&gt;=50%,"YES","""NO")</f>
        <v>"NO</v>
      </c>
      <c r="P1314" s="44">
        <f>AVERAGE(Table1[[#This Row],[rating]]+Table1[[#This Row],[rating_count]]/1000)</f>
        <v>4.3710000000000004</v>
      </c>
      <c r="Q1314" s="2">
        <v>3.6</v>
      </c>
      <c r="R1314" s="7">
        <v>771</v>
      </c>
      <c r="S1314" s="8">
        <f t="shared" si="40"/>
        <v>2003829</v>
      </c>
      <c r="T1314" s="2" t="s">
        <v>12236</v>
      </c>
      <c r="U1314" s="2" t="s">
        <v>12237</v>
      </c>
      <c r="V1314" s="2" t="s">
        <v>12238</v>
      </c>
      <c r="W1314" s="2" t="s">
        <v>12239</v>
      </c>
      <c r="X1314" s="2" t="s">
        <v>12240</v>
      </c>
      <c r="Y1314" s="3" t="s">
        <v>12241</v>
      </c>
      <c r="Z1314" s="3" t="s">
        <v>12242</v>
      </c>
      <c r="AA1314" s="3" t="s">
        <v>12243</v>
      </c>
    </row>
    <row r="1315" spans="1:27">
      <c r="A1315" s="2" t="s">
        <v>12244</v>
      </c>
      <c r="B1315" s="2" t="s">
        <v>12245</v>
      </c>
      <c r="C1315" s="2" t="s">
        <v>13126</v>
      </c>
      <c r="D1315" s="2" t="s">
        <v>13068</v>
      </c>
      <c r="E1315" s="2" t="s">
        <v>12836</v>
      </c>
      <c r="F1315" s="2" t="s">
        <v>12844</v>
      </c>
      <c r="G1315" s="2" t="s">
        <v>12867</v>
      </c>
      <c r="H1315" s="4" t="s">
        <v>12868</v>
      </c>
      <c r="I1315" s="6">
        <v>2286</v>
      </c>
      <c r="J1315" s="6" t="str">
        <f t="shared" si="41"/>
        <v>&gt;₹500</v>
      </c>
      <c r="K1315" s="6">
        <v>29999</v>
      </c>
      <c r="L1315" s="6">
        <f>(Table1[[#This Row],[Actual Price]]-Table1[[#This Row],[discounted_price]])*100</f>
        <v>2771300</v>
      </c>
      <c r="M1315" s="9">
        <v>0.37</v>
      </c>
      <c r="N13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15" s="9" t="str">
        <f>IF(M1315&gt;=50%,"YES","NO")</f>
        <v>NO</v>
      </c>
      <c r="P1315" s="44">
        <f>AVERAGE(Table1[[#This Row],[rating]]+Table1[[#This Row],[rating_count]]/1000)</f>
        <v>6.6359999999999992</v>
      </c>
      <c r="Q1315" s="2">
        <v>4.0999999999999996</v>
      </c>
      <c r="R1315" s="7">
        <v>2536</v>
      </c>
      <c r="S1315" s="8">
        <f t="shared" si="40"/>
        <v>76077464</v>
      </c>
      <c r="T1315" s="2" t="s">
        <v>12246</v>
      </c>
      <c r="U1315" s="2" t="s">
        <v>12247</v>
      </c>
      <c r="V1315" s="2" t="s">
        <v>12248</v>
      </c>
      <c r="W1315" s="2" t="s">
        <v>12249</v>
      </c>
      <c r="X1315" s="2" t="s">
        <v>12250</v>
      </c>
      <c r="Y1315" s="3" t="s">
        <v>12251</v>
      </c>
      <c r="Z1315" s="3" t="s">
        <v>12252</v>
      </c>
      <c r="AA1315" s="3" t="s">
        <v>12253</v>
      </c>
    </row>
    <row r="1316" spans="1:27">
      <c r="A1316" s="2" t="s">
        <v>12254</v>
      </c>
      <c r="B1316" s="2" t="s">
        <v>12255</v>
      </c>
      <c r="C1316" s="2" t="s">
        <v>13105</v>
      </c>
      <c r="D1316" s="2" t="s">
        <v>13068</v>
      </c>
      <c r="E1316" s="2" t="s">
        <v>12840</v>
      </c>
      <c r="F1316" s="2" t="s">
        <v>12874</v>
      </c>
      <c r="G1316" s="2" t="s">
        <v>12883</v>
      </c>
      <c r="H1316" s="4"/>
      <c r="I1316" s="6">
        <v>499</v>
      </c>
      <c r="J1316" s="6" t="str">
        <f t="shared" si="41"/>
        <v>₹200 - ₹500</v>
      </c>
      <c r="K1316" s="6">
        <v>2360</v>
      </c>
      <c r="L1316" s="6">
        <f>(Table1[[#This Row],[Actual Price]]-Table1[[#This Row],[discounted_price]])*100</f>
        <v>186100</v>
      </c>
      <c r="M1316" s="9">
        <v>0.15</v>
      </c>
      <c r="N13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16" s="9" t="str">
        <f>IF(M1316&gt;=50%,"YES","""NO")</f>
        <v>"NO</v>
      </c>
      <c r="P1316" s="44">
        <f>AVERAGE(Table1[[#This Row],[rating]]+Table1[[#This Row],[rating_count]]/1000)</f>
        <v>12.001000000000001</v>
      </c>
      <c r="Q1316" s="2">
        <v>4.2</v>
      </c>
      <c r="R1316" s="7">
        <v>7801</v>
      </c>
      <c r="S1316" s="8">
        <f t="shared" si="40"/>
        <v>18410360</v>
      </c>
      <c r="T1316" s="2" t="s">
        <v>12256</v>
      </c>
      <c r="U1316" s="2" t="s">
        <v>12257</v>
      </c>
      <c r="V1316" s="2" t="s">
        <v>12258</v>
      </c>
      <c r="W1316" s="2" t="s">
        <v>12259</v>
      </c>
      <c r="X1316" s="2" t="s">
        <v>12260</v>
      </c>
      <c r="Y1316" s="3" t="s">
        <v>12261</v>
      </c>
      <c r="Z1316" s="3" t="s">
        <v>12262</v>
      </c>
      <c r="AA1316" s="3" t="s">
        <v>12263</v>
      </c>
    </row>
    <row r="1317" spans="1:27">
      <c r="A1317" s="2" t="s">
        <v>12264</v>
      </c>
      <c r="B1317" s="2" t="s">
        <v>12265</v>
      </c>
      <c r="C1317" s="2" t="s">
        <v>13137</v>
      </c>
      <c r="D1317" s="2" t="s">
        <v>13068</v>
      </c>
      <c r="E1317" s="2" t="s">
        <v>12836</v>
      </c>
      <c r="F1317" s="2" t="s">
        <v>12837</v>
      </c>
      <c r="G1317" s="2" t="s">
        <v>12927</v>
      </c>
      <c r="H1317" s="4"/>
      <c r="I1317" s="6">
        <v>429</v>
      </c>
      <c r="J1317" s="6" t="str">
        <f t="shared" si="41"/>
        <v>₹200 - ₹500</v>
      </c>
      <c r="K1317" s="6">
        <v>11495</v>
      </c>
      <c r="L1317" s="6">
        <f>(Table1[[#This Row],[Actual Price]]-Table1[[#This Row],[discounted_price]])*100</f>
        <v>1106600</v>
      </c>
      <c r="M1317" s="9">
        <v>0.48</v>
      </c>
      <c r="N13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17" s="9" t="str">
        <f>IF(M1317&gt;=50%,"YES","NO")</f>
        <v>NO</v>
      </c>
      <c r="P1317" s="44">
        <f>AVERAGE(Table1[[#This Row],[rating]]+Table1[[#This Row],[rating_count]]/1000)</f>
        <v>4.8339999999999996</v>
      </c>
      <c r="Q1317" s="2">
        <v>4.3</v>
      </c>
      <c r="R1317" s="7">
        <v>534</v>
      </c>
      <c r="S1317" s="8">
        <f t="shared" si="40"/>
        <v>6138330</v>
      </c>
      <c r="T1317" s="2" t="s">
        <v>12266</v>
      </c>
      <c r="U1317" s="2" t="s">
        <v>12267</v>
      </c>
      <c r="V1317" s="2" t="s">
        <v>12268</v>
      </c>
      <c r="W1317" s="2" t="s">
        <v>12269</v>
      </c>
      <c r="X1317" s="2" t="s">
        <v>12270</v>
      </c>
      <c r="Y1317" s="3" t="s">
        <v>12271</v>
      </c>
      <c r="Z1317" s="3" t="s">
        <v>12272</v>
      </c>
      <c r="AA1317" s="3" t="s">
        <v>12273</v>
      </c>
    </row>
    <row r="1318" spans="1:27">
      <c r="A1318" s="2" t="s">
        <v>12274</v>
      </c>
      <c r="B1318" s="2" t="s">
        <v>12275</v>
      </c>
      <c r="C1318" s="2" t="s">
        <v>13098</v>
      </c>
      <c r="D1318" s="2" t="s">
        <v>13068</v>
      </c>
      <c r="E1318" s="2" t="s">
        <v>12840</v>
      </c>
      <c r="F1318" s="2" t="s">
        <v>12874</v>
      </c>
      <c r="G1318" s="2" t="s">
        <v>12875</v>
      </c>
      <c r="H1318" s="4"/>
      <c r="I1318" s="6">
        <v>299</v>
      </c>
      <c r="J1318" s="6" t="str">
        <f t="shared" si="41"/>
        <v>₹200 - ₹500</v>
      </c>
      <c r="K1318" s="6">
        <v>4780</v>
      </c>
      <c r="L1318" s="6">
        <f>(Table1[[#This Row],[Actual Price]]-Table1[[#This Row],[discounted_price]])*100</f>
        <v>448100</v>
      </c>
      <c r="M1318" s="9">
        <v>0.46</v>
      </c>
      <c r="N13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18" s="9" t="str">
        <f>IF(M1318&gt;=50%,"YES","""NO")</f>
        <v>"NO</v>
      </c>
      <c r="P1318" s="44">
        <f>AVERAGE(Table1[[#This Row],[rating]]+Table1[[#This Row],[rating_count]]/1000)</f>
        <v>4.798</v>
      </c>
      <c r="Q1318" s="2">
        <v>3.9</v>
      </c>
      <c r="R1318" s="7">
        <v>898</v>
      </c>
      <c r="S1318" s="8">
        <f t="shared" si="40"/>
        <v>4292440</v>
      </c>
      <c r="T1318" s="2" t="s">
        <v>12276</v>
      </c>
      <c r="U1318" s="2" t="s">
        <v>12277</v>
      </c>
      <c r="V1318" s="2" t="s">
        <v>12278</v>
      </c>
      <c r="W1318" s="2" t="s">
        <v>12279</v>
      </c>
      <c r="X1318" s="2" t="s">
        <v>12280</v>
      </c>
      <c r="Y1318" s="3" t="s">
        <v>12281</v>
      </c>
      <c r="Z1318" s="3" t="s">
        <v>12282</v>
      </c>
      <c r="AA1318" s="3" t="s">
        <v>12283</v>
      </c>
    </row>
    <row r="1319" spans="1:27">
      <c r="A1319" s="2" t="s">
        <v>12284</v>
      </c>
      <c r="B1319" s="2" t="s">
        <v>12285</v>
      </c>
      <c r="C1319" s="2" t="s">
        <v>13131</v>
      </c>
      <c r="D1319" s="2" t="s">
        <v>13068</v>
      </c>
      <c r="E1319" s="2" t="s">
        <v>12836</v>
      </c>
      <c r="F1319" s="2" t="s">
        <v>12837</v>
      </c>
      <c r="G1319" s="2" t="s">
        <v>12919</v>
      </c>
      <c r="H1319" s="4"/>
      <c r="I1319" s="6">
        <v>5395</v>
      </c>
      <c r="J1319" s="6" t="str">
        <f t="shared" si="41"/>
        <v>&gt;₹500</v>
      </c>
      <c r="K1319" s="6">
        <v>2400</v>
      </c>
      <c r="L1319" s="6">
        <f>(Table1[[#This Row],[Actual Price]]-Table1[[#This Row],[discounted_price]])*100</f>
        <v>-299500</v>
      </c>
      <c r="M1319" s="9">
        <v>0.5</v>
      </c>
      <c r="N13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19" s="9" t="str">
        <f>IF(M1319&gt;=50%,"YES","NO")</f>
        <v>YES</v>
      </c>
      <c r="P1319" s="44">
        <f>AVERAGE(Table1[[#This Row],[rating]]+Table1[[#This Row],[rating_count]]/1000)</f>
        <v>5.1020000000000003</v>
      </c>
      <c r="Q1319" s="2">
        <v>3.9</v>
      </c>
      <c r="R1319" s="7">
        <v>1202</v>
      </c>
      <c r="S1319" s="8">
        <f t="shared" si="40"/>
        <v>2884800</v>
      </c>
      <c r="T1319" s="2" t="s">
        <v>12286</v>
      </c>
      <c r="U1319" s="2" t="s">
        <v>12287</v>
      </c>
      <c r="V1319" s="2" t="s">
        <v>12288</v>
      </c>
      <c r="W1319" s="2" t="s">
        <v>12289</v>
      </c>
      <c r="X1319" s="2" t="s">
        <v>12290</v>
      </c>
      <c r="Y1319" s="3" t="s">
        <v>12291</v>
      </c>
      <c r="Z1319" s="3" t="s">
        <v>12292</v>
      </c>
      <c r="AA1319" s="3" t="s">
        <v>12293</v>
      </c>
    </row>
    <row r="1320" spans="1:27">
      <c r="A1320" s="2" t="s">
        <v>12294</v>
      </c>
      <c r="B1320" s="2" t="s">
        <v>12295</v>
      </c>
      <c r="C1320" s="2" t="s">
        <v>13089</v>
      </c>
      <c r="D1320" s="2" t="s">
        <v>13068</v>
      </c>
      <c r="E1320" s="2" t="s">
        <v>12863</v>
      </c>
      <c r="F1320" s="2" t="s">
        <v>12864</v>
      </c>
      <c r="G1320" s="2" t="s">
        <v>12865</v>
      </c>
      <c r="H1320" s="2"/>
      <c r="I1320" s="6">
        <v>559</v>
      </c>
      <c r="J1320" s="6" t="str">
        <f t="shared" si="41"/>
        <v>&gt;₹500</v>
      </c>
      <c r="K1320" s="6">
        <v>249</v>
      </c>
      <c r="L1320" s="6">
        <f>(Table1[[#This Row],[Actual Price]]-Table1[[#This Row],[discounted_price]])*100</f>
        <v>-31000</v>
      </c>
      <c r="M1320" s="9">
        <v>0.12</v>
      </c>
      <c r="N13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20" s="9" t="str">
        <f>IF(M1320&gt;=50%,"YES","""NO")</f>
        <v>"NO</v>
      </c>
      <c r="P1320" s="44">
        <f>AVERAGE(Table1[[#This Row],[rating]]+Table1[[#This Row],[rating_count]]/1000)</f>
        <v>5.1080000000000005</v>
      </c>
      <c r="Q1320" s="2">
        <v>4</v>
      </c>
      <c r="R1320" s="7">
        <v>1108</v>
      </c>
      <c r="S1320" s="8">
        <f t="shared" si="40"/>
        <v>275892</v>
      </c>
      <c r="T1320" s="2" t="s">
        <v>12296</v>
      </c>
      <c r="U1320" s="2" t="s">
        <v>12297</v>
      </c>
      <c r="V1320" s="2" t="s">
        <v>12298</v>
      </c>
      <c r="W1320" s="2" t="s">
        <v>12299</v>
      </c>
      <c r="X1320" s="2" t="s">
        <v>12300</v>
      </c>
      <c r="Y1320" s="3" t="s">
        <v>12301</v>
      </c>
      <c r="Z1320" s="3" t="s">
        <v>12302</v>
      </c>
      <c r="AA1320" s="3" t="s">
        <v>12303</v>
      </c>
    </row>
    <row r="1321" spans="1:27">
      <c r="A1321" s="2" t="s">
        <v>12304</v>
      </c>
      <c r="B1321" s="2" t="s">
        <v>12305</v>
      </c>
      <c r="C1321" s="2" t="s">
        <v>13075</v>
      </c>
      <c r="D1321" s="2" t="s">
        <v>13068</v>
      </c>
      <c r="E1321" s="2" t="s">
        <v>12840</v>
      </c>
      <c r="F1321" s="2" t="s">
        <v>12841</v>
      </c>
      <c r="G1321" s="2" t="s">
        <v>12843</v>
      </c>
      <c r="H1321" s="2"/>
      <c r="I1321" s="6">
        <v>660</v>
      </c>
      <c r="J1321" s="6" t="str">
        <f t="shared" si="41"/>
        <v>&gt;₹500</v>
      </c>
      <c r="K1321" s="6">
        <v>1199</v>
      </c>
      <c r="L1321" s="6">
        <f>(Table1[[#This Row],[Actual Price]]-Table1[[#This Row],[discounted_price]])*100</f>
        <v>53900</v>
      </c>
      <c r="M1321" s="9">
        <v>0.33</v>
      </c>
      <c r="N13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21" s="9" t="str">
        <f>IF(M1321&gt;=50%,"YES","NO")</f>
        <v>NO</v>
      </c>
      <c r="P1321" s="44">
        <f>AVERAGE(Table1[[#This Row],[rating]]+Table1[[#This Row],[rating_count]]/1000)</f>
        <v>4.4170000000000007</v>
      </c>
      <c r="Q1321" s="2">
        <v>4.4000000000000004</v>
      </c>
      <c r="R1321" s="7">
        <v>17</v>
      </c>
      <c r="S1321" s="8">
        <f t="shared" si="40"/>
        <v>20383</v>
      </c>
      <c r="T1321" s="2" t="s">
        <v>8768</v>
      </c>
      <c r="U1321" s="2" t="s">
        <v>12306</v>
      </c>
      <c r="V1321" s="2" t="s">
        <v>12307</v>
      </c>
      <c r="W1321" s="2" t="s">
        <v>12308</v>
      </c>
      <c r="X1321" s="2" t="s">
        <v>12309</v>
      </c>
      <c r="Y1321" s="3" t="s">
        <v>12310</v>
      </c>
      <c r="Z1321" s="3" t="s">
        <v>8774</v>
      </c>
      <c r="AA1321" s="3" t="s">
        <v>12311</v>
      </c>
    </row>
    <row r="1322" spans="1:27">
      <c r="A1322" s="2" t="s">
        <v>12312</v>
      </c>
      <c r="B1322" s="2" t="s">
        <v>12313</v>
      </c>
      <c r="C1322" s="2" t="s">
        <v>13110</v>
      </c>
      <c r="D1322" s="2" t="s">
        <v>13068</v>
      </c>
      <c r="E1322" s="2" t="s">
        <v>12836</v>
      </c>
      <c r="F1322" s="2" t="s">
        <v>12844</v>
      </c>
      <c r="G1322" s="2" t="s">
        <v>12867</v>
      </c>
      <c r="H1322" s="4" t="s">
        <v>12868</v>
      </c>
      <c r="I1322" s="6">
        <v>419</v>
      </c>
      <c r="J1322" s="6" t="str">
        <f t="shared" si="41"/>
        <v>₹200 - ₹500</v>
      </c>
      <c r="K1322" s="6">
        <v>10999</v>
      </c>
      <c r="L1322" s="6">
        <f>(Table1[[#This Row],[Actual Price]]-Table1[[#This Row],[discounted_price]])*100</f>
        <v>1058000</v>
      </c>
      <c r="M1322" s="9">
        <v>0.44</v>
      </c>
      <c r="N13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22" s="9" t="str">
        <f>IF(M1322&gt;=50%,"YES","""NO")</f>
        <v>"NO</v>
      </c>
      <c r="P1322" s="44">
        <f>AVERAGE(Table1[[#This Row],[rating]]+Table1[[#This Row],[rating_count]]/1000)</f>
        <v>14.629000000000001</v>
      </c>
      <c r="Q1322" s="2">
        <v>4.2</v>
      </c>
      <c r="R1322" s="7">
        <v>10429</v>
      </c>
      <c r="S1322" s="8">
        <f t="shared" si="40"/>
        <v>114708571</v>
      </c>
      <c r="T1322" s="2" t="s">
        <v>12314</v>
      </c>
      <c r="U1322" s="2" t="s">
        <v>12315</v>
      </c>
      <c r="V1322" s="2" t="s">
        <v>12316</v>
      </c>
      <c r="W1322" s="2" t="s">
        <v>12317</v>
      </c>
      <c r="X1322" s="2" t="s">
        <v>12318</v>
      </c>
      <c r="Y1322" s="3" t="s">
        <v>12319</v>
      </c>
      <c r="Z1322" s="3" t="s">
        <v>12320</v>
      </c>
      <c r="AA1322" s="3" t="s">
        <v>12321</v>
      </c>
    </row>
    <row r="1323" spans="1:27">
      <c r="A1323" s="2" t="s">
        <v>12322</v>
      </c>
      <c r="B1323" s="2" t="s">
        <v>12323</v>
      </c>
      <c r="C1323" s="2" t="s">
        <v>13088</v>
      </c>
      <c r="D1323" s="2" t="s">
        <v>13068</v>
      </c>
      <c r="E1323" s="2" t="s">
        <v>12836</v>
      </c>
      <c r="F1323" s="2" t="s">
        <v>12837</v>
      </c>
      <c r="G1323" s="2" t="s">
        <v>12861</v>
      </c>
      <c r="H1323" s="4" t="s">
        <v>12862</v>
      </c>
      <c r="I1323" s="6">
        <v>7349</v>
      </c>
      <c r="J1323" s="6" t="str">
        <f t="shared" si="41"/>
        <v>&gt;₹500</v>
      </c>
      <c r="K1323" s="6">
        <v>10995</v>
      </c>
      <c r="L1323" s="6">
        <f>(Table1[[#This Row],[Actual Price]]-Table1[[#This Row],[discounted_price]])*100</f>
        <v>364600</v>
      </c>
      <c r="M1323" s="9">
        <v>0.38</v>
      </c>
      <c r="N13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23" s="9" t="str">
        <f>IF(M1323&gt;=50%,"YES","NO")</f>
        <v>NO</v>
      </c>
      <c r="P1323" s="44">
        <f>AVERAGE(Table1[[#This Row],[rating]]+Table1[[#This Row],[rating_count]]/1000)</f>
        <v>7.6920000000000002</v>
      </c>
      <c r="Q1323" s="2">
        <v>4.5</v>
      </c>
      <c r="R1323" s="7">
        <v>3192</v>
      </c>
      <c r="S1323" s="8">
        <f t="shared" si="40"/>
        <v>35096040</v>
      </c>
      <c r="T1323" s="2" t="s">
        <v>12324</v>
      </c>
      <c r="U1323" s="2" t="s">
        <v>12325</v>
      </c>
      <c r="V1323" s="2" t="s">
        <v>12326</v>
      </c>
      <c r="W1323" s="2" t="s">
        <v>12327</v>
      </c>
      <c r="X1323" s="2" t="s">
        <v>12328</v>
      </c>
      <c r="Y1323" s="3" t="s">
        <v>12329</v>
      </c>
      <c r="Z1323" s="3" t="s">
        <v>12330</v>
      </c>
      <c r="AA1323" s="3" t="s">
        <v>12331</v>
      </c>
    </row>
    <row r="1324" spans="1:27">
      <c r="A1324" s="2" t="s">
        <v>12332</v>
      </c>
      <c r="B1324" s="2" t="s">
        <v>12333</v>
      </c>
      <c r="C1324" s="2" t="s">
        <v>13138</v>
      </c>
      <c r="D1324" s="2" t="s">
        <v>13068</v>
      </c>
      <c r="E1324" s="2" t="s">
        <v>12840</v>
      </c>
      <c r="F1324" s="2" t="s">
        <v>12874</v>
      </c>
      <c r="G1324" s="2" t="s">
        <v>12928</v>
      </c>
      <c r="H1324" s="5"/>
      <c r="I1324" s="6">
        <v>2899</v>
      </c>
      <c r="J1324" s="6" t="str">
        <f t="shared" si="41"/>
        <v>&gt;₹500</v>
      </c>
      <c r="K1324" s="6">
        <v>3300</v>
      </c>
      <c r="L1324" s="6">
        <f>(Table1[[#This Row],[Actual Price]]-Table1[[#This Row],[discounted_price]])*100</f>
        <v>40100</v>
      </c>
      <c r="M1324" s="9">
        <v>0.4</v>
      </c>
      <c r="N13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24" s="9" t="str">
        <f>IF(M1324&gt;=50%,"YES","""NO")</f>
        <v>"NO</v>
      </c>
      <c r="P1324" s="44">
        <f>AVERAGE(Table1[[#This Row],[rating]]+Table1[[#This Row],[rating_count]]/1000)</f>
        <v>9.972999999999999</v>
      </c>
      <c r="Q1324" s="2">
        <v>4.0999999999999996</v>
      </c>
      <c r="R1324" s="7">
        <v>5873</v>
      </c>
      <c r="S1324" s="8">
        <f t="shared" si="40"/>
        <v>19380900</v>
      </c>
      <c r="T1324" s="2" t="s">
        <v>12334</v>
      </c>
      <c r="U1324" s="2" t="s">
        <v>12335</v>
      </c>
      <c r="V1324" s="2" t="s">
        <v>12336</v>
      </c>
      <c r="W1324" s="2" t="s">
        <v>12337</v>
      </c>
      <c r="X1324" s="2" t="s">
        <v>12338</v>
      </c>
      <c r="Y1324" s="3" t="s">
        <v>12339</v>
      </c>
      <c r="Z1324" s="3" t="s">
        <v>12340</v>
      </c>
      <c r="AA1324" s="3" t="s">
        <v>12341</v>
      </c>
    </row>
    <row r="1325" spans="1:27">
      <c r="A1325" s="2" t="s">
        <v>12342</v>
      </c>
      <c r="B1325" s="2" t="s">
        <v>12343</v>
      </c>
      <c r="C1325" s="2" t="s">
        <v>13107</v>
      </c>
      <c r="D1325" s="2" t="s">
        <v>13068</v>
      </c>
      <c r="E1325" s="2" t="s">
        <v>12836</v>
      </c>
      <c r="F1325" s="2" t="s">
        <v>12885</v>
      </c>
      <c r="G1325" s="2" t="s">
        <v>12886</v>
      </c>
      <c r="H1325" s="2"/>
      <c r="I1325" s="6">
        <v>1799</v>
      </c>
      <c r="J1325" s="6" t="str">
        <f t="shared" si="41"/>
        <v>&gt;₹500</v>
      </c>
      <c r="K1325" s="6">
        <v>400</v>
      </c>
      <c r="L1325" s="6">
        <f>(Table1[[#This Row],[Actual Price]]-Table1[[#This Row],[discounted_price]])*100</f>
        <v>-139900</v>
      </c>
      <c r="M1325" s="9">
        <v>0.5</v>
      </c>
      <c r="N13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25" s="9" t="str">
        <f>IF(M1325&gt;=50%,"YES","NO")</f>
        <v>YES</v>
      </c>
      <c r="P1325" s="44">
        <f>AVERAGE(Table1[[#This Row],[rating]]+Table1[[#This Row],[rating_count]]/1000)</f>
        <v>5.4789999999999992</v>
      </c>
      <c r="Q1325" s="2">
        <v>4.0999999999999996</v>
      </c>
      <c r="R1325" s="7">
        <v>1379</v>
      </c>
      <c r="S1325" s="8">
        <f t="shared" si="40"/>
        <v>551600</v>
      </c>
      <c r="T1325" s="2" t="s">
        <v>12344</v>
      </c>
      <c r="U1325" s="2" t="s">
        <v>12345</v>
      </c>
      <c r="V1325" s="2" t="s">
        <v>12346</v>
      </c>
      <c r="W1325" s="2" t="s">
        <v>12347</v>
      </c>
      <c r="X1325" s="2" t="s">
        <v>12348</v>
      </c>
      <c r="Y1325" s="3" t="s">
        <v>12349</v>
      </c>
      <c r="Z1325" s="3" t="s">
        <v>12350</v>
      </c>
      <c r="AA1325" s="3" t="s">
        <v>12351</v>
      </c>
    </row>
    <row r="1326" spans="1:27">
      <c r="A1326" s="2" t="s">
        <v>12352</v>
      </c>
      <c r="B1326" s="2" t="s">
        <v>12353</v>
      </c>
      <c r="C1326" s="2" t="s">
        <v>13073</v>
      </c>
      <c r="D1326" s="2" t="s">
        <v>13068</v>
      </c>
      <c r="E1326" s="2" t="s">
        <v>12836</v>
      </c>
      <c r="F1326" s="2" t="s">
        <v>12837</v>
      </c>
      <c r="G1326" s="2" t="s">
        <v>12838</v>
      </c>
      <c r="H1326" s="4" t="s">
        <v>12839</v>
      </c>
      <c r="I1326" s="6">
        <v>1474</v>
      </c>
      <c r="J1326" s="6" t="str">
        <f t="shared" si="41"/>
        <v>&gt;₹500</v>
      </c>
      <c r="K1326" s="6">
        <v>1440</v>
      </c>
      <c r="L1326" s="6">
        <f>(Table1[[#This Row],[Actual Price]]-Table1[[#This Row],[discounted_price]])*100</f>
        <v>-3400</v>
      </c>
      <c r="M1326" s="9">
        <v>0.18</v>
      </c>
      <c r="N13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26" s="9" t="str">
        <f>IF(M1326&gt;=50%,"YES","""NO")</f>
        <v>"NO</v>
      </c>
      <c r="P1326" s="44">
        <f>AVERAGE(Table1[[#This Row],[rating]]+Table1[[#This Row],[rating_count]]/1000)</f>
        <v>5.7270000000000003</v>
      </c>
      <c r="Q1326" s="2">
        <v>4.2</v>
      </c>
      <c r="R1326" s="7">
        <v>1527</v>
      </c>
      <c r="S1326" s="8">
        <f t="shared" si="40"/>
        <v>2198880</v>
      </c>
      <c r="T1326" s="2" t="s">
        <v>12354</v>
      </c>
      <c r="U1326" s="2" t="s">
        <v>12355</v>
      </c>
      <c r="V1326" s="2" t="s">
        <v>12356</v>
      </c>
      <c r="W1326" s="2" t="s">
        <v>12357</v>
      </c>
      <c r="X1326" s="2" t="s">
        <v>12358</v>
      </c>
      <c r="Y1326" s="3" t="s">
        <v>12359</v>
      </c>
      <c r="Z1326" s="3" t="s">
        <v>12360</v>
      </c>
      <c r="AA1326" s="3" t="s">
        <v>12361</v>
      </c>
    </row>
    <row r="1327" spans="1:27">
      <c r="A1327" s="2" t="s">
        <v>12362</v>
      </c>
      <c r="B1327" s="2" t="s">
        <v>12363</v>
      </c>
      <c r="C1327" s="2" t="s">
        <v>13098</v>
      </c>
      <c r="D1327" s="2" t="s">
        <v>13068</v>
      </c>
      <c r="E1327" s="2" t="s">
        <v>12840</v>
      </c>
      <c r="F1327" s="2" t="s">
        <v>12874</v>
      </c>
      <c r="G1327" s="2" t="s">
        <v>12875</v>
      </c>
      <c r="H1327" s="4"/>
      <c r="I1327" s="6">
        <v>15999</v>
      </c>
      <c r="J1327" s="6" t="str">
        <f t="shared" si="41"/>
        <v>&gt;₹500</v>
      </c>
      <c r="K1327" s="6">
        <v>3045</v>
      </c>
      <c r="L1327" s="6">
        <f>(Table1[[#This Row],[Actual Price]]-Table1[[#This Row],[discounted_price]])*100</f>
        <v>-1295400</v>
      </c>
      <c r="M1327" s="9">
        <v>0.28000000000000003</v>
      </c>
      <c r="N13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27" s="9" t="str">
        <f>IF(M1327&gt;=50%,"YES","NO")</f>
        <v>NO</v>
      </c>
      <c r="P1327" s="44">
        <f>AVERAGE(Table1[[#This Row],[rating]]+Table1[[#This Row],[rating_count]]/1000)</f>
        <v>6.8860000000000001</v>
      </c>
      <c r="Q1327" s="2">
        <v>4.2</v>
      </c>
      <c r="R1327" s="7">
        <v>2686</v>
      </c>
      <c r="S1327" s="8">
        <f t="shared" si="40"/>
        <v>8178870</v>
      </c>
      <c r="T1327" s="2" t="s">
        <v>12364</v>
      </c>
      <c r="U1327" s="2" t="s">
        <v>12365</v>
      </c>
      <c r="V1327" s="2" t="s">
        <v>12366</v>
      </c>
      <c r="W1327" s="2" t="s">
        <v>12367</v>
      </c>
      <c r="X1327" s="2" t="s">
        <v>12368</v>
      </c>
      <c r="Y1327" s="3" t="s">
        <v>12369</v>
      </c>
      <c r="Z1327" s="3" t="s">
        <v>12370</v>
      </c>
      <c r="AA1327" s="3" t="s">
        <v>12371</v>
      </c>
    </row>
    <row r="1328" spans="1:27">
      <c r="A1328" s="2" t="s">
        <v>12372</v>
      </c>
      <c r="B1328" s="2" t="s">
        <v>12373</v>
      </c>
      <c r="C1328" s="2" t="s">
        <v>13106</v>
      </c>
      <c r="D1328" s="2" t="s">
        <v>13068</v>
      </c>
      <c r="E1328" s="2" t="s">
        <v>12836</v>
      </c>
      <c r="F1328" s="2" t="s">
        <v>12880</v>
      </c>
      <c r="G1328" s="2" t="s">
        <v>12884</v>
      </c>
      <c r="H1328" s="4"/>
      <c r="I1328" s="6">
        <v>3645</v>
      </c>
      <c r="J1328" s="6" t="str">
        <f t="shared" si="41"/>
        <v>&gt;₹500</v>
      </c>
      <c r="K1328" s="6">
        <v>3595</v>
      </c>
      <c r="L1328" s="6">
        <f>(Table1[[#This Row],[Actual Price]]-Table1[[#This Row],[discounted_price]])*100</f>
        <v>-5000</v>
      </c>
      <c r="M1328" s="9">
        <v>0.17</v>
      </c>
      <c r="N13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28" s="9" t="str">
        <f>IF(M1328&gt;=50%,"YES","""NO")</f>
        <v>"NO</v>
      </c>
      <c r="P1328" s="44">
        <f>AVERAGE(Table1[[#This Row],[rating]]+Table1[[#This Row],[rating_count]]/1000)</f>
        <v>4.1779999999999999</v>
      </c>
      <c r="Q1328" s="2">
        <v>4</v>
      </c>
      <c r="R1328" s="7">
        <v>178</v>
      </c>
      <c r="S1328" s="8">
        <f t="shared" si="40"/>
        <v>639910</v>
      </c>
      <c r="T1328" s="2" t="s">
        <v>12374</v>
      </c>
      <c r="U1328" s="2" t="s">
        <v>12375</v>
      </c>
      <c r="V1328" s="2" t="s">
        <v>12376</v>
      </c>
      <c r="W1328" s="2" t="s">
        <v>12377</v>
      </c>
      <c r="X1328" s="2" t="s">
        <v>12378</v>
      </c>
      <c r="Y1328" s="3" t="s">
        <v>12379</v>
      </c>
      <c r="Z1328" s="3" t="s">
        <v>12380</v>
      </c>
      <c r="AA1328" s="3" t="s">
        <v>12381</v>
      </c>
    </row>
    <row r="1329" spans="1:27">
      <c r="A1329" s="2" t="s">
        <v>12382</v>
      </c>
      <c r="B1329" s="2" t="s">
        <v>12383</v>
      </c>
      <c r="C1329" s="2" t="s">
        <v>13139</v>
      </c>
      <c r="D1329" s="2" t="s">
        <v>13068</v>
      </c>
      <c r="E1329" s="2" t="s">
        <v>12836</v>
      </c>
      <c r="F1329" s="2" t="s">
        <v>12844</v>
      </c>
      <c r="G1329" s="2" t="s">
        <v>12867</v>
      </c>
      <c r="H1329" s="2" t="s">
        <v>12929</v>
      </c>
      <c r="I1329" s="6">
        <v>375</v>
      </c>
      <c r="J1329" s="6" t="str">
        <f t="shared" si="41"/>
        <v>₹200 - ₹500</v>
      </c>
      <c r="K1329" s="6">
        <v>500</v>
      </c>
      <c r="L1329" s="6">
        <f>(Table1[[#This Row],[Actual Price]]-Table1[[#This Row],[discounted_price]])*100</f>
        <v>12500</v>
      </c>
      <c r="M1329" s="9">
        <v>0.49</v>
      </c>
      <c r="N13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29" s="9" t="str">
        <f>IF(M1329&gt;=50%,"YES","NO")</f>
        <v>NO</v>
      </c>
      <c r="P1329" s="44">
        <f>AVERAGE(Table1[[#This Row],[rating]]+Table1[[#This Row],[rating_count]]/1000)</f>
        <v>6.9640000000000004</v>
      </c>
      <c r="Q1329" s="2">
        <v>4.3</v>
      </c>
      <c r="R1329" s="7">
        <v>2664</v>
      </c>
      <c r="S1329" s="8">
        <f t="shared" si="40"/>
        <v>1332000</v>
      </c>
      <c r="T1329" s="2" t="s">
        <v>12384</v>
      </c>
      <c r="U1329" s="2" t="s">
        <v>12385</v>
      </c>
      <c r="V1329" s="2" t="s">
        <v>12386</v>
      </c>
      <c r="W1329" s="2" t="s">
        <v>12387</v>
      </c>
      <c r="X1329" s="2" t="s">
        <v>12388</v>
      </c>
      <c r="Y1329" s="3" t="s">
        <v>12389</v>
      </c>
      <c r="Z1329" s="3" t="s">
        <v>12390</v>
      </c>
      <c r="AA1329" s="3" t="s">
        <v>12391</v>
      </c>
    </row>
    <row r="1330" spans="1:27">
      <c r="A1330" s="2" t="s">
        <v>12392</v>
      </c>
      <c r="B1330" s="2" t="s">
        <v>12393</v>
      </c>
      <c r="C1330" s="2" t="s">
        <v>13124</v>
      </c>
      <c r="D1330" s="2" t="s">
        <v>13068</v>
      </c>
      <c r="E1330" s="2" t="s">
        <v>12840</v>
      </c>
      <c r="F1330" s="2" t="s">
        <v>12912</v>
      </c>
      <c r="G1330" s="2"/>
      <c r="H1330" s="2"/>
      <c r="I1330" s="6">
        <v>2976</v>
      </c>
      <c r="J1330" s="6" t="str">
        <f t="shared" si="41"/>
        <v>&gt;₹500</v>
      </c>
      <c r="K1330" s="6">
        <v>799</v>
      </c>
      <c r="L1330" s="6">
        <f>(Table1[[#This Row],[Actual Price]]-Table1[[#This Row],[discounted_price]])*100</f>
        <v>-217700</v>
      </c>
      <c r="M1330" s="9">
        <v>0.38</v>
      </c>
      <c r="N13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30" s="9" t="str">
        <f>IF(M1330&gt;=50%,"YES","""NO")</f>
        <v>"NO</v>
      </c>
      <c r="P1330" s="44">
        <f>AVERAGE(Table1[[#This Row],[rating]]+Table1[[#This Row],[rating_count]]/1000)</f>
        <v>3.8120000000000003</v>
      </c>
      <c r="Q1330" s="2">
        <v>3.6</v>
      </c>
      <c r="R1330" s="7">
        <v>212</v>
      </c>
      <c r="S1330" s="8">
        <f t="shared" si="40"/>
        <v>169388</v>
      </c>
      <c r="T1330" s="2" t="s">
        <v>12394</v>
      </c>
      <c r="U1330" s="2" t="s">
        <v>12395</v>
      </c>
      <c r="V1330" s="2" t="s">
        <v>12396</v>
      </c>
      <c r="W1330" s="2" t="s">
        <v>12397</v>
      </c>
      <c r="X1330" s="2" t="s">
        <v>12398</v>
      </c>
      <c r="Y1330" s="3" t="s">
        <v>12399</v>
      </c>
      <c r="Z1330" s="3" t="s">
        <v>12400</v>
      </c>
      <c r="AA1330" s="3" t="s">
        <v>12401</v>
      </c>
    </row>
    <row r="1331" spans="1:27">
      <c r="A1331" s="2" t="s">
        <v>12402</v>
      </c>
      <c r="B1331" s="2" t="s">
        <v>12403</v>
      </c>
      <c r="C1331" s="2" t="s">
        <v>13074</v>
      </c>
      <c r="D1331" s="2" t="s">
        <v>13068</v>
      </c>
      <c r="E1331" s="2" t="s">
        <v>12840</v>
      </c>
      <c r="F1331" s="2" t="s">
        <v>12841</v>
      </c>
      <c r="G1331" s="2" t="s">
        <v>12842</v>
      </c>
      <c r="H1331" s="4"/>
      <c r="I1331" s="6">
        <v>1099</v>
      </c>
      <c r="J1331" s="6" t="str">
        <f t="shared" si="41"/>
        <v>&gt;₹500</v>
      </c>
      <c r="K1331" s="6">
        <v>1899</v>
      </c>
      <c r="L1331" s="6">
        <f>(Table1[[#This Row],[Actual Price]]-Table1[[#This Row],[discounted_price]])*100</f>
        <v>80000</v>
      </c>
      <c r="M1331" s="9">
        <v>0.39</v>
      </c>
      <c r="N13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31" s="9" t="str">
        <f>IF(M1331&gt;=50%,"YES","NO")</f>
        <v>NO</v>
      </c>
      <c r="P1331" s="44">
        <f>AVERAGE(Table1[[#This Row],[rating]]+Table1[[#This Row],[rating_count]]/1000)</f>
        <v>3.524</v>
      </c>
      <c r="Q1331" s="2">
        <v>3.5</v>
      </c>
      <c r="R1331" s="7">
        <v>24</v>
      </c>
      <c r="S1331" s="8">
        <f t="shared" si="40"/>
        <v>45576</v>
      </c>
      <c r="T1331" s="2" t="s">
        <v>12404</v>
      </c>
      <c r="U1331" s="2" t="s">
        <v>12405</v>
      </c>
      <c r="V1331" s="2" t="s">
        <v>12406</v>
      </c>
      <c r="W1331" s="2" t="s">
        <v>12407</v>
      </c>
      <c r="X1331" s="2" t="s">
        <v>12408</v>
      </c>
      <c r="Y1331" s="3" t="s">
        <v>12409</v>
      </c>
      <c r="Z1331" s="3" t="s">
        <v>12410</v>
      </c>
      <c r="AA1331" s="3" t="s">
        <v>12411</v>
      </c>
    </row>
    <row r="1332" spans="1:27">
      <c r="A1332" s="2" t="s">
        <v>12412</v>
      </c>
      <c r="B1332" s="2" t="s">
        <v>12413</v>
      </c>
      <c r="C1332" s="2" t="s">
        <v>13081</v>
      </c>
      <c r="D1332" s="2" t="s">
        <v>13068</v>
      </c>
      <c r="E1332" s="2" t="s">
        <v>12836</v>
      </c>
      <c r="F1332" s="2" t="s">
        <v>12844</v>
      </c>
      <c r="G1332" s="2" t="s">
        <v>12845</v>
      </c>
      <c r="H1332" s="2" t="s">
        <v>12854</v>
      </c>
      <c r="I1332" s="6">
        <v>2575</v>
      </c>
      <c r="J1332" s="6" t="str">
        <f t="shared" si="41"/>
        <v>&gt;₹500</v>
      </c>
      <c r="K1332" s="6">
        <v>799</v>
      </c>
      <c r="L1332" s="6">
        <f>(Table1[[#This Row],[Actual Price]]-Table1[[#This Row],[discounted_price]])*100</f>
        <v>-177600</v>
      </c>
      <c r="M1332" s="9">
        <v>0.43</v>
      </c>
      <c r="N13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32" s="9" t="str">
        <f>IF(M1332&gt;=50%,"YES","""NO")</f>
        <v>"NO</v>
      </c>
      <c r="P1332" s="44">
        <f>AVERAGE(Table1[[#This Row],[rating]]+Table1[[#This Row],[rating_count]]/1000)</f>
        <v>6.1680000000000001</v>
      </c>
      <c r="Q1332" s="2">
        <v>4.3</v>
      </c>
      <c r="R1332" s="7">
        <v>1868</v>
      </c>
      <c r="S1332" s="8">
        <f t="shared" si="40"/>
        <v>1492532</v>
      </c>
      <c r="T1332" s="2" t="s">
        <v>12414</v>
      </c>
      <c r="U1332" s="2" t="s">
        <v>12415</v>
      </c>
      <c r="V1332" s="2" t="s">
        <v>12416</v>
      </c>
      <c r="W1332" s="2" t="s">
        <v>12417</v>
      </c>
      <c r="X1332" s="2" t="s">
        <v>12418</v>
      </c>
      <c r="Y1332" s="3" t="s">
        <v>12419</v>
      </c>
      <c r="Z1332" s="3" t="s">
        <v>12420</v>
      </c>
      <c r="AA1332" s="3" t="s">
        <v>12421</v>
      </c>
    </row>
    <row r="1333" spans="1:27">
      <c r="A1333" s="2" t="s">
        <v>12422</v>
      </c>
      <c r="B1333" s="2" t="s">
        <v>12423</v>
      </c>
      <c r="C1333" s="2" t="s">
        <v>13123</v>
      </c>
      <c r="D1333" s="2" t="s">
        <v>13068</v>
      </c>
      <c r="E1333" s="2" t="s">
        <v>12836</v>
      </c>
      <c r="F1333" s="2" t="s">
        <v>12880</v>
      </c>
      <c r="G1333" s="2" t="s">
        <v>12911</v>
      </c>
      <c r="H1333" s="2"/>
      <c r="I1333" s="6">
        <v>1649</v>
      </c>
      <c r="J1333" s="6" t="str">
        <f t="shared" si="41"/>
        <v>&gt;₹500</v>
      </c>
      <c r="K1333" s="6">
        <v>399</v>
      </c>
      <c r="L1333" s="6">
        <f>(Table1[[#This Row],[Actual Price]]-Table1[[#This Row],[discounted_price]])*100</f>
        <v>-125000</v>
      </c>
      <c r="M1333" s="9">
        <v>0.43</v>
      </c>
      <c r="N13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33" s="9" t="str">
        <f>IF(M1333&gt;=50%,"YES","NO")</f>
        <v>NO</v>
      </c>
      <c r="P1333" s="44">
        <f>AVERAGE(Table1[[#This Row],[rating]]+Table1[[#This Row],[rating_count]]/1000)</f>
        <v>4.0510000000000002</v>
      </c>
      <c r="Q1333" s="2">
        <v>3.6</v>
      </c>
      <c r="R1333" s="7">
        <v>451</v>
      </c>
      <c r="S1333" s="8">
        <f t="shared" si="40"/>
        <v>179949</v>
      </c>
      <c r="T1333" s="2" t="s">
        <v>12424</v>
      </c>
      <c r="U1333" s="2" t="s">
        <v>12425</v>
      </c>
      <c r="V1333" s="2" t="s">
        <v>12426</v>
      </c>
      <c r="W1333" s="2" t="s">
        <v>12427</v>
      </c>
      <c r="X1333" s="2" t="s">
        <v>12428</v>
      </c>
      <c r="Y1333" s="3" t="s">
        <v>12429</v>
      </c>
      <c r="Z1333" s="3" t="s">
        <v>12430</v>
      </c>
      <c r="AA1333" s="3" t="s">
        <v>12431</v>
      </c>
    </row>
    <row r="1334" spans="1:27">
      <c r="A1334" s="2" t="s">
        <v>12432</v>
      </c>
      <c r="B1334" s="2" t="s">
        <v>12433</v>
      </c>
      <c r="C1334" s="2" t="s">
        <v>13107</v>
      </c>
      <c r="D1334" s="2" t="s">
        <v>13068</v>
      </c>
      <c r="E1334" s="2" t="s">
        <v>12836</v>
      </c>
      <c r="F1334" s="2" t="s">
        <v>12885</v>
      </c>
      <c r="G1334" s="2" t="s">
        <v>12886</v>
      </c>
      <c r="H1334" s="2"/>
      <c r="I1334" s="6">
        <v>799</v>
      </c>
      <c r="J1334" s="6" t="str">
        <f t="shared" si="41"/>
        <v>&gt;₹500</v>
      </c>
      <c r="K1334" s="6">
        <v>699</v>
      </c>
      <c r="L1334" s="6">
        <f>(Table1[[#This Row],[Actual Price]]-Table1[[#This Row],[discounted_price]])*100</f>
        <v>-10000</v>
      </c>
      <c r="M1334" s="9">
        <v>0.72</v>
      </c>
      <c r="N13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34" s="9" t="str">
        <f>IF(M1334&gt;=50%,"YES","""NO")</f>
        <v>YES</v>
      </c>
      <c r="P1334" s="44">
        <f>AVERAGE(Table1[[#This Row],[rating]]+Table1[[#This Row],[rating_count]]/1000)</f>
        <v>3.0589999999999997</v>
      </c>
      <c r="Q1334" s="2">
        <v>2.9</v>
      </c>
      <c r="R1334" s="7">
        <v>159</v>
      </c>
      <c r="S1334" s="8">
        <f t="shared" si="40"/>
        <v>111141</v>
      </c>
      <c r="T1334" s="2" t="s">
        <v>12434</v>
      </c>
      <c r="U1334" s="2" t="s">
        <v>12435</v>
      </c>
      <c r="V1334" s="2" t="s">
        <v>12436</v>
      </c>
      <c r="W1334" s="2" t="s">
        <v>12437</v>
      </c>
      <c r="X1334" s="2" t="s">
        <v>12438</v>
      </c>
      <c r="Y1334" s="3" t="s">
        <v>12439</v>
      </c>
      <c r="Z1334" s="3" t="s">
        <v>12440</v>
      </c>
      <c r="AA1334" s="3" t="s">
        <v>12441</v>
      </c>
    </row>
    <row r="1335" spans="1:27">
      <c r="A1335" s="2" t="s">
        <v>12442</v>
      </c>
      <c r="B1335" s="2" t="s">
        <v>12443</v>
      </c>
      <c r="C1335" s="2" t="s">
        <v>13131</v>
      </c>
      <c r="D1335" s="2" t="s">
        <v>13068</v>
      </c>
      <c r="E1335" s="2" t="s">
        <v>12836</v>
      </c>
      <c r="F1335" s="2" t="s">
        <v>12837</v>
      </c>
      <c r="G1335" s="2" t="s">
        <v>12919</v>
      </c>
      <c r="H1335" s="2"/>
      <c r="I1335" s="6">
        <v>765</v>
      </c>
      <c r="J1335" s="6" t="str">
        <f t="shared" si="41"/>
        <v>&gt;₹500</v>
      </c>
      <c r="K1335" s="6">
        <v>1999</v>
      </c>
      <c r="L1335" s="6">
        <f>(Table1[[#This Row],[Actual Price]]-Table1[[#This Row],[discounted_price]])*100</f>
        <v>123400</v>
      </c>
      <c r="M1335" s="9">
        <v>0.55000000000000004</v>
      </c>
      <c r="N13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35" s="9" t="str">
        <f>IF(M1335&gt;=50%,"YES","NO")</f>
        <v>YES</v>
      </c>
      <c r="P1335" s="44">
        <f>AVERAGE(Table1[[#This Row],[rating]]+Table1[[#This Row],[rating_count]]/1000)</f>
        <v>4.2389999999999999</v>
      </c>
      <c r="Q1335" s="2">
        <v>4.2</v>
      </c>
      <c r="R1335" s="7">
        <v>39</v>
      </c>
      <c r="S1335" s="8">
        <f t="shared" si="40"/>
        <v>77961</v>
      </c>
      <c r="T1335" s="2" t="s">
        <v>12444</v>
      </c>
      <c r="U1335" s="2" t="s">
        <v>12445</v>
      </c>
      <c r="V1335" s="2" t="s">
        <v>12446</v>
      </c>
      <c r="W1335" s="2" t="s">
        <v>12447</v>
      </c>
      <c r="X1335" s="2" t="s">
        <v>12448</v>
      </c>
      <c r="Y1335" s="3" t="s">
        <v>12449</v>
      </c>
      <c r="Z1335" s="3" t="s">
        <v>12450</v>
      </c>
      <c r="AA1335" s="3" t="s">
        <v>12451</v>
      </c>
    </row>
    <row r="1336" spans="1:27">
      <c r="A1336" s="2" t="s">
        <v>12452</v>
      </c>
      <c r="B1336" s="2" t="s">
        <v>12453</v>
      </c>
      <c r="C1336" s="2" t="s">
        <v>13116</v>
      </c>
      <c r="D1336" s="2" t="s">
        <v>13068</v>
      </c>
      <c r="E1336" s="2" t="s">
        <v>12836</v>
      </c>
      <c r="F1336" s="2" t="s">
        <v>12837</v>
      </c>
      <c r="G1336" s="2" t="s">
        <v>12900</v>
      </c>
      <c r="H1336" s="4"/>
      <c r="I1336" s="6">
        <v>999</v>
      </c>
      <c r="J1336" s="6" t="str">
        <f t="shared" si="41"/>
        <v>&gt;₹500</v>
      </c>
      <c r="K1336" s="6">
        <v>2199</v>
      </c>
      <c r="L1336" s="6">
        <f>(Table1[[#This Row],[Actual Price]]-Table1[[#This Row],[discounted_price]])*100</f>
        <v>120000</v>
      </c>
      <c r="M1336" s="9">
        <v>0.32</v>
      </c>
      <c r="N13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36" s="9" t="str">
        <f>IF(M1336&gt;=50%,"YES","""NO")</f>
        <v>"NO</v>
      </c>
      <c r="P1336" s="44">
        <f>AVERAGE(Table1[[#This Row],[rating]]+Table1[[#This Row],[rating_count]]/1000)</f>
        <v>10.931000000000001</v>
      </c>
      <c r="Q1336" s="2">
        <v>4.4000000000000004</v>
      </c>
      <c r="R1336" s="7">
        <v>6531</v>
      </c>
      <c r="S1336" s="8">
        <f t="shared" si="40"/>
        <v>14361669</v>
      </c>
      <c r="T1336" s="2" t="s">
        <v>12454</v>
      </c>
      <c r="U1336" s="2" t="s">
        <v>12455</v>
      </c>
      <c r="V1336" s="2" t="s">
        <v>12456</v>
      </c>
      <c r="W1336" s="2" t="s">
        <v>12457</v>
      </c>
      <c r="X1336" s="2" t="s">
        <v>12458</v>
      </c>
      <c r="Y1336" s="3" t="s">
        <v>12459</v>
      </c>
      <c r="Z1336" s="3" t="s">
        <v>12460</v>
      </c>
      <c r="AA1336" s="3" t="s">
        <v>12461</v>
      </c>
    </row>
    <row r="1337" spans="1:27">
      <c r="A1337" s="2" t="s">
        <v>12462</v>
      </c>
      <c r="B1337" s="2" t="s">
        <v>12463</v>
      </c>
      <c r="C1337" s="2" t="s">
        <v>13080</v>
      </c>
      <c r="D1337" s="2" t="s">
        <v>13068</v>
      </c>
      <c r="E1337" s="2" t="s">
        <v>12836</v>
      </c>
      <c r="F1337" s="2" t="s">
        <v>12837</v>
      </c>
      <c r="G1337" s="2" t="s">
        <v>12853</v>
      </c>
      <c r="H1337" s="2"/>
      <c r="I1337" s="6">
        <v>587</v>
      </c>
      <c r="J1337" s="6" t="str">
        <f t="shared" si="41"/>
        <v>&gt;₹500</v>
      </c>
      <c r="K1337" s="6">
        <v>999</v>
      </c>
      <c r="L1337" s="6">
        <f>(Table1[[#This Row],[Actual Price]]-Table1[[#This Row],[discounted_price]])*100</f>
        <v>41200</v>
      </c>
      <c r="M1337" s="9">
        <v>0.56999999999999995</v>
      </c>
      <c r="N13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37" s="9" t="str">
        <f>IF(M1337&gt;=50%,"YES","NO")</f>
        <v>YES</v>
      </c>
      <c r="P1337" s="44">
        <f>AVERAGE(Table1[[#This Row],[rating]]+Table1[[#This Row],[rating_count]]/1000)</f>
        <v>4.3220000000000001</v>
      </c>
      <c r="Q1337" s="2">
        <v>4.0999999999999996</v>
      </c>
      <c r="R1337" s="7">
        <v>222</v>
      </c>
      <c r="S1337" s="8">
        <f t="shared" si="40"/>
        <v>221778</v>
      </c>
      <c r="T1337" s="2" t="s">
        <v>12464</v>
      </c>
      <c r="U1337" s="2" t="s">
        <v>12465</v>
      </c>
      <c r="V1337" s="2" t="s">
        <v>12466</v>
      </c>
      <c r="W1337" s="2" t="s">
        <v>12467</v>
      </c>
      <c r="X1337" s="2" t="s">
        <v>12468</v>
      </c>
      <c r="Y1337" s="3" t="s">
        <v>12469</v>
      </c>
      <c r="Z1337" s="3" t="s">
        <v>12470</v>
      </c>
      <c r="AA1337" s="3" t="s">
        <v>12471</v>
      </c>
    </row>
    <row r="1338" spans="1:27">
      <c r="A1338" s="2" t="s">
        <v>12472</v>
      </c>
      <c r="B1338" s="2" t="s">
        <v>12473</v>
      </c>
      <c r="C1338" s="2" t="s">
        <v>13075</v>
      </c>
      <c r="D1338" s="2" t="s">
        <v>13068</v>
      </c>
      <c r="E1338" s="2" t="s">
        <v>12840</v>
      </c>
      <c r="F1338" s="2" t="s">
        <v>12841</v>
      </c>
      <c r="G1338" s="2" t="s">
        <v>12843</v>
      </c>
      <c r="H1338" s="4"/>
      <c r="I1338" s="6">
        <v>12609</v>
      </c>
      <c r="J1338" s="6" t="str">
        <f t="shared" si="41"/>
        <v>&gt;₹500</v>
      </c>
      <c r="K1338" s="6">
        <v>3290</v>
      </c>
      <c r="L1338" s="6">
        <f>(Table1[[#This Row],[Actual Price]]-Table1[[#This Row],[discounted_price]])*100</f>
        <v>-931900</v>
      </c>
      <c r="M1338" s="9">
        <v>0.28999999999999998</v>
      </c>
      <c r="N13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38" s="9" t="str">
        <f>IF(M1338&gt;=50%,"YES","""NO")</f>
        <v>"NO</v>
      </c>
      <c r="P1338" s="44">
        <f>AVERAGE(Table1[[#This Row],[rating]]+Table1[[#This Row],[rating_count]]/1000)</f>
        <v>3.9949999999999997</v>
      </c>
      <c r="Q1338" s="2">
        <v>3.8</v>
      </c>
      <c r="R1338" s="7">
        <v>195</v>
      </c>
      <c r="S1338" s="8">
        <f t="shared" si="40"/>
        <v>641550</v>
      </c>
      <c r="T1338" s="2" t="s">
        <v>12474</v>
      </c>
      <c r="U1338" s="2" t="s">
        <v>12475</v>
      </c>
      <c r="V1338" s="2" t="s">
        <v>12476</v>
      </c>
      <c r="W1338" s="2" t="s">
        <v>12477</v>
      </c>
      <c r="X1338" s="2" t="s">
        <v>12478</v>
      </c>
      <c r="Y1338" s="3" t="s">
        <v>12479</v>
      </c>
      <c r="Z1338" s="3" t="s">
        <v>12480</v>
      </c>
      <c r="AA1338" s="3" t="s">
        <v>12481</v>
      </c>
    </row>
    <row r="1339" spans="1:27">
      <c r="A1339" s="2" t="s">
        <v>12482</v>
      </c>
      <c r="B1339" s="2" t="s">
        <v>12483</v>
      </c>
      <c r="C1339" s="2" t="s">
        <v>13114</v>
      </c>
      <c r="D1339" s="2" t="s">
        <v>13068</v>
      </c>
      <c r="E1339" s="2" t="s">
        <v>12836</v>
      </c>
      <c r="F1339" s="2" t="s">
        <v>12896</v>
      </c>
      <c r="G1339" s="2" t="s">
        <v>12897</v>
      </c>
      <c r="H1339" s="4"/>
      <c r="I1339" s="6">
        <v>699</v>
      </c>
      <c r="J1339" s="6" t="str">
        <f t="shared" si="41"/>
        <v>&gt;₹500</v>
      </c>
      <c r="K1339" s="6">
        <v>3098</v>
      </c>
      <c r="L1339" s="6">
        <f>(Table1[[#This Row],[Actual Price]]-Table1[[#This Row],[discounted_price]])*100</f>
        <v>239900</v>
      </c>
      <c r="M1339" s="9">
        <v>0.5</v>
      </c>
      <c r="N13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39" s="9" t="str">
        <f>IF(M1339&gt;=50%,"YES","NO")</f>
        <v>YES</v>
      </c>
      <c r="P1339" s="44">
        <f>AVERAGE(Table1[[#This Row],[rating]]+Table1[[#This Row],[rating_count]]/1000)</f>
        <v>5.7829999999999995</v>
      </c>
      <c r="Q1339" s="2">
        <v>3.5</v>
      </c>
      <c r="R1339" s="7">
        <v>2283</v>
      </c>
      <c r="S1339" s="8">
        <f t="shared" si="40"/>
        <v>7072734</v>
      </c>
      <c r="T1339" s="2" t="s">
        <v>12484</v>
      </c>
      <c r="U1339" s="2" t="s">
        <v>12485</v>
      </c>
      <c r="V1339" s="2" t="s">
        <v>12486</v>
      </c>
      <c r="W1339" s="2" t="s">
        <v>12487</v>
      </c>
      <c r="X1339" s="2" t="s">
        <v>12488</v>
      </c>
      <c r="Y1339" s="3" t="s">
        <v>12489</v>
      </c>
      <c r="Z1339" s="3" t="s">
        <v>12490</v>
      </c>
      <c r="AA1339" s="3" t="s">
        <v>12491</v>
      </c>
    </row>
    <row r="1340" spans="1:27">
      <c r="A1340" s="2" t="s">
        <v>12492</v>
      </c>
      <c r="B1340" s="2" t="s">
        <v>12493</v>
      </c>
      <c r="C1340" s="2" t="s">
        <v>13074</v>
      </c>
      <c r="D1340" s="2" t="s">
        <v>13068</v>
      </c>
      <c r="E1340" s="2" t="s">
        <v>12840</v>
      </c>
      <c r="F1340" s="2" t="s">
        <v>12841</v>
      </c>
      <c r="G1340" s="2" t="s">
        <v>12842</v>
      </c>
      <c r="H1340" s="5"/>
      <c r="I1340" s="6">
        <v>3799</v>
      </c>
      <c r="J1340" s="6" t="str">
        <f t="shared" si="41"/>
        <v>&gt;₹500</v>
      </c>
      <c r="K1340" s="6">
        <v>4990</v>
      </c>
      <c r="L1340" s="6">
        <f>(Table1[[#This Row],[Actual Price]]-Table1[[#This Row],[discounted_price]])*100</f>
        <v>119100</v>
      </c>
      <c r="M1340" s="9">
        <v>0.3</v>
      </c>
      <c r="N13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0" s="9" t="str">
        <f>IF(M1340&gt;=50%,"YES","""NO")</f>
        <v>"NO</v>
      </c>
      <c r="P1340" s="44">
        <f>AVERAGE(Table1[[#This Row],[rating]]+Table1[[#This Row],[rating_count]]/1000)</f>
        <v>5.2269999999999994</v>
      </c>
      <c r="Q1340" s="2">
        <v>4.0999999999999996</v>
      </c>
      <c r="R1340" s="7">
        <v>1127</v>
      </c>
      <c r="S1340" s="8">
        <f t="shared" si="40"/>
        <v>5623730</v>
      </c>
      <c r="T1340" s="2" t="s">
        <v>12494</v>
      </c>
      <c r="U1340" s="2" t="s">
        <v>12495</v>
      </c>
      <c r="V1340" s="2" t="s">
        <v>12496</v>
      </c>
      <c r="W1340" s="2" t="s">
        <v>12497</v>
      </c>
      <c r="X1340" s="2" t="s">
        <v>12498</v>
      </c>
      <c r="Y1340" s="3" t="s">
        <v>12499</v>
      </c>
      <c r="Z1340" s="3" t="s">
        <v>12500</v>
      </c>
      <c r="AA1340" s="3" t="s">
        <v>12501</v>
      </c>
    </row>
    <row r="1341" spans="1:27">
      <c r="A1341" s="2" t="s">
        <v>12502</v>
      </c>
      <c r="B1341" s="2" t="s">
        <v>12503</v>
      </c>
      <c r="C1341" s="2" t="s">
        <v>13095</v>
      </c>
      <c r="D1341" s="2" t="s">
        <v>13068</v>
      </c>
      <c r="E1341" s="2" t="s">
        <v>12836</v>
      </c>
      <c r="F1341" s="2" t="s">
        <v>12837</v>
      </c>
      <c r="G1341" s="2" t="s">
        <v>12871</v>
      </c>
      <c r="H1341" s="2"/>
      <c r="I1341" s="6">
        <v>640</v>
      </c>
      <c r="J1341" s="6" t="str">
        <f t="shared" si="41"/>
        <v>&gt;₹500</v>
      </c>
      <c r="K1341" s="6">
        <v>1200</v>
      </c>
      <c r="L1341" s="6">
        <f>(Table1[[#This Row],[Actual Price]]-Table1[[#This Row],[discounted_price]])*100</f>
        <v>56000</v>
      </c>
      <c r="M1341" s="9">
        <v>0.59</v>
      </c>
      <c r="N13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41" s="9" t="str">
        <f>IF(M1341&gt;=50%,"YES","NO")</f>
        <v>YES</v>
      </c>
      <c r="P1341" s="44">
        <f>AVERAGE(Table1[[#This Row],[rating]]+Table1[[#This Row],[rating_count]]/1000)</f>
        <v>3.3130000000000002</v>
      </c>
      <c r="Q1341" s="2">
        <v>3.2</v>
      </c>
      <c r="R1341" s="7">
        <v>113</v>
      </c>
      <c r="S1341" s="8">
        <f t="shared" si="40"/>
        <v>135600</v>
      </c>
      <c r="T1341" s="2" t="s">
        <v>12504</v>
      </c>
      <c r="U1341" s="2" t="s">
        <v>12505</v>
      </c>
      <c r="V1341" s="2" t="s">
        <v>12506</v>
      </c>
      <c r="W1341" s="2" t="s">
        <v>12507</v>
      </c>
      <c r="X1341" s="2" t="s">
        <v>12508</v>
      </c>
      <c r="Y1341" s="3" t="s">
        <v>12509</v>
      </c>
      <c r="Z1341" s="3" t="s">
        <v>12510</v>
      </c>
      <c r="AA1341" s="3" t="s">
        <v>12511</v>
      </c>
    </row>
    <row r="1342" spans="1:27">
      <c r="A1342" s="2" t="s">
        <v>12512</v>
      </c>
      <c r="B1342" s="2" t="s">
        <v>12513</v>
      </c>
      <c r="C1342" s="2" t="s">
        <v>13073</v>
      </c>
      <c r="D1342" s="2" t="s">
        <v>13068</v>
      </c>
      <c r="E1342" s="2" t="s">
        <v>12836</v>
      </c>
      <c r="F1342" s="2" t="s">
        <v>12837</v>
      </c>
      <c r="G1342" s="2" t="s">
        <v>12838</v>
      </c>
      <c r="H1342" s="4" t="s">
        <v>12839</v>
      </c>
      <c r="I1342" s="6">
        <v>979</v>
      </c>
      <c r="J1342" s="6" t="str">
        <f t="shared" si="41"/>
        <v>&gt;₹500</v>
      </c>
      <c r="K1342" s="6">
        <v>2695</v>
      </c>
      <c r="L1342" s="6">
        <f>(Table1[[#This Row],[Actual Price]]-Table1[[#This Row],[discounted_price]])*100</f>
        <v>171600</v>
      </c>
      <c r="M1342" s="9">
        <v>0</v>
      </c>
      <c r="N13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342" s="9" t="str">
        <f>IF(M1342&gt;=50%,"YES","""NO")</f>
        <v>"NO</v>
      </c>
      <c r="P1342" s="44">
        <f>AVERAGE(Table1[[#This Row],[rating]]+Table1[[#This Row],[rating_count]]/1000)</f>
        <v>6.9180000000000001</v>
      </c>
      <c r="Q1342" s="2">
        <v>4.4000000000000004</v>
      </c>
      <c r="R1342" s="7">
        <v>2518</v>
      </c>
      <c r="S1342" s="8">
        <f t="shared" si="40"/>
        <v>6786010</v>
      </c>
      <c r="T1342" s="2" t="s">
        <v>12514</v>
      </c>
      <c r="U1342" s="2" t="s">
        <v>12515</v>
      </c>
      <c r="V1342" s="2" t="s">
        <v>12516</v>
      </c>
      <c r="W1342" s="2" t="s">
        <v>12517</v>
      </c>
      <c r="X1342" s="2" t="s">
        <v>12518</v>
      </c>
      <c r="Y1342" s="3" t="s">
        <v>12519</v>
      </c>
      <c r="Z1342" s="3" t="s">
        <v>12520</v>
      </c>
      <c r="AA1342" s="3" t="s">
        <v>12521</v>
      </c>
    </row>
    <row r="1343" spans="1:27">
      <c r="A1343" s="2" t="s">
        <v>12522</v>
      </c>
      <c r="B1343" s="2" t="s">
        <v>12523</v>
      </c>
      <c r="C1343" s="2" t="s">
        <v>13074</v>
      </c>
      <c r="D1343" s="2" t="s">
        <v>13068</v>
      </c>
      <c r="E1343" s="2" t="s">
        <v>12840</v>
      </c>
      <c r="F1343" s="2" t="s">
        <v>12841</v>
      </c>
      <c r="G1343" s="2" t="s">
        <v>12842</v>
      </c>
      <c r="H1343" s="2"/>
      <c r="I1343" s="6">
        <v>5365</v>
      </c>
      <c r="J1343" s="6" t="str">
        <f t="shared" si="41"/>
        <v>&gt;₹500</v>
      </c>
      <c r="K1343" s="6">
        <v>2299</v>
      </c>
      <c r="L1343" s="6">
        <f>(Table1[[#This Row],[Actual Price]]-Table1[[#This Row],[discounted_price]])*100</f>
        <v>-306600</v>
      </c>
      <c r="M1343" s="9">
        <v>0.59</v>
      </c>
      <c r="N13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43" s="9" t="str">
        <f>IF(M1343&gt;=50%,"YES","NO")</f>
        <v>YES</v>
      </c>
      <c r="P1343" s="44">
        <f>AVERAGE(Table1[[#This Row],[rating]]+Table1[[#This Row],[rating_count]]/1000)</f>
        <v>4.1500000000000004</v>
      </c>
      <c r="Q1343" s="2">
        <v>3.6</v>
      </c>
      <c r="R1343" s="7">
        <v>550</v>
      </c>
      <c r="S1343" s="8">
        <f t="shared" si="40"/>
        <v>1264450</v>
      </c>
      <c r="T1343" s="2" t="s">
        <v>12524</v>
      </c>
      <c r="U1343" s="2" t="s">
        <v>12525</v>
      </c>
      <c r="V1343" s="2" t="s">
        <v>12526</v>
      </c>
      <c r="W1343" s="2" t="s">
        <v>12527</v>
      </c>
      <c r="X1343" s="2" t="s">
        <v>12528</v>
      </c>
      <c r="Y1343" s="3" t="s">
        <v>12529</v>
      </c>
      <c r="Z1343" s="3" t="s">
        <v>12530</v>
      </c>
      <c r="AA1343" s="3" t="s">
        <v>12531</v>
      </c>
    </row>
    <row r="1344" spans="1:27">
      <c r="A1344" s="2" t="s">
        <v>12532</v>
      </c>
      <c r="B1344" s="2" t="s">
        <v>12533</v>
      </c>
      <c r="C1344" s="2" t="s">
        <v>13076</v>
      </c>
      <c r="D1344" s="2" t="s">
        <v>13068</v>
      </c>
      <c r="E1344" s="2" t="s">
        <v>12836</v>
      </c>
      <c r="F1344" s="2" t="s">
        <v>12844</v>
      </c>
      <c r="G1344" s="2" t="s">
        <v>12845</v>
      </c>
      <c r="H1344" s="2" t="s">
        <v>12846</v>
      </c>
      <c r="I1344" s="6">
        <v>3199</v>
      </c>
      <c r="J1344" s="6" t="str">
        <f t="shared" si="41"/>
        <v>&gt;₹500</v>
      </c>
      <c r="K1344" s="6">
        <v>999</v>
      </c>
      <c r="L1344" s="6">
        <f>(Table1[[#This Row],[Actual Price]]-Table1[[#This Row],[discounted_price]])*100</f>
        <v>-220000</v>
      </c>
      <c r="M1344" s="9">
        <v>0.8</v>
      </c>
      <c r="N13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44" s="9" t="str">
        <f>IF(M1344&gt;=50%,"YES","""NO")</f>
        <v>YES</v>
      </c>
      <c r="P1344" s="44">
        <f>AVERAGE(Table1[[#This Row],[rating]]+Table1[[#This Row],[rating_count]]/1000)</f>
        <v>3.1019999999999999</v>
      </c>
      <c r="Q1344" s="2">
        <v>3.1</v>
      </c>
      <c r="R1344" s="7">
        <v>2</v>
      </c>
      <c r="S1344" s="8">
        <f t="shared" si="40"/>
        <v>1998</v>
      </c>
      <c r="T1344" s="2" t="s">
        <v>12534</v>
      </c>
      <c r="U1344" s="2" t="s">
        <v>12535</v>
      </c>
      <c r="V1344" s="2" t="s">
        <v>12536</v>
      </c>
      <c r="W1344" s="2" t="s">
        <v>12537</v>
      </c>
      <c r="X1344" s="2" t="s">
        <v>12538</v>
      </c>
      <c r="Y1344" s="3" t="s">
        <v>12539</v>
      </c>
      <c r="Z1344" s="3" t="s">
        <v>12540</v>
      </c>
      <c r="AA1344" s="3" t="s">
        <v>12541</v>
      </c>
    </row>
    <row r="1345" spans="1:27">
      <c r="A1345" s="2" t="s">
        <v>12542</v>
      </c>
      <c r="B1345" s="2" t="s">
        <v>12543</v>
      </c>
      <c r="C1345" s="2" t="s">
        <v>13107</v>
      </c>
      <c r="D1345" s="2" t="s">
        <v>13068</v>
      </c>
      <c r="E1345" s="2" t="s">
        <v>12836</v>
      </c>
      <c r="F1345" s="2" t="s">
        <v>12885</v>
      </c>
      <c r="G1345" s="2" t="s">
        <v>12886</v>
      </c>
      <c r="H1345" s="2"/>
      <c r="I1345" s="6">
        <v>979</v>
      </c>
      <c r="J1345" s="6" t="str">
        <f t="shared" si="41"/>
        <v>&gt;₹500</v>
      </c>
      <c r="K1345" s="6">
        <v>919</v>
      </c>
      <c r="L1345" s="6">
        <f>(Table1[[#This Row],[Actual Price]]-Table1[[#This Row],[discounted_price]])*100</f>
        <v>-6000</v>
      </c>
      <c r="M1345" s="9">
        <v>0.59</v>
      </c>
      <c r="N13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45" s="9" t="str">
        <f>IF(M1345&gt;=50%,"YES","NO")</f>
        <v>YES</v>
      </c>
      <c r="P1345" s="44">
        <f>AVERAGE(Table1[[#This Row],[rating]]+Table1[[#This Row],[rating_count]]/1000)</f>
        <v>5.09</v>
      </c>
      <c r="Q1345" s="2">
        <v>4</v>
      </c>
      <c r="R1345" s="7">
        <v>1090</v>
      </c>
      <c r="S1345" s="8">
        <f t="shared" si="40"/>
        <v>1001710</v>
      </c>
      <c r="T1345" s="2" t="s">
        <v>12544</v>
      </c>
      <c r="U1345" s="2" t="s">
        <v>12545</v>
      </c>
      <c r="V1345" s="2" t="s">
        <v>12546</v>
      </c>
      <c r="W1345" s="2" t="s">
        <v>12547</v>
      </c>
      <c r="X1345" s="2" t="s">
        <v>12548</v>
      </c>
      <c r="Y1345" s="3" t="s">
        <v>12549</v>
      </c>
      <c r="Z1345" s="3" t="s">
        <v>12550</v>
      </c>
      <c r="AA1345" s="3" t="s">
        <v>12551</v>
      </c>
    </row>
    <row r="1346" spans="1:27">
      <c r="A1346" s="2" t="s">
        <v>12552</v>
      </c>
      <c r="B1346" s="2" t="s">
        <v>12553</v>
      </c>
      <c r="C1346" s="2" t="s">
        <v>13109</v>
      </c>
      <c r="D1346" s="2" t="s">
        <v>13068</v>
      </c>
      <c r="E1346" s="2" t="s">
        <v>12836</v>
      </c>
      <c r="F1346" s="2" t="s">
        <v>12837</v>
      </c>
      <c r="G1346" s="2" t="s">
        <v>12888</v>
      </c>
      <c r="H1346" s="4"/>
      <c r="I1346" s="6">
        <v>929</v>
      </c>
      <c r="J1346" s="6" t="str">
        <f t="shared" si="41"/>
        <v>&gt;₹500</v>
      </c>
      <c r="K1346" s="6">
        <v>3045</v>
      </c>
      <c r="L1346" s="6">
        <f>(Table1[[#This Row],[Actual Price]]-Table1[[#This Row],[discounted_price]])*100</f>
        <v>211600</v>
      </c>
      <c r="M1346" s="9">
        <v>0.25</v>
      </c>
      <c r="N13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6" s="9" t="str">
        <f>IF(M1346&gt;=50%,"YES","""NO")</f>
        <v>"NO</v>
      </c>
      <c r="P1346" s="44">
        <f>AVERAGE(Table1[[#This Row],[rating]]+Table1[[#This Row],[rating_count]]/1000)</f>
        <v>8.218</v>
      </c>
      <c r="Q1346" s="2">
        <v>4.0999999999999996</v>
      </c>
      <c r="R1346" s="7">
        <v>4118</v>
      </c>
      <c r="S1346" s="8">
        <f t="shared" ref="S1346:S1352" si="42">K1346*R1346</f>
        <v>12539310</v>
      </c>
      <c r="T1346" s="2" t="s">
        <v>12554</v>
      </c>
      <c r="U1346" s="2" t="s">
        <v>12555</v>
      </c>
      <c r="V1346" s="2" t="s">
        <v>12556</v>
      </c>
      <c r="W1346" s="2" t="s">
        <v>12557</v>
      </c>
      <c r="X1346" s="2" t="s">
        <v>12558</v>
      </c>
      <c r="Y1346" s="3" t="s">
        <v>12559</v>
      </c>
      <c r="Z1346" s="3" t="s">
        <v>12560</v>
      </c>
      <c r="AA1346" s="3" t="s">
        <v>12561</v>
      </c>
    </row>
    <row r="1347" spans="1:27">
      <c r="A1347" s="2" t="s">
        <v>12562</v>
      </c>
      <c r="B1347" s="2" t="s">
        <v>12563</v>
      </c>
      <c r="C1347" s="2" t="s">
        <v>13103</v>
      </c>
      <c r="D1347" s="2" t="s">
        <v>13068</v>
      </c>
      <c r="E1347" s="2" t="s">
        <v>12840</v>
      </c>
      <c r="F1347" s="2" t="s">
        <v>12841</v>
      </c>
      <c r="G1347" s="2" t="s">
        <v>12879</v>
      </c>
      <c r="H1347" s="4"/>
      <c r="I1347" s="6">
        <v>3710</v>
      </c>
      <c r="J1347" s="6" t="str">
        <f t="shared" ref="J1347:J1352" si="43">IF(I1347&lt;200,"&lt;₹200",IF(OR(I1347=200,I1347&lt;=500),"₹200 - ₹500","&gt;₹500"))</f>
        <v>&gt;₹500</v>
      </c>
      <c r="K1347" s="6">
        <v>3080</v>
      </c>
      <c r="L1347" s="6">
        <f>(Table1[[#This Row],[Actual Price]]-Table1[[#This Row],[discounted_price]])*100</f>
        <v>-63000</v>
      </c>
      <c r="M1347" s="9">
        <v>0.28000000000000003</v>
      </c>
      <c r="N13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7" s="9" t="str">
        <f>IF(M1347&gt;=50%,"YES","NO")</f>
        <v>NO</v>
      </c>
      <c r="P1347" s="44">
        <f>AVERAGE(Table1[[#This Row],[rating]]+Table1[[#This Row],[rating_count]]/1000)</f>
        <v>4.0680000000000005</v>
      </c>
      <c r="Q1347" s="2">
        <v>3.6</v>
      </c>
      <c r="R1347" s="7">
        <v>468</v>
      </c>
      <c r="S1347" s="8">
        <f t="shared" si="42"/>
        <v>1441440</v>
      </c>
      <c r="T1347" s="2" t="s">
        <v>12564</v>
      </c>
      <c r="U1347" s="2" t="s">
        <v>12565</v>
      </c>
      <c r="V1347" s="2" t="s">
        <v>12566</v>
      </c>
      <c r="W1347" s="2" t="s">
        <v>12567</v>
      </c>
      <c r="X1347" s="2" t="s">
        <v>12568</v>
      </c>
      <c r="Y1347" s="3" t="s">
        <v>12569</v>
      </c>
      <c r="Z1347" s="3" t="s">
        <v>12570</v>
      </c>
      <c r="AA1347" s="3" t="s">
        <v>12571</v>
      </c>
    </row>
    <row r="1348" spans="1:27">
      <c r="A1348" s="2" t="s">
        <v>12572</v>
      </c>
      <c r="B1348" s="2" t="s">
        <v>12573</v>
      </c>
      <c r="C1348" s="2" t="s">
        <v>13105</v>
      </c>
      <c r="D1348" s="2" t="s">
        <v>13068</v>
      </c>
      <c r="E1348" s="2" t="s">
        <v>12840</v>
      </c>
      <c r="F1348" s="2" t="s">
        <v>12874</v>
      </c>
      <c r="G1348" s="2" t="s">
        <v>12883</v>
      </c>
      <c r="H1348" s="4"/>
      <c r="I1348" s="6">
        <v>2033</v>
      </c>
      <c r="J1348" s="6" t="str">
        <f t="shared" si="43"/>
        <v>&gt;₹500</v>
      </c>
      <c r="K1348" s="6">
        <v>1890</v>
      </c>
      <c r="L1348" s="6">
        <f>(Table1[[#This Row],[Actual Price]]-Table1[[#This Row],[discounted_price]])*100</f>
        <v>-14300</v>
      </c>
      <c r="M1348" s="9">
        <v>0.26</v>
      </c>
      <c r="N13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8" s="9" t="str">
        <f>IF(M1348&gt;=50%,"YES","""NO")</f>
        <v>"NO</v>
      </c>
      <c r="P1348" s="44">
        <f>AVERAGE(Table1[[#This Row],[rating]]+Table1[[#This Row],[rating_count]]/1000)</f>
        <v>12.031000000000001</v>
      </c>
      <c r="Q1348" s="2">
        <v>4</v>
      </c>
      <c r="R1348" s="7">
        <v>8031</v>
      </c>
      <c r="S1348" s="8">
        <f t="shared" si="42"/>
        <v>15178590</v>
      </c>
      <c r="T1348" s="2" t="s">
        <v>12574</v>
      </c>
      <c r="U1348" s="2" t="s">
        <v>12575</v>
      </c>
      <c r="V1348" s="2" t="s">
        <v>12576</v>
      </c>
      <c r="W1348" s="2" t="s">
        <v>12577</v>
      </c>
      <c r="X1348" s="2" t="s">
        <v>12578</v>
      </c>
      <c r="Y1348" s="3" t="s">
        <v>12579</v>
      </c>
      <c r="Z1348" s="3" t="s">
        <v>12580</v>
      </c>
      <c r="AA1348" s="3" t="s">
        <v>12581</v>
      </c>
    </row>
    <row r="1349" spans="1:27">
      <c r="A1349" s="2" t="s">
        <v>12582</v>
      </c>
      <c r="B1349" s="2" t="s">
        <v>12583</v>
      </c>
      <c r="C1349" s="2" t="s">
        <v>13094</v>
      </c>
      <c r="D1349" s="2" t="s">
        <v>13068</v>
      </c>
      <c r="E1349" s="2" t="s">
        <v>12836</v>
      </c>
      <c r="F1349" s="2" t="s">
        <v>12837</v>
      </c>
      <c r="G1349" s="2" t="s">
        <v>12870</v>
      </c>
      <c r="H1349" s="4"/>
      <c r="I1349" s="6">
        <v>9495</v>
      </c>
      <c r="J1349" s="6" t="str">
        <f t="shared" si="43"/>
        <v>&gt;₹500</v>
      </c>
      <c r="K1349" s="6">
        <v>3690</v>
      </c>
      <c r="L1349" s="6">
        <f>(Table1[[#This Row],[Actual Price]]-Table1[[#This Row],[discounted_price]])*100</f>
        <v>-580500</v>
      </c>
      <c r="M1349" s="9">
        <v>0.22</v>
      </c>
      <c r="N13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9" s="9" t="str">
        <f>IF(M1349&gt;=50%,"YES","NO")</f>
        <v>NO</v>
      </c>
      <c r="P1349" s="44">
        <f>AVERAGE(Table1[[#This Row],[rating]]+Table1[[#This Row],[rating_count]]/1000)</f>
        <v>11.286999999999999</v>
      </c>
      <c r="Q1349" s="2">
        <v>4.3</v>
      </c>
      <c r="R1349" s="7">
        <v>6987</v>
      </c>
      <c r="S1349" s="8">
        <f t="shared" si="42"/>
        <v>25782030</v>
      </c>
      <c r="T1349" s="2" t="s">
        <v>12584</v>
      </c>
      <c r="U1349" s="2" t="s">
        <v>12585</v>
      </c>
      <c r="V1349" s="2" t="s">
        <v>12586</v>
      </c>
      <c r="W1349" s="2" t="s">
        <v>12587</v>
      </c>
      <c r="X1349" s="2" t="s">
        <v>12588</v>
      </c>
      <c r="Y1349" s="3" t="s">
        <v>12641</v>
      </c>
      <c r="Z1349" s="3" t="s">
        <v>12589</v>
      </c>
      <c r="AA1349" s="3" t="s">
        <v>12590</v>
      </c>
    </row>
    <row r="1350" spans="1:27">
      <c r="A1350" s="2" t="s">
        <v>12945</v>
      </c>
      <c r="B1350" s="2" t="s">
        <v>12946</v>
      </c>
      <c r="C1350" s="2" t="s">
        <v>13092</v>
      </c>
      <c r="D1350" s="2" t="s">
        <v>13068</v>
      </c>
      <c r="E1350" s="2" t="s">
        <v>12836</v>
      </c>
      <c r="F1350" s="2" t="s">
        <v>12844</v>
      </c>
      <c r="G1350" s="2" t="s">
        <v>12867</v>
      </c>
      <c r="H1350" s="2" t="s">
        <v>12868</v>
      </c>
      <c r="I1350" s="6">
        <v>2099</v>
      </c>
      <c r="J1350" s="6" t="str">
        <f t="shared" si="43"/>
        <v>&gt;₹500</v>
      </c>
      <c r="K1350" s="20">
        <v>2499</v>
      </c>
      <c r="L1350" s="20">
        <f>(Table1[[#This Row],[Actual Price]]-Table1[[#This Row],[discounted_price]])*100</f>
        <v>40000</v>
      </c>
      <c r="M1350" s="9">
        <v>0.16</v>
      </c>
      <c r="N13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50" s="9" t="str">
        <f>IF(M1350&gt;=50%,"YES","""NO")</f>
        <v>"NO</v>
      </c>
      <c r="P1350" s="44">
        <f>AVERAGE(Table1[[#This Row],[rating]]+Table1[[#This Row],[rating_count]]/1000)</f>
        <v>0.99199999999999999</v>
      </c>
      <c r="Q1350" s="21">
        <v>0</v>
      </c>
      <c r="R1350" s="22">
        <v>992</v>
      </c>
      <c r="S1350" s="8">
        <f t="shared" si="42"/>
        <v>2479008</v>
      </c>
      <c r="T1350" s="21" t="s">
        <v>12947</v>
      </c>
      <c r="U1350" s="21" t="s">
        <v>12948</v>
      </c>
      <c r="V1350" s="21" t="s">
        <v>12949</v>
      </c>
      <c r="W1350" s="21" t="s">
        <v>12950</v>
      </c>
      <c r="X1350" s="21" t="s">
        <v>12951</v>
      </c>
      <c r="Y1350" s="2" t="s">
        <v>12952</v>
      </c>
      <c r="Z1350" s="2" t="s">
        <v>12953</v>
      </c>
      <c r="AA1350" s="3"/>
    </row>
    <row r="1351" spans="1:27">
      <c r="A1351" s="2" t="s">
        <v>12954</v>
      </c>
      <c r="B1351" s="2" t="s">
        <v>12955</v>
      </c>
      <c r="C1351" s="2" t="s">
        <v>12994</v>
      </c>
      <c r="D1351" s="2" t="s">
        <v>12995</v>
      </c>
      <c r="E1351" s="2" t="s">
        <v>12642</v>
      </c>
      <c r="F1351" s="2" t="s">
        <v>12643</v>
      </c>
      <c r="G1351" s="2" t="s">
        <v>12644</v>
      </c>
      <c r="H1351" s="2" t="s">
        <v>12645</v>
      </c>
      <c r="I1351" s="6">
        <v>199</v>
      </c>
      <c r="J1351" s="6" t="str">
        <f t="shared" si="43"/>
        <v>&lt;₹200</v>
      </c>
      <c r="K1351" s="20">
        <v>999</v>
      </c>
      <c r="L1351" s="20">
        <f>(Table1[[#This Row],[Actual Price]]-Table1[[#This Row],[discounted_price]])*100</f>
        <v>80000</v>
      </c>
      <c r="M1351" s="9">
        <v>0.8</v>
      </c>
      <c r="N13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51" s="9" t="str">
        <f>IF(M1351&gt;=50%,"YES","NO")</f>
        <v>YES</v>
      </c>
      <c r="P1351" s="44">
        <f>AVERAGE(Table1[[#This Row],[rating]]+Table1[[#This Row],[rating_count]]/1000)</f>
        <v>3</v>
      </c>
      <c r="Q1351" s="21">
        <v>3</v>
      </c>
      <c r="R1351" s="22">
        <v>0</v>
      </c>
      <c r="S1351" s="8">
        <f t="shared" si="42"/>
        <v>0</v>
      </c>
      <c r="T1351" s="21" t="s">
        <v>12956</v>
      </c>
      <c r="U1351" s="21" t="s">
        <v>12957</v>
      </c>
      <c r="V1351" s="21" t="s">
        <v>12958</v>
      </c>
      <c r="W1351" s="21" t="s">
        <v>12959</v>
      </c>
      <c r="X1351" s="21" t="s">
        <v>12960</v>
      </c>
      <c r="Y1351" s="2" t="s">
        <v>12961</v>
      </c>
      <c r="Z1351" s="2" t="s">
        <v>12962</v>
      </c>
      <c r="AA1351" s="3"/>
    </row>
    <row r="1352" spans="1:27">
      <c r="A1352" s="2" t="s">
        <v>12963</v>
      </c>
      <c r="B1352" s="2" t="s">
        <v>12964</v>
      </c>
      <c r="C1352" s="2" t="s">
        <v>12994</v>
      </c>
      <c r="D1352" s="2" t="s">
        <v>12995</v>
      </c>
      <c r="E1352" s="2" t="s">
        <v>12642</v>
      </c>
      <c r="F1352" s="2" t="s">
        <v>12643</v>
      </c>
      <c r="G1352" s="2" t="s">
        <v>12644</v>
      </c>
      <c r="H1352" s="2" t="s">
        <v>12645</v>
      </c>
      <c r="I1352" s="6">
        <v>249</v>
      </c>
      <c r="J1352" s="6" t="str">
        <f t="shared" si="43"/>
        <v>₹200 - ₹500</v>
      </c>
      <c r="K1352" s="20">
        <v>999</v>
      </c>
      <c r="L1352" s="20">
        <f>(Table1[[#This Row],[Actual Price]]-Table1[[#This Row],[discounted_price]])*100</f>
        <v>75000</v>
      </c>
      <c r="M1352" s="9">
        <v>0.75</v>
      </c>
      <c r="N13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52" s="9" t="str">
        <f>IF(M1352&gt;=50%,"YES","""NO")</f>
        <v>YES</v>
      </c>
      <c r="P1352" s="44">
        <f>AVERAGE(Table1[[#This Row],[rating]]+Table1[[#This Row],[rating_count]]/1000)</f>
        <v>5</v>
      </c>
      <c r="Q1352" s="21">
        <v>5</v>
      </c>
      <c r="R1352" s="22">
        <v>0</v>
      </c>
      <c r="S1352" s="8">
        <f t="shared" si="42"/>
        <v>0</v>
      </c>
      <c r="T1352" s="21" t="s">
        <v>12965</v>
      </c>
      <c r="U1352" s="21" t="s">
        <v>12966</v>
      </c>
      <c r="V1352" s="21" t="s">
        <v>12967</v>
      </c>
      <c r="W1352" s="21" t="s">
        <v>12968</v>
      </c>
      <c r="X1352" s="21" t="s">
        <v>12969</v>
      </c>
      <c r="Y1352" s="2" t="s">
        <v>12970</v>
      </c>
      <c r="Z1352" s="2" t="s">
        <v>12971</v>
      </c>
      <c r="AA1352" s="3"/>
    </row>
  </sheetData>
  <pageMargins left="0.75" right="0.75" top="1" bottom="1" header="0.5" footer="0.5"/>
  <pageSetup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A78"/>
  <sheetViews>
    <sheetView showGridLines="0" topLeftCell="A2" zoomScale="30" zoomScaleNormal="30" workbookViewId="0">
      <selection activeCell="L7" sqref="L7"/>
    </sheetView>
  </sheetViews>
  <sheetFormatPr defaultRowHeight="15"/>
  <sheetData>
    <row r="1" spans="2:53" ht="52.5" hidden="1" customHeight="1">
      <c r="B1" s="94" t="s">
        <v>13155</v>
      </c>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86"/>
    </row>
    <row r="2" spans="2:53" ht="87.75" customHeight="1">
      <c r="B2" s="95" t="s">
        <v>13155</v>
      </c>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86"/>
    </row>
    <row r="3" spans="2:53" ht="68.25" customHeight="1">
      <c r="B3" s="85"/>
      <c r="C3" s="94" t="s">
        <v>13154</v>
      </c>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row>
    <row r="4" spans="2:53">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row>
    <row r="5" spans="2:53">
      <c r="B5" s="79"/>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row>
    <row r="6" spans="2:53">
      <c r="B6" s="79"/>
      <c r="C6" s="79"/>
      <c r="D6" s="79">
        <v>1</v>
      </c>
      <c r="E6" s="79"/>
      <c r="F6" s="79"/>
      <c r="G6" s="79"/>
      <c r="H6" s="79">
        <v>2</v>
      </c>
      <c r="I6" s="79"/>
      <c r="J6" s="79"/>
      <c r="K6" s="79"/>
      <c r="L6" s="79"/>
      <c r="M6" s="79">
        <v>3</v>
      </c>
      <c r="N6" s="79"/>
      <c r="O6" s="79"/>
      <c r="P6" s="79"/>
      <c r="Q6" s="79"/>
      <c r="R6" s="79"/>
      <c r="S6" s="79"/>
      <c r="T6" s="79"/>
      <c r="U6" s="79"/>
      <c r="V6" s="79"/>
      <c r="W6" s="79"/>
      <c r="X6" s="79"/>
      <c r="Y6" s="79"/>
      <c r="Z6" s="79"/>
      <c r="AA6" s="79"/>
      <c r="AB6" s="79"/>
      <c r="AC6" s="79"/>
      <c r="AD6" s="79"/>
      <c r="AE6" s="79"/>
      <c r="AF6" s="79"/>
      <c r="AG6" s="79"/>
      <c r="AH6" s="79"/>
      <c r="AI6" s="79"/>
      <c r="AJ6" s="79"/>
      <c r="AK6" s="79"/>
      <c r="AL6" s="79"/>
      <c r="AM6" s="79"/>
      <c r="AN6" s="79"/>
      <c r="AO6" s="79"/>
      <c r="AP6" s="79"/>
      <c r="AQ6" s="79"/>
      <c r="AR6" s="79"/>
      <c r="AS6" s="79"/>
    </row>
    <row r="7" spans="2:53" ht="19.5" customHeight="1">
      <c r="B7" s="79"/>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9"/>
      <c r="AN7" s="79"/>
      <c r="AO7" s="79"/>
      <c r="AP7" s="79"/>
      <c r="AQ7" s="79"/>
      <c r="AR7" s="79"/>
      <c r="AS7" s="79"/>
    </row>
    <row r="8" spans="2:53" ht="15" customHeight="1">
      <c r="B8" s="79"/>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c r="AL8" s="79"/>
      <c r="AM8" s="79"/>
      <c r="AN8" s="79"/>
      <c r="AO8" s="79"/>
      <c r="AP8" s="79"/>
      <c r="AQ8" s="79"/>
      <c r="AR8" s="79"/>
      <c r="AS8" s="79"/>
    </row>
    <row r="9" spans="2:53" ht="15" customHeight="1">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c r="AH9" s="79"/>
      <c r="AI9" s="79"/>
      <c r="AJ9" s="79"/>
      <c r="AK9" s="79"/>
      <c r="AL9" s="79"/>
      <c r="AM9" s="79"/>
      <c r="AN9" s="79"/>
      <c r="AO9" s="79"/>
      <c r="AP9" s="79"/>
      <c r="AQ9" s="79"/>
      <c r="AR9" s="79"/>
      <c r="AS9" s="79"/>
    </row>
    <row r="10" spans="2:53" ht="15" customHeight="1">
      <c r="B10" s="79"/>
      <c r="C10" s="79"/>
      <c r="D10" s="79"/>
      <c r="E10" s="79"/>
      <c r="F10" s="79"/>
      <c r="G10" s="79"/>
      <c r="H10" s="79"/>
      <c r="I10" s="79"/>
      <c r="J10" s="79"/>
      <c r="K10" s="79"/>
      <c r="L10" s="79"/>
      <c r="M10" s="79"/>
      <c r="N10" s="79"/>
      <c r="O10" s="79"/>
      <c r="P10" s="79"/>
      <c r="Q10" s="79"/>
      <c r="R10" s="79"/>
      <c r="S10" s="79"/>
      <c r="T10" s="79"/>
      <c r="U10" s="79"/>
      <c r="V10" s="79"/>
      <c r="W10" s="79"/>
      <c r="X10" s="79"/>
      <c r="Y10" s="79"/>
      <c r="Z10" s="79"/>
      <c r="AA10" s="79"/>
      <c r="AB10" s="79"/>
      <c r="AC10" s="79"/>
      <c r="AD10" s="79"/>
      <c r="AE10" s="79"/>
      <c r="AF10" s="79"/>
      <c r="AG10" s="79"/>
      <c r="AH10" s="79"/>
      <c r="AI10" s="79"/>
      <c r="AJ10" s="79"/>
      <c r="AK10" s="79"/>
      <c r="AL10" s="79"/>
      <c r="AM10" s="79"/>
      <c r="AN10" s="79"/>
      <c r="AO10" s="79"/>
      <c r="AP10" s="79"/>
      <c r="AQ10" s="79"/>
      <c r="AR10" s="79"/>
      <c r="AS10" s="79"/>
      <c r="AY10" s="89" t="s">
        <v>12979</v>
      </c>
      <c r="AZ10" s="89"/>
      <c r="BA10" s="89"/>
    </row>
    <row r="11" spans="2:53" ht="15" customHeight="1">
      <c r="B11" s="79"/>
      <c r="C11" s="79"/>
      <c r="D11" s="79"/>
      <c r="E11" s="79"/>
      <c r="F11" s="79"/>
      <c r="G11" s="79"/>
      <c r="H11" s="79"/>
      <c r="I11" s="79"/>
      <c r="J11" s="79"/>
      <c r="K11" s="79"/>
      <c r="L11" s="79"/>
      <c r="M11" s="79"/>
      <c r="N11" s="79"/>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Y11" s="68" t="s">
        <v>12938</v>
      </c>
      <c r="AZ11" s="67" t="s">
        <v>12980</v>
      </c>
    </row>
    <row r="12" spans="2:53" ht="15" customHeight="1">
      <c r="B12" s="79"/>
      <c r="C12" s="79"/>
      <c r="D12" s="79"/>
      <c r="E12" s="79"/>
      <c r="F12" s="79"/>
      <c r="G12" s="79"/>
      <c r="H12" s="79"/>
      <c r="I12" s="79"/>
      <c r="J12" s="79"/>
      <c r="K12" s="79"/>
      <c r="L12" s="79"/>
      <c r="M12" s="79"/>
      <c r="N12" s="79"/>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Y12" s="69" t="s">
        <v>13151</v>
      </c>
      <c r="AZ12" s="78">
        <v>4472000</v>
      </c>
    </row>
    <row r="13" spans="2:53">
      <c r="B13" s="79"/>
      <c r="C13" s="79"/>
      <c r="D13" s="79"/>
      <c r="E13" s="79"/>
      <c r="F13" s="79"/>
      <c r="G13" s="79"/>
      <c r="H13" s="79"/>
      <c r="I13" s="79"/>
      <c r="J13" s="79"/>
      <c r="K13" s="79"/>
      <c r="L13" s="79"/>
      <c r="M13" s="79"/>
      <c r="N13" s="79"/>
      <c r="O13" s="79"/>
      <c r="P13" s="79"/>
      <c r="Q13" s="79"/>
      <c r="R13" s="79"/>
      <c r="S13" s="79"/>
      <c r="T13" s="79"/>
      <c r="U13" s="79"/>
      <c r="V13" s="79"/>
      <c r="W13" s="79"/>
      <c r="X13" s="79"/>
      <c r="Y13" s="79"/>
      <c r="Z13" s="79"/>
      <c r="AA13" s="79"/>
      <c r="AB13" s="79"/>
      <c r="AC13" s="79"/>
      <c r="AD13" s="79"/>
      <c r="AE13" s="79"/>
      <c r="AF13" s="79"/>
      <c r="AG13" s="79"/>
      <c r="AH13" s="79"/>
      <c r="AI13" s="79"/>
      <c r="AJ13" s="79"/>
      <c r="AK13" s="79"/>
      <c r="AL13" s="79"/>
      <c r="AM13" s="79"/>
      <c r="AN13" s="79"/>
      <c r="AO13" s="79"/>
      <c r="AP13" s="79"/>
      <c r="AQ13" s="79"/>
      <c r="AR13" s="79"/>
      <c r="AS13" s="79"/>
      <c r="AY13" s="69" t="s">
        <v>12995</v>
      </c>
      <c r="AZ13" s="78">
        <v>11628224482.380001</v>
      </c>
    </row>
    <row r="14" spans="2:53" ht="15" customHeight="1">
      <c r="B14" s="79"/>
      <c r="C14" s="79"/>
      <c r="D14" s="79"/>
      <c r="E14" s="79"/>
      <c r="F14" s="79"/>
      <c r="G14" s="79"/>
      <c r="H14" s="79"/>
      <c r="I14" s="79"/>
      <c r="J14" s="79"/>
      <c r="K14" s="79"/>
      <c r="L14" s="79"/>
      <c r="M14" s="79"/>
      <c r="N14" s="79"/>
      <c r="O14" s="79"/>
      <c r="P14" s="79"/>
      <c r="Q14" s="79"/>
      <c r="R14" s="79"/>
      <c r="S14" s="79"/>
      <c r="T14" s="79"/>
      <c r="U14" s="79"/>
      <c r="V14" s="79"/>
      <c r="W14" s="79"/>
      <c r="X14" s="79"/>
      <c r="Y14" s="79"/>
      <c r="Z14" s="79"/>
      <c r="AA14" s="79"/>
      <c r="AB14" s="79"/>
      <c r="AC14" s="102" t="s">
        <v>13153</v>
      </c>
      <c r="AD14" s="102"/>
      <c r="AE14" s="102"/>
      <c r="AF14" s="102"/>
      <c r="AG14" s="102"/>
      <c r="AH14" s="79"/>
      <c r="AI14" s="79"/>
      <c r="AJ14" s="79"/>
      <c r="AK14" s="79"/>
      <c r="AL14" s="79"/>
      <c r="AM14" s="79"/>
      <c r="AN14" s="79"/>
      <c r="AO14" s="79"/>
      <c r="AP14" s="79"/>
      <c r="AQ14" s="79"/>
      <c r="AR14" s="79"/>
      <c r="AS14" s="79"/>
      <c r="AY14" s="69" t="s">
        <v>12649</v>
      </c>
      <c r="AZ14" s="78">
        <v>91323918321</v>
      </c>
    </row>
    <row r="15" spans="2:53" ht="15" customHeight="1">
      <c r="B15" s="79"/>
      <c r="C15" s="79"/>
      <c r="D15" s="79"/>
      <c r="E15" s="79"/>
      <c r="F15" s="79"/>
      <c r="G15" s="79"/>
      <c r="H15" s="79"/>
      <c r="I15" s="79"/>
      <c r="J15" s="79"/>
      <c r="K15" s="79"/>
      <c r="L15" s="79"/>
      <c r="M15" s="79"/>
      <c r="N15" s="79"/>
      <c r="O15" s="79"/>
      <c r="P15" s="79"/>
      <c r="Q15" s="79"/>
      <c r="R15" s="79"/>
      <c r="S15" s="79"/>
      <c r="T15" s="79"/>
      <c r="U15" s="79"/>
      <c r="V15" s="79"/>
      <c r="W15" s="79"/>
      <c r="X15" s="79"/>
      <c r="Y15" s="79"/>
      <c r="Z15" s="79"/>
      <c r="AA15" s="79"/>
      <c r="AB15" s="79"/>
      <c r="AC15" s="102"/>
      <c r="AD15" s="102"/>
      <c r="AE15" s="102"/>
      <c r="AF15" s="102"/>
      <c r="AG15" s="102"/>
      <c r="AH15" s="79"/>
      <c r="AI15" s="79"/>
      <c r="AJ15" s="79"/>
      <c r="AK15" s="79"/>
      <c r="AL15" s="79"/>
      <c r="AM15" s="79"/>
      <c r="AN15" s="79"/>
      <c r="AO15" s="79"/>
      <c r="AP15" s="79"/>
      <c r="AQ15" s="79"/>
      <c r="AR15" s="79"/>
      <c r="AS15" s="79"/>
      <c r="AY15" s="69" t="s">
        <v>13144</v>
      </c>
      <c r="AZ15" s="78">
        <v>6959700</v>
      </c>
    </row>
    <row r="16" spans="2:53" ht="15" customHeight="1">
      <c r="B16" s="79"/>
      <c r="C16" s="79"/>
      <c r="D16" s="79"/>
      <c r="E16" s="79"/>
      <c r="F16" s="79"/>
      <c r="G16" s="79"/>
      <c r="H16" s="79"/>
      <c r="I16" s="79"/>
      <c r="J16" s="79"/>
      <c r="K16" s="79"/>
      <c r="L16" s="79"/>
      <c r="M16" s="79"/>
      <c r="N16" s="79"/>
      <c r="O16" s="79"/>
      <c r="P16" s="79"/>
      <c r="Q16" s="79"/>
      <c r="R16" s="79"/>
      <c r="S16" s="79"/>
      <c r="T16" s="79"/>
      <c r="U16" s="79"/>
      <c r="V16" s="79"/>
      <c r="W16" s="79"/>
      <c r="X16" s="79"/>
      <c r="Y16" s="79"/>
      <c r="Z16" s="79"/>
      <c r="AA16" s="79"/>
      <c r="AB16" s="79"/>
      <c r="AC16" s="102"/>
      <c r="AD16" s="102"/>
      <c r="AE16" s="102"/>
      <c r="AF16" s="102"/>
      <c r="AG16" s="102"/>
      <c r="AH16" s="79"/>
      <c r="AI16" s="79"/>
      <c r="AJ16" s="79"/>
      <c r="AK16" s="79"/>
      <c r="AL16" s="79"/>
      <c r="AM16" s="79"/>
      <c r="AN16" s="79"/>
      <c r="AO16" s="79"/>
      <c r="AP16" s="79"/>
      <c r="AQ16" s="79"/>
      <c r="AR16" s="79"/>
      <c r="AS16" s="79"/>
      <c r="AY16" s="69" t="s">
        <v>13068</v>
      </c>
      <c r="AZ16" s="78">
        <v>10459722337</v>
      </c>
    </row>
    <row r="17" spans="2:52" ht="15" customHeight="1">
      <c r="B17" s="79"/>
      <c r="C17" s="79"/>
      <c r="D17" s="79"/>
      <c r="E17" s="79"/>
      <c r="F17" s="79"/>
      <c r="G17" s="79"/>
      <c r="H17" s="79"/>
      <c r="I17" s="79"/>
      <c r="J17" s="79"/>
      <c r="K17" s="79"/>
      <c r="L17" s="79"/>
      <c r="M17" s="79"/>
      <c r="N17" s="79"/>
      <c r="O17" s="79"/>
      <c r="P17" s="79"/>
      <c r="Q17" s="79"/>
      <c r="R17" s="79"/>
      <c r="S17" s="79"/>
      <c r="T17" s="79"/>
      <c r="U17" s="79"/>
      <c r="V17" s="79"/>
      <c r="W17" s="79"/>
      <c r="X17" s="79"/>
      <c r="Y17" s="79"/>
      <c r="Z17" s="79"/>
      <c r="AA17" s="79"/>
      <c r="AB17" s="79"/>
      <c r="AC17" s="102"/>
      <c r="AD17" s="102"/>
      <c r="AE17" s="102"/>
      <c r="AF17" s="102"/>
      <c r="AG17" s="102"/>
      <c r="AH17" s="79"/>
      <c r="AI17" s="79"/>
      <c r="AJ17" s="79"/>
      <c r="AK17" s="79"/>
      <c r="AL17" s="79"/>
      <c r="AM17" s="79"/>
      <c r="AN17" s="79"/>
      <c r="AO17" s="79"/>
      <c r="AP17" s="79"/>
      <c r="AQ17" s="79"/>
      <c r="AR17" s="79"/>
      <c r="AS17" s="79"/>
      <c r="AY17" s="69" t="s">
        <v>13141</v>
      </c>
      <c r="AZ17" s="78">
        <v>6163434</v>
      </c>
    </row>
    <row r="18" spans="2:52" ht="15" customHeight="1">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c r="AB18" s="79"/>
      <c r="AC18" s="102"/>
      <c r="AD18" s="102"/>
      <c r="AE18" s="102"/>
      <c r="AF18" s="102"/>
      <c r="AG18" s="102"/>
      <c r="AH18" s="79"/>
      <c r="AI18" s="79"/>
      <c r="AJ18" s="79"/>
      <c r="AK18" s="79"/>
      <c r="AL18" s="79"/>
      <c r="AM18" s="79"/>
      <c r="AN18" s="79"/>
      <c r="AO18" s="79"/>
      <c r="AP18" s="79"/>
      <c r="AQ18" s="79"/>
      <c r="AR18" s="79"/>
      <c r="AS18" s="79"/>
      <c r="AY18" s="69" t="s">
        <v>13147</v>
      </c>
      <c r="AZ18" s="78">
        <v>151117062</v>
      </c>
    </row>
    <row r="19" spans="2:52" ht="15" customHeight="1">
      <c r="B19" s="79"/>
      <c r="C19" s="79"/>
      <c r="D19" s="79"/>
      <c r="E19" s="79"/>
      <c r="F19" s="79"/>
      <c r="G19" s="79"/>
      <c r="H19" s="79"/>
      <c r="I19" s="79"/>
      <c r="J19" s="79"/>
      <c r="K19" s="79"/>
      <c r="L19" s="79"/>
      <c r="M19" s="79"/>
      <c r="N19" s="79"/>
      <c r="O19" s="79"/>
      <c r="P19" s="79"/>
      <c r="Q19" s="79"/>
      <c r="R19" s="79"/>
      <c r="S19" s="79"/>
      <c r="T19" s="79"/>
      <c r="U19" s="79"/>
      <c r="V19" s="79"/>
      <c r="W19" s="79"/>
      <c r="X19" s="79"/>
      <c r="Y19" s="79"/>
      <c r="Z19" s="79"/>
      <c r="AA19" s="79"/>
      <c r="AB19" s="79"/>
      <c r="AC19" s="102"/>
      <c r="AD19" s="102"/>
      <c r="AE19" s="102"/>
      <c r="AF19" s="102"/>
      <c r="AG19" s="102"/>
      <c r="AH19" s="79"/>
      <c r="AI19" s="79"/>
      <c r="AJ19" s="79"/>
      <c r="AK19" s="79"/>
      <c r="AL19" s="79"/>
      <c r="AM19" s="79"/>
      <c r="AN19" s="79"/>
      <c r="AO19" s="79"/>
      <c r="AP19" s="79"/>
      <c r="AQ19" s="79"/>
      <c r="AR19" s="79"/>
      <c r="AS19" s="79"/>
      <c r="AY19" s="69" t="s">
        <v>13053</v>
      </c>
      <c r="AZ19" s="78">
        <v>60778817</v>
      </c>
    </row>
    <row r="20" spans="2:52" ht="15" customHeight="1">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79"/>
      <c r="AC20" s="103">
        <v>662</v>
      </c>
      <c r="AD20" s="103"/>
      <c r="AE20" s="103"/>
      <c r="AF20" s="103"/>
      <c r="AG20" s="103"/>
      <c r="AH20" s="79"/>
      <c r="AI20" s="79"/>
      <c r="AJ20" s="79"/>
      <c r="AK20" s="79"/>
      <c r="AL20" s="79"/>
      <c r="AM20" s="79"/>
      <c r="AN20" s="79"/>
      <c r="AO20" s="79"/>
      <c r="AP20" s="79"/>
      <c r="AQ20" s="79"/>
      <c r="AR20" s="79"/>
      <c r="AS20" s="79"/>
      <c r="AY20" s="69" t="s">
        <v>13149</v>
      </c>
      <c r="AZ20" s="78">
        <v>2380050</v>
      </c>
    </row>
    <row r="21" spans="2:52" ht="15" customHeight="1">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79"/>
      <c r="AC21" s="103"/>
      <c r="AD21" s="103"/>
      <c r="AE21" s="103"/>
      <c r="AF21" s="103"/>
      <c r="AG21" s="103"/>
      <c r="AH21" s="79"/>
      <c r="AI21" s="79"/>
      <c r="AJ21" s="79"/>
      <c r="AK21" s="79"/>
      <c r="AL21" s="79"/>
      <c r="AM21" s="79"/>
      <c r="AN21" s="79"/>
      <c r="AO21" s="79"/>
      <c r="AP21" s="79"/>
      <c r="AQ21" s="79"/>
      <c r="AR21" s="79"/>
      <c r="AS21" s="79"/>
      <c r="AY21" s="69" t="s">
        <v>12939</v>
      </c>
      <c r="AZ21" s="78">
        <v>113643736203.38</v>
      </c>
    </row>
    <row r="22" spans="2:52" ht="15" customHeight="1">
      <c r="B22" s="79"/>
      <c r="C22" s="79"/>
      <c r="D22" s="79">
        <v>5</v>
      </c>
      <c r="E22" s="79"/>
      <c r="F22" s="79"/>
      <c r="G22" s="79"/>
      <c r="H22" s="79"/>
      <c r="I22" s="79"/>
      <c r="J22" s="79"/>
      <c r="K22" s="79"/>
      <c r="L22" s="79"/>
      <c r="M22" s="79">
        <v>8</v>
      </c>
      <c r="N22" s="79"/>
      <c r="O22" s="79"/>
      <c r="P22" s="79"/>
      <c r="Q22" s="79"/>
      <c r="R22" s="79"/>
      <c r="S22" s="79"/>
      <c r="T22" s="79"/>
      <c r="U22" s="79"/>
      <c r="V22" s="79"/>
      <c r="W22" s="79"/>
      <c r="X22" s="79"/>
      <c r="Y22" s="79"/>
      <c r="Z22" s="79"/>
      <c r="AA22" s="79"/>
      <c r="AB22" s="79"/>
      <c r="AC22" s="103"/>
      <c r="AD22" s="103"/>
      <c r="AE22" s="103"/>
      <c r="AF22" s="103"/>
      <c r="AG22" s="103"/>
      <c r="AH22" s="79"/>
      <c r="AI22" s="79"/>
      <c r="AJ22" s="79"/>
      <c r="AK22" s="79"/>
      <c r="AL22" s="79"/>
      <c r="AM22" s="79"/>
      <c r="AN22" s="79"/>
      <c r="AO22" s="79"/>
      <c r="AP22" s="79"/>
      <c r="AQ22" s="79"/>
      <c r="AR22" s="79"/>
      <c r="AS22" s="79"/>
    </row>
    <row r="23" spans="2:52" ht="15" customHeight="1">
      <c r="B23" s="79"/>
      <c r="C23" s="79"/>
      <c r="D23" s="79"/>
      <c r="E23" s="79"/>
      <c r="F23" s="79"/>
      <c r="G23" s="79"/>
      <c r="H23" s="79"/>
      <c r="I23" s="79"/>
      <c r="J23" s="79"/>
      <c r="K23" s="79"/>
      <c r="L23" s="79"/>
      <c r="M23" s="79"/>
      <c r="N23" s="79"/>
      <c r="O23" s="79"/>
      <c r="P23" s="79"/>
      <c r="Q23" s="79"/>
      <c r="R23" s="79"/>
      <c r="S23" s="79"/>
      <c r="T23" s="105" t="s">
        <v>12992</v>
      </c>
      <c r="U23" s="105"/>
      <c r="V23" s="105"/>
      <c r="W23" s="105"/>
      <c r="X23" s="105"/>
      <c r="Y23" s="105"/>
      <c r="Z23" s="105"/>
      <c r="AA23" s="79"/>
      <c r="AB23" s="79"/>
      <c r="AC23" s="103"/>
      <c r="AD23" s="103"/>
      <c r="AE23" s="103"/>
      <c r="AF23" s="103"/>
      <c r="AG23" s="103"/>
      <c r="AH23" s="79"/>
      <c r="AI23" s="79"/>
      <c r="AJ23" s="79"/>
      <c r="AK23" s="79"/>
      <c r="AL23" s="79"/>
      <c r="AM23" s="79"/>
      <c r="AN23" s="79"/>
      <c r="AO23" s="79"/>
      <c r="AP23" s="79"/>
      <c r="AQ23" s="79"/>
      <c r="AR23" s="79"/>
      <c r="AS23" s="79"/>
    </row>
    <row r="24" spans="2:52" ht="15" customHeight="1">
      <c r="B24" s="79"/>
      <c r="C24" s="79"/>
      <c r="D24" s="79"/>
      <c r="E24" s="79"/>
      <c r="F24" s="79"/>
      <c r="G24" s="79"/>
      <c r="H24" s="79"/>
      <c r="I24" s="79"/>
      <c r="J24" s="79"/>
      <c r="K24" s="79"/>
      <c r="L24" s="79"/>
      <c r="M24" s="79"/>
      <c r="N24" s="79"/>
      <c r="O24" s="79"/>
      <c r="P24" s="79"/>
      <c r="Q24" s="79"/>
      <c r="R24" s="79"/>
      <c r="S24" s="79"/>
      <c r="T24" s="105"/>
      <c r="U24" s="105"/>
      <c r="V24" s="105"/>
      <c r="W24" s="105"/>
      <c r="X24" s="105"/>
      <c r="Y24" s="105"/>
      <c r="Z24" s="105"/>
      <c r="AA24" s="79"/>
      <c r="AB24" s="79"/>
      <c r="AC24" s="103"/>
      <c r="AD24" s="103"/>
      <c r="AE24" s="103"/>
      <c r="AF24" s="103"/>
      <c r="AG24" s="103"/>
      <c r="AH24" s="79"/>
      <c r="AI24" s="79"/>
      <c r="AJ24" s="79"/>
      <c r="AK24" s="79"/>
      <c r="AL24" s="79"/>
      <c r="AM24" s="79"/>
      <c r="AN24" s="79"/>
      <c r="AO24" s="79"/>
      <c r="AP24" s="79"/>
      <c r="AQ24" s="79"/>
      <c r="AR24" s="79"/>
      <c r="AS24" s="79"/>
    </row>
    <row r="25" spans="2:52" ht="26.25" customHeight="1">
      <c r="B25" s="79"/>
      <c r="C25" s="79"/>
      <c r="D25" s="79"/>
      <c r="E25" s="79"/>
      <c r="F25" s="79"/>
      <c r="G25" s="79"/>
      <c r="H25" s="79"/>
      <c r="I25" s="79"/>
      <c r="J25" s="79"/>
      <c r="K25" s="79"/>
      <c r="L25" s="79"/>
      <c r="M25" s="79"/>
      <c r="N25" s="79"/>
      <c r="O25" s="79"/>
      <c r="P25" s="79"/>
      <c r="Q25" s="79"/>
      <c r="R25" s="79"/>
      <c r="S25" s="79"/>
      <c r="T25" s="105"/>
      <c r="U25" s="105"/>
      <c r="V25" s="105"/>
      <c r="W25" s="105"/>
      <c r="X25" s="105"/>
      <c r="Y25" s="105"/>
      <c r="Z25" s="105"/>
      <c r="AA25" s="79"/>
      <c r="AB25" s="79"/>
      <c r="AC25" s="103"/>
      <c r="AD25" s="103"/>
      <c r="AE25" s="103"/>
      <c r="AF25" s="103"/>
      <c r="AG25" s="103"/>
      <c r="AH25" s="79"/>
      <c r="AI25" s="79"/>
      <c r="AJ25" s="79"/>
      <c r="AK25" s="79"/>
      <c r="AL25" s="79"/>
      <c r="AM25" s="79"/>
      <c r="AN25" s="79"/>
      <c r="AO25" s="79"/>
      <c r="AP25" s="79"/>
      <c r="AQ25" s="79"/>
      <c r="AR25" s="79"/>
      <c r="AS25" s="79"/>
    </row>
    <row r="26" spans="2:52" ht="15" customHeight="1">
      <c r="B26" s="79"/>
      <c r="C26" s="79"/>
      <c r="D26" s="79"/>
      <c r="E26" s="79"/>
      <c r="F26" s="79"/>
      <c r="G26" s="79"/>
      <c r="H26" s="79"/>
      <c r="I26" s="79"/>
      <c r="J26" s="79"/>
      <c r="K26" s="79"/>
      <c r="L26" s="79"/>
      <c r="M26" s="79"/>
      <c r="N26" s="79"/>
      <c r="O26" s="79"/>
      <c r="P26" s="79"/>
      <c r="Q26" s="79"/>
      <c r="R26" s="79"/>
      <c r="S26" s="79"/>
      <c r="T26" s="105"/>
      <c r="U26" s="105"/>
      <c r="V26" s="105"/>
      <c r="W26" s="105"/>
      <c r="X26" s="105"/>
      <c r="Y26" s="105"/>
      <c r="Z26" s="105"/>
      <c r="AA26" s="79"/>
      <c r="AB26" s="79"/>
      <c r="AC26" s="103"/>
      <c r="AD26" s="103"/>
      <c r="AE26" s="103"/>
      <c r="AF26" s="103"/>
      <c r="AG26" s="103"/>
      <c r="AH26" s="79"/>
      <c r="AI26" s="79"/>
      <c r="AJ26" s="79"/>
      <c r="AK26" s="79"/>
      <c r="AL26" s="79"/>
      <c r="AM26" s="79"/>
      <c r="AN26" s="79"/>
      <c r="AO26" s="79"/>
      <c r="AP26" s="79"/>
      <c r="AQ26" s="79"/>
      <c r="AR26" s="79"/>
      <c r="AS26" s="79"/>
    </row>
    <row r="27" spans="2:52" ht="15" customHeight="1">
      <c r="B27" s="79"/>
      <c r="C27" s="79"/>
      <c r="D27" s="79"/>
      <c r="E27" s="79"/>
      <c r="F27" s="79"/>
      <c r="G27" s="79"/>
      <c r="H27" s="79"/>
      <c r="I27" s="79"/>
      <c r="J27" s="79"/>
      <c r="K27" s="79"/>
      <c r="L27" s="79"/>
      <c r="M27" s="79"/>
      <c r="N27" s="79"/>
      <c r="O27" s="79"/>
      <c r="P27" s="79"/>
      <c r="Q27" s="79"/>
      <c r="R27" s="79"/>
      <c r="S27" s="79"/>
      <c r="T27" s="105"/>
      <c r="U27" s="105"/>
      <c r="V27" s="105"/>
      <c r="W27" s="105"/>
      <c r="X27" s="105"/>
      <c r="Y27" s="105"/>
      <c r="Z27" s="105"/>
      <c r="AA27" s="79"/>
      <c r="AB27" s="79"/>
      <c r="AC27" s="103"/>
      <c r="AD27" s="103"/>
      <c r="AE27" s="103"/>
      <c r="AF27" s="103"/>
      <c r="AG27" s="103"/>
      <c r="AH27" s="79"/>
      <c r="AI27" s="79"/>
      <c r="AJ27" s="79"/>
      <c r="AK27" s="79"/>
      <c r="AL27" s="79"/>
      <c r="AM27" s="79"/>
      <c r="AN27" s="79"/>
      <c r="AO27" s="79"/>
      <c r="AP27" s="79"/>
      <c r="AQ27" s="79"/>
      <c r="AR27" s="79"/>
      <c r="AS27" s="79"/>
    </row>
    <row r="28" spans="2:52" ht="15" customHeight="1" thickBot="1">
      <c r="B28" s="79"/>
      <c r="C28" s="79"/>
      <c r="D28" s="79"/>
      <c r="E28" s="79"/>
      <c r="F28" s="79"/>
      <c r="G28" s="79"/>
      <c r="H28" s="79"/>
      <c r="I28" s="79"/>
      <c r="J28" s="79"/>
      <c r="K28" s="79"/>
      <c r="L28" s="79"/>
      <c r="M28" s="79"/>
      <c r="N28" s="79"/>
      <c r="O28" s="79"/>
      <c r="P28" s="79"/>
      <c r="Q28" s="79"/>
      <c r="R28" s="79"/>
      <c r="S28" s="79"/>
      <c r="T28" s="105"/>
      <c r="U28" s="105"/>
      <c r="V28" s="105"/>
      <c r="W28" s="105"/>
      <c r="X28" s="105"/>
      <c r="Y28" s="105"/>
      <c r="Z28" s="105"/>
      <c r="AA28" s="79"/>
      <c r="AB28" s="79"/>
      <c r="AC28" s="79"/>
      <c r="AD28" s="79"/>
      <c r="AE28" s="79"/>
      <c r="AF28" s="79"/>
      <c r="AG28" s="79"/>
      <c r="AH28" s="79"/>
      <c r="AI28" s="79"/>
      <c r="AJ28" s="79"/>
      <c r="AK28" s="79"/>
      <c r="AL28" s="79"/>
      <c r="AM28" s="79"/>
      <c r="AN28" s="79"/>
      <c r="AO28" s="79"/>
      <c r="AP28" s="79"/>
      <c r="AQ28" s="79"/>
      <c r="AR28" s="79"/>
      <c r="AS28" s="79"/>
    </row>
    <row r="29" spans="2:52" ht="15.75" customHeight="1">
      <c r="B29" s="79"/>
      <c r="C29" s="79"/>
      <c r="D29" s="79"/>
      <c r="E29" s="79"/>
      <c r="F29" s="79"/>
      <c r="G29" s="79"/>
      <c r="H29" s="79"/>
      <c r="I29" s="79"/>
      <c r="J29" s="79"/>
      <c r="K29" s="79"/>
      <c r="L29" s="79"/>
      <c r="M29" s="79"/>
      <c r="N29" s="79"/>
      <c r="O29" s="79"/>
      <c r="P29" s="79"/>
      <c r="Q29" s="79"/>
      <c r="R29" s="79"/>
      <c r="S29" s="79"/>
      <c r="T29" s="96">
        <v>310</v>
      </c>
      <c r="U29" s="97"/>
      <c r="V29" s="97"/>
      <c r="W29" s="97"/>
      <c r="X29" s="97"/>
      <c r="Y29" s="97"/>
      <c r="Z29" s="79"/>
      <c r="AA29" s="79"/>
      <c r="AB29" s="79"/>
      <c r="AC29" s="79"/>
      <c r="AD29" s="79"/>
      <c r="AE29" s="79"/>
      <c r="AF29" s="79"/>
      <c r="AG29" s="79"/>
      <c r="AH29" s="79"/>
      <c r="AI29" s="79"/>
      <c r="AJ29" s="79"/>
      <c r="AK29" s="79"/>
      <c r="AL29" s="79"/>
      <c r="AM29" s="79"/>
      <c r="AN29" s="79"/>
      <c r="AO29" s="79"/>
      <c r="AP29" s="79"/>
      <c r="AQ29" s="79"/>
      <c r="AR29" s="79"/>
      <c r="AS29" s="79"/>
    </row>
    <row r="30" spans="2:52">
      <c r="B30" s="79"/>
      <c r="C30" s="79"/>
      <c r="D30" s="79"/>
      <c r="E30" s="79"/>
      <c r="F30" s="79"/>
      <c r="G30" s="79"/>
      <c r="H30" s="79"/>
      <c r="I30" s="79"/>
      <c r="J30" s="79"/>
      <c r="K30" s="79"/>
      <c r="L30" s="79"/>
      <c r="M30" s="79"/>
      <c r="N30" s="79"/>
      <c r="O30" s="79"/>
      <c r="P30" s="79"/>
      <c r="Q30" s="79"/>
      <c r="R30" s="79"/>
      <c r="S30" s="79"/>
      <c r="T30" s="98"/>
      <c r="U30" s="99"/>
      <c r="V30" s="99"/>
      <c r="W30" s="99"/>
      <c r="X30" s="99"/>
      <c r="Y30" s="99"/>
      <c r="Z30" s="79"/>
      <c r="AA30" s="79"/>
      <c r="AB30" s="79"/>
      <c r="AC30" s="79"/>
      <c r="AD30" s="79"/>
      <c r="AE30" s="79"/>
      <c r="AF30" s="79"/>
      <c r="AG30" s="79"/>
      <c r="AH30" s="79"/>
      <c r="AI30" s="79"/>
      <c r="AJ30" s="79"/>
      <c r="AK30" s="79"/>
      <c r="AL30" s="79"/>
      <c r="AM30" s="79"/>
      <c r="AN30" s="79"/>
      <c r="AO30" s="79"/>
      <c r="AP30" s="79"/>
      <c r="AQ30" s="79"/>
      <c r="AR30" s="79"/>
      <c r="AS30" s="79"/>
    </row>
    <row r="31" spans="2:52">
      <c r="B31" s="79"/>
      <c r="C31" s="79"/>
      <c r="D31" s="79"/>
      <c r="E31" s="79"/>
      <c r="F31" s="79"/>
      <c r="G31" s="79"/>
      <c r="H31" s="79"/>
      <c r="I31" s="79"/>
      <c r="J31" s="79"/>
      <c r="K31" s="79"/>
      <c r="L31" s="79"/>
      <c r="M31" s="79"/>
      <c r="N31" s="79"/>
      <c r="O31" s="79"/>
      <c r="P31" s="79"/>
      <c r="Q31" s="79"/>
      <c r="R31" s="79"/>
      <c r="S31" s="79"/>
      <c r="T31" s="98"/>
      <c r="U31" s="99"/>
      <c r="V31" s="99"/>
      <c r="W31" s="99"/>
      <c r="X31" s="99"/>
      <c r="Y31" s="99"/>
      <c r="Z31" s="79"/>
      <c r="AA31" s="79"/>
      <c r="AB31" s="79"/>
      <c r="AC31" s="79"/>
      <c r="AD31" s="79"/>
      <c r="AE31" s="79"/>
      <c r="AF31" s="79"/>
      <c r="AG31" s="79"/>
      <c r="AH31" s="79"/>
      <c r="AI31" s="79"/>
      <c r="AJ31" s="79"/>
      <c r="AK31" s="79"/>
      <c r="AL31" s="79"/>
      <c r="AM31" s="79"/>
      <c r="AN31" s="79"/>
      <c r="AO31" s="79"/>
      <c r="AP31" s="79"/>
      <c r="AQ31" s="79"/>
      <c r="AR31" s="79"/>
      <c r="AS31" s="79"/>
    </row>
    <row r="32" spans="2:52" ht="15.75" thickBot="1">
      <c r="B32" s="79"/>
      <c r="C32" s="79"/>
      <c r="D32" s="79"/>
      <c r="E32" s="79"/>
      <c r="F32" s="79"/>
      <c r="G32" s="79"/>
      <c r="H32" s="79"/>
      <c r="I32" s="79"/>
      <c r="J32" s="79"/>
      <c r="K32" s="79"/>
      <c r="L32" s="79"/>
      <c r="M32" s="79"/>
      <c r="N32" s="79"/>
      <c r="O32" s="79"/>
      <c r="P32" s="79"/>
      <c r="Q32" s="79"/>
      <c r="R32" s="79"/>
      <c r="S32" s="79"/>
      <c r="T32" s="100"/>
      <c r="U32" s="101"/>
      <c r="V32" s="101"/>
      <c r="W32" s="101"/>
      <c r="X32" s="101"/>
      <c r="Y32" s="101"/>
      <c r="Z32" s="79"/>
      <c r="AA32" s="79"/>
      <c r="AB32" s="79"/>
      <c r="AC32" s="79"/>
      <c r="AD32" s="79"/>
      <c r="AE32" s="79"/>
      <c r="AF32" s="79"/>
      <c r="AG32" s="79"/>
      <c r="AH32" s="79"/>
      <c r="AI32" s="79"/>
      <c r="AJ32" s="79"/>
      <c r="AK32" s="79"/>
      <c r="AL32" s="79"/>
      <c r="AM32" s="79"/>
      <c r="AN32" s="79"/>
      <c r="AO32" s="79"/>
      <c r="AP32" s="79"/>
      <c r="AQ32" s="79"/>
      <c r="AR32" s="79"/>
      <c r="AS32" s="79"/>
    </row>
    <row r="33" spans="2:45">
      <c r="B33" s="79"/>
      <c r="C33" s="79"/>
      <c r="D33" s="79"/>
      <c r="E33" s="79"/>
      <c r="F33" s="79"/>
      <c r="G33" s="79"/>
      <c r="H33" s="79"/>
      <c r="I33" s="79"/>
      <c r="J33" s="79"/>
      <c r="K33" s="79"/>
      <c r="L33" s="79"/>
      <c r="M33" s="79"/>
      <c r="N33" s="79"/>
      <c r="O33" s="79"/>
      <c r="P33" s="79"/>
      <c r="Q33" s="79"/>
      <c r="R33" s="79"/>
      <c r="S33" s="79"/>
      <c r="T33" s="96"/>
      <c r="U33" s="97"/>
      <c r="V33" s="97"/>
      <c r="W33" s="97"/>
      <c r="X33" s="97"/>
      <c r="Y33" s="97"/>
      <c r="Z33" s="79"/>
      <c r="AA33" s="79"/>
      <c r="AB33" s="79"/>
      <c r="AC33" s="79"/>
      <c r="AD33" s="79"/>
      <c r="AE33" s="79"/>
      <c r="AF33" s="79"/>
      <c r="AG33" s="79"/>
      <c r="AH33" s="79"/>
      <c r="AI33" s="79"/>
      <c r="AJ33" s="79"/>
      <c r="AK33" s="79"/>
      <c r="AL33" s="79"/>
      <c r="AM33" s="79"/>
      <c r="AN33" s="79"/>
      <c r="AO33" s="79"/>
      <c r="AP33" s="79"/>
      <c r="AQ33" s="79"/>
      <c r="AR33" s="79"/>
      <c r="AS33" s="79"/>
    </row>
    <row r="34" spans="2:45">
      <c r="B34" s="79"/>
      <c r="C34" s="79"/>
      <c r="D34" s="79"/>
      <c r="E34" s="79"/>
      <c r="F34" s="79"/>
      <c r="G34" s="79"/>
      <c r="H34" s="79"/>
      <c r="I34" s="79"/>
      <c r="J34" s="79"/>
      <c r="K34" s="79"/>
      <c r="L34" s="79"/>
      <c r="M34" s="79"/>
      <c r="N34" s="79"/>
      <c r="O34" s="79"/>
      <c r="P34" s="79"/>
      <c r="Q34" s="79"/>
      <c r="R34" s="79"/>
      <c r="S34" s="79"/>
      <c r="T34" s="98"/>
      <c r="U34" s="99"/>
      <c r="V34" s="99"/>
      <c r="W34" s="99"/>
      <c r="X34" s="99"/>
      <c r="Y34" s="99"/>
      <c r="Z34" s="79"/>
      <c r="AA34" s="79"/>
      <c r="AB34" s="79"/>
      <c r="AC34" s="79"/>
      <c r="AD34" s="79"/>
      <c r="AE34" s="79"/>
      <c r="AF34" s="79"/>
      <c r="AG34" s="79"/>
      <c r="AH34" s="79"/>
      <c r="AI34" s="79"/>
      <c r="AJ34" s="79"/>
      <c r="AK34" s="79"/>
      <c r="AL34" s="79"/>
      <c r="AM34" s="79"/>
      <c r="AN34" s="79"/>
      <c r="AO34" s="79"/>
      <c r="AP34" s="79"/>
      <c r="AQ34" s="79"/>
      <c r="AR34" s="79"/>
      <c r="AS34" s="79"/>
    </row>
    <row r="35" spans="2:45">
      <c r="B35" s="79"/>
      <c r="C35" s="79"/>
      <c r="D35" s="79"/>
      <c r="E35" s="79"/>
      <c r="F35" s="79"/>
      <c r="G35" s="79"/>
      <c r="H35" s="79"/>
      <c r="I35" s="79"/>
      <c r="J35" s="79"/>
      <c r="K35" s="79"/>
      <c r="L35" s="79"/>
      <c r="M35" s="79"/>
      <c r="N35" s="79"/>
      <c r="O35" s="79"/>
      <c r="P35" s="79"/>
      <c r="Q35" s="79"/>
      <c r="R35" s="79"/>
      <c r="S35" s="79"/>
      <c r="T35" s="98"/>
      <c r="U35" s="99"/>
      <c r="V35" s="99"/>
      <c r="W35" s="99"/>
      <c r="X35" s="99"/>
      <c r="Y35" s="99"/>
      <c r="Z35" s="79"/>
      <c r="AA35" s="79"/>
      <c r="AB35" s="79"/>
      <c r="AC35" s="79"/>
      <c r="AD35" s="79"/>
      <c r="AE35" s="79"/>
      <c r="AF35" s="79"/>
      <c r="AG35" s="79"/>
      <c r="AH35" s="79"/>
      <c r="AI35" s="79"/>
      <c r="AJ35" s="79"/>
      <c r="AK35" s="79"/>
      <c r="AL35" s="79"/>
      <c r="AM35" s="79"/>
      <c r="AN35" s="79"/>
      <c r="AO35" s="79"/>
      <c r="AP35" s="79"/>
      <c r="AQ35" s="79"/>
      <c r="AR35" s="79"/>
      <c r="AS35" s="79"/>
    </row>
    <row r="36" spans="2:45" ht="15.75" thickBot="1">
      <c r="B36" s="79"/>
      <c r="C36" s="79"/>
      <c r="D36" s="79"/>
      <c r="E36" s="79"/>
      <c r="F36" s="79"/>
      <c r="G36" s="79"/>
      <c r="H36" s="79"/>
      <c r="I36" s="79"/>
      <c r="J36" s="79"/>
      <c r="K36" s="79"/>
      <c r="L36" s="79"/>
      <c r="M36" s="79"/>
      <c r="N36" s="79"/>
      <c r="O36" s="79"/>
      <c r="P36" s="79"/>
      <c r="Q36" s="79"/>
      <c r="R36" s="79"/>
      <c r="S36" s="79"/>
      <c r="T36" s="100"/>
      <c r="U36" s="101"/>
      <c r="V36" s="101"/>
      <c r="W36" s="101"/>
      <c r="X36" s="101"/>
      <c r="Y36" s="101"/>
      <c r="Z36" s="79"/>
      <c r="AA36" s="79"/>
      <c r="AB36" s="79"/>
      <c r="AC36" s="79"/>
      <c r="AD36" s="79"/>
      <c r="AE36" s="79"/>
      <c r="AF36" s="79"/>
      <c r="AG36" s="79"/>
      <c r="AH36" s="79"/>
      <c r="AI36" s="79"/>
      <c r="AJ36" s="79"/>
      <c r="AK36" s="79"/>
      <c r="AL36" s="79"/>
      <c r="AM36" s="79"/>
      <c r="AN36" s="79"/>
      <c r="AO36" s="79"/>
      <c r="AP36" s="79"/>
      <c r="AQ36" s="79"/>
      <c r="AR36" s="79"/>
      <c r="AS36" s="79"/>
    </row>
    <row r="37" spans="2:45">
      <c r="B37" s="79"/>
      <c r="C37" s="79"/>
      <c r="D37" s="79"/>
      <c r="E37" s="79"/>
      <c r="F37" s="79"/>
      <c r="G37" s="79"/>
      <c r="H37" s="79"/>
      <c r="I37" s="79"/>
      <c r="J37" s="79"/>
      <c r="K37" s="79"/>
      <c r="L37" s="79"/>
      <c r="M37" s="79"/>
      <c r="N37" s="79"/>
      <c r="O37" s="79"/>
      <c r="P37" s="79"/>
      <c r="Q37" s="79"/>
      <c r="R37" s="79"/>
      <c r="S37" s="79"/>
      <c r="T37" s="79"/>
      <c r="U37" s="79"/>
      <c r="V37" s="79"/>
      <c r="W37" s="79"/>
      <c r="X37" s="79"/>
      <c r="Y37" s="79"/>
      <c r="Z37" s="79"/>
      <c r="AA37" s="79"/>
      <c r="AB37" s="79"/>
      <c r="AC37" s="79"/>
      <c r="AD37" s="79"/>
      <c r="AE37" s="79"/>
      <c r="AF37" s="79"/>
      <c r="AG37" s="79"/>
      <c r="AH37" s="79"/>
      <c r="AI37" s="79"/>
      <c r="AJ37" s="79"/>
      <c r="AK37" s="79"/>
      <c r="AL37" s="79"/>
      <c r="AM37" s="79"/>
      <c r="AN37" s="79"/>
      <c r="AO37" s="79"/>
      <c r="AP37" s="79"/>
      <c r="AQ37" s="79"/>
      <c r="AR37" s="79"/>
      <c r="AS37" s="79"/>
    </row>
    <row r="38" spans="2:45">
      <c r="B38" s="79"/>
      <c r="C38" s="79"/>
      <c r="D38" s="79">
        <v>10</v>
      </c>
      <c r="E38" s="79"/>
      <c r="F38" s="79"/>
      <c r="G38" s="79"/>
      <c r="H38" s="79"/>
      <c r="I38" s="79"/>
      <c r="J38" s="79"/>
      <c r="K38" s="79"/>
      <c r="L38" s="79">
        <v>13</v>
      </c>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row>
    <row r="39" spans="2:45">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row>
    <row r="40" spans="2:45">
      <c r="B40" s="79"/>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row>
    <row r="41" spans="2:45">
      <c r="B41" s="79"/>
      <c r="C41" s="79"/>
      <c r="D41" s="79"/>
      <c r="E41" s="79"/>
      <c r="F41" s="79"/>
      <c r="G41" s="79"/>
      <c r="H41" s="79"/>
      <c r="I41" s="79"/>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c r="AS41" s="79"/>
    </row>
    <row r="42" spans="2:45">
      <c r="B42" s="79"/>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9"/>
      <c r="AN42" s="79"/>
      <c r="AO42" s="79"/>
      <c r="AP42" s="79"/>
      <c r="AQ42" s="79"/>
      <c r="AR42" s="79"/>
      <c r="AS42" s="79"/>
    </row>
    <row r="43" spans="2:45">
      <c r="B43" s="79"/>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row>
    <row r="44" spans="2:45">
      <c r="B44" s="79"/>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row>
    <row r="45" spans="2:45">
      <c r="B45" s="79"/>
      <c r="C45" s="79"/>
      <c r="D45" s="79"/>
      <c r="E45" s="79"/>
      <c r="F45" s="79"/>
      <c r="G45" s="79"/>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79"/>
      <c r="AI45" s="79"/>
      <c r="AJ45" s="79"/>
      <c r="AK45" s="79"/>
      <c r="AL45" s="79"/>
      <c r="AM45" s="79"/>
      <c r="AN45" s="79"/>
      <c r="AO45" s="79"/>
      <c r="AP45" s="79"/>
      <c r="AQ45" s="79"/>
      <c r="AR45" s="79"/>
      <c r="AS45" s="79"/>
    </row>
    <row r="46" spans="2:45">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row>
    <row r="47" spans="2:45">
      <c r="B47" s="79"/>
      <c r="C47" s="79"/>
      <c r="D47" s="79"/>
      <c r="E47" s="79"/>
      <c r="F47" s="79"/>
      <c r="G47" s="79"/>
      <c r="H47" s="79"/>
      <c r="I47" s="79"/>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79"/>
      <c r="AI47" s="79"/>
      <c r="AJ47" s="79"/>
      <c r="AK47" s="79"/>
      <c r="AL47" s="79"/>
      <c r="AM47" s="79"/>
      <c r="AN47" s="79"/>
      <c r="AO47" s="79"/>
      <c r="AP47" s="79"/>
      <c r="AQ47" s="79"/>
      <c r="AR47" s="79"/>
      <c r="AS47" s="79"/>
    </row>
    <row r="48" spans="2:45">
      <c r="B48" s="79"/>
      <c r="C48" s="79"/>
      <c r="D48" s="79"/>
      <c r="E48" s="79"/>
      <c r="F48" s="79"/>
      <c r="G48" s="79"/>
      <c r="H48" s="79"/>
      <c r="I48" s="79"/>
      <c r="J48" s="79"/>
      <c r="K48" s="79"/>
      <c r="L48" s="79"/>
      <c r="M48" s="79"/>
      <c r="N48" s="79"/>
      <c r="O48" s="79"/>
      <c r="P48" s="79"/>
      <c r="Q48" s="79"/>
      <c r="R48" s="79"/>
      <c r="S48" s="79"/>
      <c r="T48" s="79">
        <v>4</v>
      </c>
      <c r="U48" s="79"/>
      <c r="V48" s="79"/>
      <c r="W48" s="79"/>
      <c r="X48" s="79"/>
      <c r="Y48" s="79"/>
      <c r="Z48" s="79"/>
      <c r="AA48" s="79"/>
      <c r="AB48" s="79"/>
      <c r="AC48" s="79"/>
      <c r="AD48" s="79"/>
      <c r="AE48" s="79"/>
      <c r="AF48" s="79"/>
      <c r="AG48" s="79"/>
      <c r="AH48" s="79"/>
      <c r="AI48" s="79"/>
      <c r="AJ48" s="79"/>
      <c r="AK48" s="79"/>
      <c r="AL48" s="79"/>
      <c r="AM48" s="79"/>
      <c r="AN48" s="79"/>
      <c r="AO48" s="79"/>
      <c r="AP48" s="79"/>
      <c r="AQ48" s="79"/>
      <c r="AR48" s="79"/>
      <c r="AS48" s="79"/>
    </row>
    <row r="49" spans="2:45">
      <c r="B49" s="79"/>
      <c r="C49" s="79"/>
      <c r="D49" s="79"/>
      <c r="E49" s="79"/>
      <c r="F49" s="79"/>
      <c r="G49" s="79"/>
      <c r="H49" s="79"/>
      <c r="I49" s="79"/>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row>
    <row r="50" spans="2:45">
      <c r="B50" s="79"/>
      <c r="C50" s="79"/>
      <c r="D50" s="79"/>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79"/>
      <c r="AK50" s="79"/>
      <c r="AL50" s="79"/>
      <c r="AM50" s="79"/>
      <c r="AN50" s="79"/>
      <c r="AO50" s="79"/>
      <c r="AP50" s="79"/>
      <c r="AQ50" s="79"/>
      <c r="AR50" s="79"/>
      <c r="AS50" s="79"/>
    </row>
    <row r="51" spans="2:45">
      <c r="B51" s="79"/>
      <c r="C51" s="79"/>
      <c r="D51" s="79"/>
      <c r="E51" s="79">
        <v>14</v>
      </c>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c r="AR51" s="79"/>
      <c r="AS51" s="79"/>
    </row>
    <row r="52" spans="2:45">
      <c r="B52" s="79"/>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row>
    <row r="53" spans="2:45">
      <c r="B53" s="79"/>
      <c r="C53" s="79"/>
      <c r="D53" s="79"/>
      <c r="E53" s="79"/>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row>
    <row r="54" spans="2:45">
      <c r="B54" s="79"/>
      <c r="C54" s="79"/>
      <c r="D54" s="79"/>
      <c r="E54" s="79"/>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row>
    <row r="55" spans="2:45">
      <c r="B55" s="79"/>
      <c r="C55" s="79"/>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79"/>
      <c r="AO55" s="79"/>
      <c r="AP55" s="79"/>
      <c r="AQ55" s="79"/>
      <c r="AR55" s="79"/>
      <c r="AS55" s="79"/>
    </row>
    <row r="56" spans="2:45">
      <c r="B56" s="79"/>
      <c r="C56" s="79"/>
      <c r="D56" s="79"/>
      <c r="E56" s="79"/>
      <c r="F56" s="79"/>
      <c r="G56" s="79"/>
      <c r="H56" s="79"/>
      <c r="I56" s="79">
        <v>12</v>
      </c>
      <c r="J56" s="79"/>
      <c r="K56" s="79"/>
      <c r="L56" s="79"/>
      <c r="M56" s="79">
        <v>7</v>
      </c>
      <c r="N56" s="79"/>
      <c r="O56" s="79"/>
      <c r="P56" s="79"/>
      <c r="Q56" s="79"/>
      <c r="R56" s="79"/>
      <c r="S56" s="79"/>
      <c r="T56" s="79"/>
      <c r="U56" s="79"/>
      <c r="V56" s="79"/>
      <c r="W56" s="79"/>
      <c r="X56" s="79"/>
      <c r="Y56" s="79"/>
      <c r="Z56" s="79"/>
      <c r="AA56" s="79"/>
      <c r="AB56" s="79"/>
      <c r="AC56" s="79"/>
      <c r="AD56" s="79"/>
      <c r="AE56" s="79"/>
      <c r="AF56" s="79"/>
      <c r="AG56" s="79"/>
      <c r="AH56" s="79"/>
      <c r="AI56" s="79"/>
      <c r="AJ56" s="79"/>
      <c r="AK56" s="79"/>
      <c r="AL56" s="79"/>
      <c r="AM56" s="79"/>
      <c r="AN56" s="79"/>
      <c r="AO56" s="79"/>
      <c r="AP56" s="79"/>
      <c r="AQ56" s="79"/>
      <c r="AR56" s="79"/>
      <c r="AS56" s="79"/>
    </row>
    <row r="57" spans="2:45" ht="58.5" customHeight="1" thickBot="1">
      <c r="B57" s="79"/>
      <c r="C57" s="79"/>
      <c r="D57" s="79"/>
      <c r="E57" s="79"/>
      <c r="F57" s="79"/>
      <c r="G57" s="82"/>
      <c r="H57" s="104"/>
      <c r="I57" s="105"/>
      <c r="J57" s="105"/>
      <c r="K57" s="105"/>
      <c r="L57" s="105"/>
      <c r="M57" s="105"/>
      <c r="N57" s="105"/>
      <c r="O57" s="79"/>
      <c r="P57" s="79"/>
      <c r="Q57" s="79"/>
      <c r="R57" s="79"/>
      <c r="S57" s="79"/>
      <c r="T57" s="79"/>
      <c r="U57" s="79"/>
      <c r="V57" s="79"/>
      <c r="W57" s="79"/>
      <c r="X57" s="79"/>
      <c r="Y57" s="79"/>
      <c r="Z57" s="79"/>
      <c r="AA57" s="79"/>
      <c r="AB57" s="79"/>
      <c r="AC57" s="79"/>
      <c r="AD57" s="79"/>
      <c r="AE57" s="79"/>
      <c r="AF57" s="79"/>
      <c r="AG57" s="79"/>
      <c r="AH57" s="79"/>
      <c r="AI57" s="79"/>
      <c r="AJ57" s="79"/>
      <c r="AK57" s="79"/>
      <c r="AL57" s="79"/>
      <c r="AM57" s="79"/>
      <c r="AN57" s="79"/>
      <c r="AO57" s="79"/>
      <c r="AP57" s="79"/>
      <c r="AQ57" s="79"/>
      <c r="AR57" s="79"/>
      <c r="AS57" s="79"/>
    </row>
    <row r="58" spans="2:45" ht="24" customHeight="1">
      <c r="B58" s="79"/>
      <c r="C58" s="79"/>
      <c r="D58" s="79"/>
      <c r="E58" s="79"/>
      <c r="F58" s="79"/>
      <c r="G58" s="84"/>
      <c r="H58" s="96"/>
      <c r="I58" s="97"/>
      <c r="J58" s="97"/>
      <c r="K58" s="97"/>
      <c r="L58" s="97"/>
      <c r="M58" s="97"/>
      <c r="N58" s="106"/>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c r="AR58" s="79"/>
      <c r="AS58" s="79"/>
    </row>
    <row r="59" spans="2:45">
      <c r="B59" s="79"/>
      <c r="C59" s="79"/>
      <c r="D59" s="79"/>
      <c r="E59" s="79"/>
      <c r="F59" s="79"/>
      <c r="G59" s="84"/>
      <c r="H59" s="98"/>
      <c r="I59" s="99"/>
      <c r="J59" s="99"/>
      <c r="K59" s="99"/>
      <c r="L59" s="99"/>
      <c r="M59" s="99"/>
      <c r="N59" s="107"/>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P59" s="79"/>
      <c r="AQ59" s="79"/>
      <c r="AR59" s="79"/>
      <c r="AS59" s="79"/>
    </row>
    <row r="60" spans="2:45">
      <c r="B60" s="79"/>
      <c r="C60" s="79"/>
      <c r="D60" s="79"/>
      <c r="E60" s="79"/>
      <c r="F60" s="79"/>
      <c r="G60" s="84"/>
      <c r="H60" s="98"/>
      <c r="I60" s="99"/>
      <c r="J60" s="99"/>
      <c r="K60" s="99"/>
      <c r="L60" s="99"/>
      <c r="M60" s="99"/>
      <c r="N60" s="107"/>
      <c r="O60" s="79"/>
      <c r="P60" s="79"/>
      <c r="Q60" s="79"/>
      <c r="R60" s="79"/>
      <c r="S60" s="79"/>
      <c r="T60" s="79"/>
      <c r="U60" s="79"/>
      <c r="V60" s="79"/>
      <c r="W60" s="79"/>
      <c r="X60" s="79"/>
      <c r="Y60" s="79"/>
      <c r="Z60" s="79"/>
      <c r="AA60" s="79"/>
      <c r="AB60" s="79"/>
      <c r="AC60" s="79"/>
      <c r="AD60" s="79"/>
      <c r="AE60" s="79"/>
      <c r="AF60" s="79"/>
      <c r="AG60" s="79"/>
      <c r="AH60" s="79"/>
      <c r="AI60" s="79"/>
      <c r="AJ60" s="79"/>
      <c r="AK60" s="79"/>
      <c r="AL60" s="79"/>
      <c r="AM60" s="79"/>
      <c r="AN60" s="79"/>
      <c r="AO60" s="79"/>
      <c r="AP60" s="79"/>
      <c r="AQ60" s="79"/>
      <c r="AR60" s="79"/>
      <c r="AS60" s="79"/>
    </row>
    <row r="61" spans="2:45" ht="18.75" customHeight="1" thickBot="1">
      <c r="B61" s="79"/>
      <c r="C61" s="79"/>
      <c r="D61" s="79"/>
      <c r="E61" s="79"/>
      <c r="F61" s="79"/>
      <c r="G61" s="84"/>
      <c r="H61" s="100"/>
      <c r="I61" s="101"/>
      <c r="J61" s="101"/>
      <c r="K61" s="101"/>
      <c r="L61" s="101"/>
      <c r="M61" s="101"/>
      <c r="N61" s="108"/>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row>
    <row r="62" spans="2:45" ht="27" hidden="1">
      <c r="B62" s="79"/>
      <c r="C62" s="79"/>
      <c r="D62" s="79"/>
      <c r="E62" s="79"/>
      <c r="F62" s="79"/>
      <c r="G62" s="79"/>
      <c r="H62" s="80"/>
      <c r="I62" s="80"/>
      <c r="J62" s="80"/>
      <c r="K62" s="83"/>
      <c r="L62" s="83"/>
      <c r="M62" s="83"/>
      <c r="N62" s="83"/>
      <c r="O62" s="79"/>
      <c r="P62" s="79"/>
      <c r="Q62" s="79"/>
      <c r="R62" s="79"/>
      <c r="S62" s="79"/>
      <c r="T62" s="79"/>
      <c r="U62" s="79"/>
      <c r="V62" s="79"/>
      <c r="W62" s="79"/>
      <c r="X62" s="79"/>
      <c r="Y62" s="79"/>
      <c r="Z62" s="79"/>
      <c r="AA62" s="79"/>
      <c r="AB62" s="79"/>
      <c r="AC62" s="79"/>
      <c r="AD62" s="79"/>
      <c r="AE62" s="79"/>
      <c r="AF62" s="79"/>
      <c r="AG62" s="79"/>
      <c r="AH62" s="79"/>
      <c r="AI62" s="79"/>
      <c r="AJ62" s="79"/>
      <c r="AK62" s="79"/>
      <c r="AL62" s="79"/>
      <c r="AM62" s="79"/>
      <c r="AN62" s="79"/>
      <c r="AO62" s="79"/>
      <c r="AP62" s="79"/>
      <c r="AQ62" s="79"/>
      <c r="AR62" s="79"/>
      <c r="AS62" s="79"/>
    </row>
    <row r="63" spans="2:45" hidden="1">
      <c r="B63" s="79"/>
      <c r="C63" s="79"/>
      <c r="D63" s="79"/>
      <c r="E63" s="79"/>
      <c r="F63" s="79"/>
      <c r="G63" s="79"/>
      <c r="H63" s="81"/>
      <c r="I63" s="81"/>
      <c r="J63" s="81"/>
      <c r="K63" s="83"/>
      <c r="L63" s="83"/>
      <c r="M63" s="83"/>
      <c r="N63" s="83"/>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c r="AR63" s="79"/>
      <c r="AS63" s="79"/>
    </row>
    <row r="64" spans="2:45" hidden="1">
      <c r="B64" s="79"/>
      <c r="C64" s="79"/>
      <c r="D64" s="79"/>
      <c r="E64" s="79"/>
      <c r="F64" s="79"/>
      <c r="G64" s="79"/>
      <c r="H64" s="81"/>
      <c r="I64" s="81"/>
      <c r="J64" s="81"/>
      <c r="K64" s="83"/>
      <c r="L64" s="83"/>
      <c r="M64" s="83"/>
      <c r="N64" s="83"/>
      <c r="O64" s="79"/>
      <c r="P64" s="79"/>
      <c r="Q64" s="79"/>
      <c r="R64" s="79"/>
      <c r="S64" s="79"/>
      <c r="T64" s="79"/>
      <c r="U64" s="79"/>
      <c r="V64" s="79"/>
      <c r="W64" s="79"/>
      <c r="X64" s="79"/>
      <c r="Y64" s="79"/>
      <c r="Z64" s="79"/>
      <c r="AA64" s="79"/>
      <c r="AB64" s="79"/>
      <c r="AC64" s="79"/>
      <c r="AD64" s="79"/>
      <c r="AE64" s="79"/>
      <c r="AF64" s="79"/>
      <c r="AG64" s="79"/>
      <c r="AH64" s="79"/>
      <c r="AI64" s="79"/>
      <c r="AJ64" s="79"/>
      <c r="AK64" s="79"/>
      <c r="AL64" s="79"/>
      <c r="AM64" s="79"/>
      <c r="AN64" s="79"/>
      <c r="AO64" s="79"/>
      <c r="AP64" s="79"/>
      <c r="AQ64" s="79"/>
      <c r="AR64" s="79"/>
      <c r="AS64" s="79"/>
    </row>
    <row r="65" spans="2:45" hidden="1">
      <c r="B65" s="79"/>
      <c r="C65" s="79"/>
      <c r="D65" s="79"/>
      <c r="E65" s="79"/>
      <c r="F65" s="79"/>
      <c r="G65" s="79"/>
      <c r="H65" s="79"/>
      <c r="I65" s="79"/>
      <c r="J65" s="79"/>
      <c r="K65" s="83"/>
      <c r="L65" s="83"/>
      <c r="M65" s="83"/>
      <c r="N65" s="83"/>
      <c r="O65" s="79"/>
      <c r="P65" s="79"/>
      <c r="Q65" s="79"/>
      <c r="R65" s="79"/>
      <c r="S65" s="79"/>
      <c r="T65" s="79"/>
      <c r="U65" s="79"/>
      <c r="V65" s="79"/>
      <c r="W65" s="79"/>
      <c r="X65" s="79"/>
      <c r="Y65" s="79"/>
      <c r="Z65" s="79"/>
      <c r="AA65" s="79"/>
      <c r="AB65" s="79"/>
      <c r="AC65" s="79"/>
      <c r="AD65" s="79"/>
      <c r="AE65" s="79"/>
      <c r="AF65" s="79"/>
      <c r="AG65" s="79"/>
      <c r="AH65" s="79"/>
      <c r="AI65" s="79"/>
      <c r="AJ65" s="79"/>
      <c r="AK65" s="79"/>
      <c r="AL65" s="79"/>
      <c r="AM65" s="79"/>
      <c r="AN65" s="79"/>
      <c r="AO65" s="79"/>
      <c r="AP65" s="79"/>
      <c r="AQ65" s="79"/>
      <c r="AR65" s="79"/>
      <c r="AS65" s="79"/>
    </row>
    <row r="66" spans="2:45" hidden="1">
      <c r="B66" s="79"/>
      <c r="C66" s="79"/>
      <c r="D66" s="79"/>
      <c r="E66" s="79"/>
      <c r="F66" s="79"/>
      <c r="G66" s="79"/>
      <c r="H66" s="79"/>
      <c r="I66" s="79"/>
      <c r="J66" s="79"/>
      <c r="K66" s="83"/>
      <c r="L66" s="83"/>
      <c r="M66" s="83"/>
      <c r="N66" s="83"/>
      <c r="O66" s="79"/>
      <c r="P66" s="79"/>
      <c r="Q66" s="79"/>
      <c r="R66" s="79"/>
      <c r="S66" s="79"/>
      <c r="T66" s="79"/>
      <c r="U66" s="79"/>
      <c r="V66" s="79"/>
      <c r="W66" s="79"/>
      <c r="X66" s="79"/>
      <c r="Y66" s="79"/>
      <c r="Z66" s="79"/>
      <c r="AA66" s="79"/>
      <c r="AB66" s="79"/>
      <c r="AC66" s="79"/>
      <c r="AD66" s="79"/>
      <c r="AE66" s="79"/>
      <c r="AF66" s="79"/>
      <c r="AG66" s="79"/>
      <c r="AH66" s="79"/>
      <c r="AI66" s="79"/>
      <c r="AJ66" s="79"/>
      <c r="AK66" s="79"/>
      <c r="AL66" s="79"/>
      <c r="AM66" s="79"/>
      <c r="AN66" s="79"/>
      <c r="AO66" s="79"/>
      <c r="AP66" s="79"/>
      <c r="AQ66" s="79"/>
      <c r="AR66" s="79"/>
      <c r="AS66" s="79"/>
    </row>
    <row r="67" spans="2:45">
      <c r="B67" s="79"/>
      <c r="C67" s="79"/>
      <c r="D67" s="79"/>
      <c r="E67" s="79"/>
      <c r="F67" s="79"/>
      <c r="G67" s="79"/>
      <c r="H67" s="79"/>
      <c r="I67" s="79"/>
      <c r="J67" s="79"/>
      <c r="K67" s="83"/>
      <c r="L67" s="83"/>
      <c r="M67" s="83"/>
      <c r="N67" s="83"/>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row>
    <row r="68" spans="2:45">
      <c r="B68" s="79"/>
      <c r="C68" s="79"/>
      <c r="D68" s="79"/>
      <c r="E68" s="79"/>
      <c r="F68" s="79"/>
      <c r="G68" s="79">
        <v>4</v>
      </c>
      <c r="H68" s="79"/>
      <c r="I68" s="79"/>
      <c r="J68" s="79"/>
      <c r="K68" s="83"/>
      <c r="L68" s="83"/>
      <c r="M68" s="83"/>
      <c r="N68" s="83"/>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row>
    <row r="69" spans="2:45">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9"/>
      <c r="AK69" s="79"/>
      <c r="AL69" s="79"/>
      <c r="AM69" s="79"/>
      <c r="AN69" s="79"/>
      <c r="AO69" s="79"/>
      <c r="AP69" s="79"/>
      <c r="AQ69" s="79"/>
      <c r="AR69" s="79"/>
      <c r="AS69" s="79"/>
    </row>
    <row r="70" spans="2:45">
      <c r="B70" s="79"/>
      <c r="C70" s="79"/>
      <c r="D70" s="79"/>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row>
    <row r="71" spans="2:45">
      <c r="B71" s="79"/>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row>
    <row r="72" spans="2:45">
      <c r="B72" s="79"/>
      <c r="C72" s="79"/>
      <c r="D72" s="79"/>
      <c r="E72" s="79"/>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row>
    <row r="73" spans="2:45">
      <c r="B73" s="79"/>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row>
    <row r="74" spans="2:45">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row>
    <row r="75" spans="2:45">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row>
    <row r="76" spans="2:45">
      <c r="B76" s="79"/>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row>
    <row r="77" spans="2:45">
      <c r="B77" s="79"/>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9"/>
      <c r="AO77" s="79"/>
      <c r="AP77" s="79"/>
      <c r="AQ77" s="79"/>
      <c r="AR77" s="79"/>
      <c r="AS77" s="79"/>
    </row>
    <row r="78" spans="2:45">
      <c r="B78" s="79"/>
      <c r="C78" s="79"/>
      <c r="D78" s="79"/>
      <c r="E78" s="79"/>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row>
  </sheetData>
  <mergeCells count="12">
    <mergeCell ref="H57:N57"/>
    <mergeCell ref="H58:N61"/>
    <mergeCell ref="T23:Z28"/>
    <mergeCell ref="AC19:AG19"/>
    <mergeCell ref="AY10:BA10"/>
    <mergeCell ref="B1:AR1"/>
    <mergeCell ref="B2:AR2"/>
    <mergeCell ref="T29:Y32"/>
    <mergeCell ref="T33:Y36"/>
    <mergeCell ref="C3:AS3"/>
    <mergeCell ref="AC14:AG18"/>
    <mergeCell ref="AC20:AG27"/>
  </mergeCells>
  <pageMargins left="0.7" right="0.7" top="0.75" bottom="0.75" header="0.3" footer="0.3"/>
  <pageSetup orientation="portrait" horizontalDpi="0"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amazon</vt:lpstr>
      <vt:lpstr>Dashboard view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2025-07-06T22:02:25Z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