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grv/Documents/GitHub/struktura/analisa/"/>
    </mc:Choice>
  </mc:AlternateContent>
  <xr:revisionPtr revIDLastSave="0" documentId="13_ncr:1_{D86C34FD-E4F9-354E-92E8-47B0ED29D0D7}" xr6:coauthVersionLast="47" xr6:coauthVersionMax="47" xr10:uidLastSave="{00000000-0000-0000-0000-000000000000}"/>
  <bookViews>
    <workbookView xWindow="1160" yWindow="480" windowWidth="27640" windowHeight="16440" activeTab="1" xr2:uid="{D5C6D2C2-1749-9341-B3F5-20E819514C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7" i="2" l="1"/>
  <c r="Z7" i="2"/>
  <c r="K7" i="2"/>
  <c r="K6" i="2"/>
  <c r="AD6" i="2"/>
  <c r="Z6" i="2"/>
  <c r="K5" i="2" l="1"/>
  <c r="K4" i="2"/>
  <c r="AD5" i="2"/>
  <c r="Z5" i="2"/>
  <c r="AD4" i="2"/>
  <c r="Z4" i="2"/>
</calcChain>
</file>

<file path=xl/sharedStrings.xml><?xml version="1.0" encoding="utf-8"?>
<sst xmlns="http://schemas.openxmlformats.org/spreadsheetml/2006/main" count="103" uniqueCount="55">
  <si>
    <t>Type</t>
  </si>
  <si>
    <t>L</t>
  </si>
  <si>
    <t>Peso</t>
  </si>
  <si>
    <t>kg/m</t>
  </si>
  <si>
    <t>https://www.gerdaucorsa.com.mx/sites/mx_gerdau/files/PDF/Manual_Perfiles_Estructurales_2019_new%20Validado-min_8.pdf</t>
  </si>
  <si>
    <t>Designación</t>
  </si>
  <si>
    <t>L1-1/2X1-1/2X3/16</t>
  </si>
  <si>
    <t>k</t>
  </si>
  <si>
    <t>mm</t>
  </si>
  <si>
    <t>R</t>
  </si>
  <si>
    <t>g</t>
  </si>
  <si>
    <t>g1</t>
  </si>
  <si>
    <t>g2</t>
  </si>
  <si>
    <t>Gramil</t>
  </si>
  <si>
    <t>Sujetadores</t>
  </si>
  <si>
    <t>Diámetro máximo</t>
  </si>
  <si>
    <t>Espac. Recom.</t>
  </si>
  <si>
    <t>J</t>
  </si>
  <si>
    <t>Torsión</t>
  </si>
  <si>
    <t>cm4</t>
  </si>
  <si>
    <t>Cw</t>
  </si>
  <si>
    <t>r0</t>
  </si>
  <si>
    <t>cm6</t>
  </si>
  <si>
    <t>cm</t>
  </si>
  <si>
    <t>A</t>
  </si>
  <si>
    <t>Área</t>
  </si>
  <si>
    <t>cm2</t>
  </si>
  <si>
    <t>Ix</t>
  </si>
  <si>
    <t>Iy</t>
  </si>
  <si>
    <t>S</t>
  </si>
  <si>
    <t>cm3</t>
  </si>
  <si>
    <t>r</t>
  </si>
  <si>
    <t>Radio de giro</t>
  </si>
  <si>
    <t>x</t>
  </si>
  <si>
    <t>y</t>
  </si>
  <si>
    <t>Centroide</t>
  </si>
  <si>
    <t>Iw</t>
  </si>
  <si>
    <t>Sw</t>
  </si>
  <si>
    <t>ew</t>
  </si>
  <si>
    <t>Iz</t>
  </si>
  <si>
    <t>Sz</t>
  </si>
  <si>
    <t>rz</t>
  </si>
  <si>
    <t>ez</t>
  </si>
  <si>
    <t>rw</t>
  </si>
  <si>
    <t>SOL</t>
  </si>
  <si>
    <t>SOL4X1/2</t>
  </si>
  <si>
    <t>Sx</t>
  </si>
  <si>
    <t>Sy</t>
  </si>
  <si>
    <t>rx</t>
  </si>
  <si>
    <t>ry</t>
  </si>
  <si>
    <t>SOL4X5/8</t>
  </si>
  <si>
    <t>2L</t>
  </si>
  <si>
    <t>2L1-1/2X1-1/2X3/16</t>
  </si>
  <si>
    <t>SOL3X1/2</t>
  </si>
  <si>
    <t>SOL2X1/2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</si>
</sst>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660400</xdr:colOff>
      <xdr:row>4</xdr:row>
      <xdr:rowOff>177800</xdr:rowOff>
    </xdr:from>
    <xdr:to>
      <xdr:col>7</xdr:col>
      <xdr:colOff>141555</xdr:colOff>
      <xdr:row>18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85629B-ABEA-D2B7-8F71-49C58EC69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6900" y="990600"/>
          <a:ext cx="2783155" cy="269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241300</xdr:colOff>
      <xdr:row>4</xdr:row>
      <xdr:rowOff>165100</xdr:rowOff>
    </xdr:from>
    <xdr:to>
      <xdr:col>10</xdr:col>
      <xdr:colOff>544202</xdr:colOff>
      <xdr:row>17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7FFBB-2A65-6E3C-E7C6-F9983A1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0" y="977900"/>
          <a:ext cx="2779402" cy="25908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203200</xdr:colOff>
      <xdr:row>4</xdr:row>
      <xdr:rowOff>88900</xdr:rowOff>
    </xdr:from>
    <xdr:to>
      <xdr:col>19</xdr:col>
      <xdr:colOff>101600</xdr:colOff>
      <xdr:row>15</xdr:row>
      <xdr:rowOff>99051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1517D1-C915-0B00-691F-94914D86D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72600" y="901700"/>
          <a:ext cx="6502400" cy="2245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FA96-EE9F-7A43-BAA7-BB00BD707635}">
  <dimension ref="A1:E27"/>
  <sheetViews>
    <sheetView workbookViewId="0">
      <selection activeCell="N22" sqref="N22"/>
    </sheetView>
  </sheetViews>
  <sheetFormatPr baseColWidth="10" defaultRowHeight="16" x14ac:dyDescent="0.2"/>
  <cols>
    <col min="1" max="1" width="12" bestFit="1" customWidth="1"/>
  </cols>
  <sheetData>
    <row r="1" spans="1:5" x14ac:dyDescent="0.2">
      <c r="A1" t="s">
        <v>0</v>
      </c>
    </row>
    <row r="2" spans="1:5" x14ac:dyDescent="0.2">
      <c r="B2" t="s">
        <v>2</v>
      </c>
      <c r="C2" t="s">
        <v>3</v>
      </c>
      <c r="E2" t="s">
        <v>4</v>
      </c>
    </row>
    <row r="3" spans="1:5" x14ac:dyDescent="0.2">
      <c r="B3" t="s">
        <v>7</v>
      </c>
      <c r="C3" t="s">
        <v>8</v>
      </c>
    </row>
    <row r="4" spans="1:5" x14ac:dyDescent="0.2">
      <c r="B4" t="s">
        <v>9</v>
      </c>
      <c r="C4" t="s">
        <v>8</v>
      </c>
    </row>
    <row r="5" spans="1:5" x14ac:dyDescent="0.2">
      <c r="A5" s="5" t="s">
        <v>13</v>
      </c>
      <c r="B5" t="s">
        <v>10</v>
      </c>
      <c r="C5" t="s">
        <v>8</v>
      </c>
    </row>
    <row r="6" spans="1:5" x14ac:dyDescent="0.2">
      <c r="A6" s="5"/>
      <c r="B6" t="s">
        <v>11</v>
      </c>
      <c r="C6" t="s">
        <v>8</v>
      </c>
    </row>
    <row r="7" spans="1:5" x14ac:dyDescent="0.2">
      <c r="A7" s="5"/>
      <c r="B7" t="s">
        <v>12</v>
      </c>
      <c r="C7" t="s">
        <v>8</v>
      </c>
    </row>
    <row r="8" spans="1:5" x14ac:dyDescent="0.2">
      <c r="A8" t="s">
        <v>14</v>
      </c>
      <c r="B8" t="s">
        <v>15</v>
      </c>
      <c r="C8" t="s">
        <v>8</v>
      </c>
    </row>
    <row r="9" spans="1:5" x14ac:dyDescent="0.2">
      <c r="B9" t="s">
        <v>16</v>
      </c>
      <c r="C9" t="s">
        <v>8</v>
      </c>
    </row>
    <row r="10" spans="1:5" x14ac:dyDescent="0.2">
      <c r="A10" t="s">
        <v>18</v>
      </c>
      <c r="B10" t="s">
        <v>17</v>
      </c>
      <c r="C10" t="s">
        <v>19</v>
      </c>
    </row>
    <row r="11" spans="1:5" x14ac:dyDescent="0.2">
      <c r="B11" t="s">
        <v>20</v>
      </c>
      <c r="C11" t="s">
        <v>22</v>
      </c>
    </row>
    <row r="12" spans="1:5" x14ac:dyDescent="0.2">
      <c r="B12" t="s">
        <v>21</v>
      </c>
      <c r="C12" t="s">
        <v>23</v>
      </c>
    </row>
    <row r="13" spans="1:5" x14ac:dyDescent="0.2">
      <c r="A13" t="s">
        <v>25</v>
      </c>
      <c r="B13" t="s">
        <v>24</v>
      </c>
      <c r="C13" t="s">
        <v>26</v>
      </c>
    </row>
    <row r="14" spans="1:5" x14ac:dyDescent="0.2">
      <c r="B14" t="s">
        <v>27</v>
      </c>
      <c r="C14" t="s">
        <v>19</v>
      </c>
    </row>
    <row r="15" spans="1:5" x14ac:dyDescent="0.2">
      <c r="B15" t="s">
        <v>28</v>
      </c>
      <c r="C15" t="s">
        <v>19</v>
      </c>
    </row>
    <row r="16" spans="1:5" x14ac:dyDescent="0.2">
      <c r="B16" t="s">
        <v>29</v>
      </c>
      <c r="C16" t="s">
        <v>30</v>
      </c>
    </row>
    <row r="17" spans="1:3" x14ac:dyDescent="0.2">
      <c r="A17" t="s">
        <v>32</v>
      </c>
      <c r="B17" t="s">
        <v>31</v>
      </c>
      <c r="C17" t="s">
        <v>23</v>
      </c>
    </row>
    <row r="18" spans="1:3" x14ac:dyDescent="0.2">
      <c r="A18" t="s">
        <v>35</v>
      </c>
      <c r="B18" t="s">
        <v>33</v>
      </c>
      <c r="C18" t="s">
        <v>23</v>
      </c>
    </row>
    <row r="19" spans="1:3" x14ac:dyDescent="0.2">
      <c r="A19" t="s">
        <v>35</v>
      </c>
      <c r="B19" t="s">
        <v>34</v>
      </c>
      <c r="C19" t="s">
        <v>23</v>
      </c>
    </row>
    <row r="20" spans="1:3" x14ac:dyDescent="0.2">
      <c r="B20" t="s">
        <v>36</v>
      </c>
      <c r="C20" t="s">
        <v>19</v>
      </c>
    </row>
    <row r="21" spans="1:3" x14ac:dyDescent="0.2">
      <c r="B21" t="s">
        <v>37</v>
      </c>
      <c r="C21" t="s">
        <v>30</v>
      </c>
    </row>
    <row r="22" spans="1:3" x14ac:dyDescent="0.2">
      <c r="B22" t="s">
        <v>43</v>
      </c>
      <c r="C22" t="s">
        <v>23</v>
      </c>
    </row>
    <row r="23" spans="1:3" x14ac:dyDescent="0.2">
      <c r="B23" t="s">
        <v>38</v>
      </c>
      <c r="C23" t="s">
        <v>23</v>
      </c>
    </row>
    <row r="24" spans="1:3" x14ac:dyDescent="0.2">
      <c r="B24" t="s">
        <v>39</v>
      </c>
      <c r="C24" t="s">
        <v>19</v>
      </c>
    </row>
    <row r="25" spans="1:3" x14ac:dyDescent="0.2">
      <c r="B25" t="s">
        <v>40</v>
      </c>
      <c r="C25" t="s">
        <v>30</v>
      </c>
    </row>
    <row r="26" spans="1:3" x14ac:dyDescent="0.2">
      <c r="B26" t="s">
        <v>41</v>
      </c>
      <c r="C26" t="s">
        <v>23</v>
      </c>
    </row>
    <row r="27" spans="1:3" x14ac:dyDescent="0.2">
      <c r="B27" t="s">
        <v>42</v>
      </c>
      <c r="C27" t="s">
        <v>23</v>
      </c>
    </row>
  </sheetData>
  <mergeCells count="1">
    <mergeCell ref="A5:A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296B-20D3-CF44-BDE6-F18542A3FE48}">
  <dimension ref="A1:AD19"/>
  <sheetViews>
    <sheetView tabSelected="1" workbookViewId="0">
      <selection activeCell="K3" sqref="K3"/>
    </sheetView>
  </sheetViews>
  <sheetFormatPr baseColWidth="10" defaultRowHeight="16" x14ac:dyDescent="0.2"/>
  <cols>
    <col min="2" max="2" width="17" bestFit="1" customWidth="1"/>
  </cols>
  <sheetData>
    <row r="1" spans="1:30" x14ac:dyDescent="0.2">
      <c r="A1" s="1" t="s">
        <v>0</v>
      </c>
      <c r="B1" s="1" t="s">
        <v>5</v>
      </c>
      <c r="C1" s="1" t="s">
        <v>2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15</v>
      </c>
      <c r="J1" s="1" t="s">
        <v>16</v>
      </c>
      <c r="K1" s="1" t="s">
        <v>17</v>
      </c>
      <c r="L1" s="1" t="s">
        <v>20</v>
      </c>
      <c r="M1" s="1" t="s">
        <v>21</v>
      </c>
      <c r="N1" s="1" t="s">
        <v>24</v>
      </c>
      <c r="O1" s="1" t="s">
        <v>27</v>
      </c>
      <c r="P1" s="1" t="s">
        <v>46</v>
      </c>
      <c r="Q1" s="1" t="s">
        <v>48</v>
      </c>
      <c r="R1" s="1" t="s">
        <v>28</v>
      </c>
      <c r="S1" s="1" t="s">
        <v>47</v>
      </c>
      <c r="T1" s="1" t="s">
        <v>49</v>
      </c>
      <c r="U1" s="1" t="s">
        <v>33</v>
      </c>
      <c r="V1" s="1" t="s">
        <v>34</v>
      </c>
      <c r="W1" s="1" t="s">
        <v>36</v>
      </c>
      <c r="X1" s="1" t="s">
        <v>37</v>
      </c>
      <c r="Y1" s="1" t="s">
        <v>43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</row>
    <row r="2" spans="1:30" x14ac:dyDescent="0.2">
      <c r="A2" s="1" t="s">
        <v>51</v>
      </c>
      <c r="B2" s="1" t="s">
        <v>52</v>
      </c>
      <c r="C2" s="1">
        <v>5.36</v>
      </c>
      <c r="D2" s="1"/>
      <c r="E2" s="1"/>
      <c r="F2" s="1"/>
      <c r="G2" s="1"/>
      <c r="H2" s="1"/>
      <c r="I2" s="1"/>
      <c r="J2" s="1"/>
      <c r="K2" s="7">
        <v>0.54</v>
      </c>
      <c r="L2" s="1"/>
      <c r="M2" s="1"/>
      <c r="N2" s="1">
        <v>6.86</v>
      </c>
      <c r="O2" s="6">
        <v>9.16</v>
      </c>
      <c r="P2" s="1"/>
      <c r="Q2" s="1"/>
      <c r="R2" s="6">
        <v>9.16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s="1" t="s">
        <v>1</v>
      </c>
      <c r="B3" s="1" t="s">
        <v>6</v>
      </c>
      <c r="C3" s="1">
        <v>2.68</v>
      </c>
      <c r="D3" s="1">
        <v>12.7</v>
      </c>
      <c r="E3" s="1">
        <v>4.7</v>
      </c>
      <c r="F3" s="1">
        <v>20</v>
      </c>
      <c r="G3" s="1"/>
      <c r="H3" s="1"/>
      <c r="I3" s="1">
        <v>12.7</v>
      </c>
      <c r="J3" s="1">
        <v>40</v>
      </c>
      <c r="K3" s="4">
        <v>0.27</v>
      </c>
      <c r="L3" s="1">
        <v>0.27</v>
      </c>
      <c r="M3" s="1">
        <v>2.2799999999999998</v>
      </c>
      <c r="N3" s="1">
        <v>3.43</v>
      </c>
      <c r="O3" s="1">
        <v>4.58</v>
      </c>
      <c r="P3" s="1">
        <v>1.6</v>
      </c>
      <c r="Q3" s="1">
        <v>1.17</v>
      </c>
      <c r="R3" s="1">
        <v>4.58</v>
      </c>
      <c r="S3" s="1">
        <v>1.6</v>
      </c>
      <c r="T3" s="1">
        <v>1.17</v>
      </c>
      <c r="U3" s="1">
        <v>1.1200000000000001</v>
      </c>
      <c r="V3" s="1">
        <v>1.1200000000000001</v>
      </c>
      <c r="W3" s="1">
        <v>7.07</v>
      </c>
      <c r="X3" s="1">
        <v>2.63</v>
      </c>
      <c r="Y3" s="1">
        <v>1.44</v>
      </c>
      <c r="Z3" s="1">
        <v>2.69</v>
      </c>
      <c r="AA3" s="1">
        <v>1.66</v>
      </c>
      <c r="AB3" s="1">
        <v>1.05</v>
      </c>
      <c r="AC3" s="1">
        <v>0.73</v>
      </c>
      <c r="AD3" s="1">
        <v>1.58</v>
      </c>
    </row>
    <row r="4" spans="1:30" x14ac:dyDescent="0.2">
      <c r="A4" s="2" t="s">
        <v>44</v>
      </c>
      <c r="B4" s="2" t="s">
        <v>45</v>
      </c>
      <c r="C4" s="1">
        <v>10.130000000000001</v>
      </c>
      <c r="D4" s="1"/>
      <c r="E4" s="1"/>
      <c r="F4" s="1"/>
      <c r="G4" s="1"/>
      <c r="H4" s="1"/>
      <c r="I4" s="1"/>
      <c r="J4" s="1"/>
      <c r="K4" s="3">
        <f>4*(1/2)^3*(1/3-0.21*1/2/4*(1-(1/2/4)^4/12))*2.54^4</f>
        <v>6.3908977951448334</v>
      </c>
      <c r="L4" s="1"/>
      <c r="M4" s="1"/>
      <c r="N4" s="1">
        <v>12.9</v>
      </c>
      <c r="O4" s="1">
        <v>111</v>
      </c>
      <c r="P4" s="1">
        <v>21.85</v>
      </c>
      <c r="Q4" s="1">
        <v>2.93</v>
      </c>
      <c r="R4" s="1">
        <v>1.73</v>
      </c>
      <c r="S4" s="1">
        <v>0.34</v>
      </c>
      <c r="T4" s="1">
        <v>0.37</v>
      </c>
      <c r="U4" s="1">
        <v>0</v>
      </c>
      <c r="V4" s="1">
        <v>0</v>
      </c>
      <c r="W4" s="2">
        <v>111</v>
      </c>
      <c r="X4" s="2">
        <v>21.85</v>
      </c>
      <c r="Y4" s="2">
        <v>2.93</v>
      </c>
      <c r="Z4" s="2">
        <f>4*2.54/2</f>
        <v>5.08</v>
      </c>
      <c r="AA4" s="2">
        <v>1.73</v>
      </c>
      <c r="AB4" s="2">
        <v>0.34</v>
      </c>
      <c r="AC4" s="2">
        <v>0.37</v>
      </c>
      <c r="AD4" s="2">
        <f>1/2*2.54/2</f>
        <v>0.63500000000000001</v>
      </c>
    </row>
    <row r="5" spans="1:30" x14ac:dyDescent="0.2">
      <c r="A5" s="1" t="s">
        <v>44</v>
      </c>
      <c r="B5" s="4" t="s">
        <v>50</v>
      </c>
      <c r="C5" s="1">
        <v>12.66</v>
      </c>
      <c r="D5" s="1"/>
      <c r="E5" s="1"/>
      <c r="F5" s="1"/>
      <c r="G5" s="1"/>
      <c r="H5" s="1"/>
      <c r="I5" s="1"/>
      <c r="J5" s="1"/>
      <c r="K5" s="3">
        <f>4*(5/8)^3*(1/3-0.21*5/8/4*(1-(5/8/4)^4/12))*2.54^4</f>
        <v>12.215516920004731</v>
      </c>
      <c r="L5" s="1"/>
      <c r="M5" s="1"/>
      <c r="N5" s="1">
        <v>16.13</v>
      </c>
      <c r="O5" s="4">
        <v>138.75</v>
      </c>
      <c r="P5" s="1">
        <v>27.31</v>
      </c>
      <c r="Q5" s="1">
        <v>2.93</v>
      </c>
      <c r="R5" s="4">
        <v>3.39</v>
      </c>
      <c r="S5" s="1">
        <v>0.67</v>
      </c>
      <c r="T5" s="1">
        <v>0.46</v>
      </c>
      <c r="U5" s="1">
        <v>0</v>
      </c>
      <c r="V5" s="1">
        <v>0</v>
      </c>
      <c r="W5" s="1">
        <v>138.75</v>
      </c>
      <c r="X5" s="1">
        <v>27.31</v>
      </c>
      <c r="Y5" s="1">
        <v>2.93</v>
      </c>
      <c r="Z5" s="1">
        <f>4*2.54/2</f>
        <v>5.08</v>
      </c>
      <c r="AA5" s="1">
        <v>3.39</v>
      </c>
      <c r="AB5" s="1">
        <v>0.67</v>
      </c>
      <c r="AC5" s="1">
        <v>0.46</v>
      </c>
      <c r="AD5" s="1">
        <f>5/8*2.54/2</f>
        <v>0.79374999999999996</v>
      </c>
    </row>
    <row r="6" spans="1:30" x14ac:dyDescent="0.2">
      <c r="A6" s="1" t="s">
        <v>44</v>
      </c>
      <c r="B6" s="1" t="s">
        <v>53</v>
      </c>
      <c r="C6" s="1">
        <v>7.6</v>
      </c>
      <c r="D6" s="1"/>
      <c r="E6" s="1"/>
      <c r="F6" s="1"/>
      <c r="G6" s="1"/>
      <c r="H6" s="1"/>
      <c r="I6" s="1"/>
      <c r="J6" s="1"/>
      <c r="K6" s="3">
        <f>3*(1/2)^3*(1/3-0.21*1/2/3*(1-(1/2/3)^4/12))*2.54^4</f>
        <v>4.6566242014556902</v>
      </c>
      <c r="L6" s="1"/>
      <c r="M6" s="1"/>
      <c r="N6" s="1">
        <v>9.68</v>
      </c>
      <c r="O6" s="1">
        <v>46.83</v>
      </c>
      <c r="P6" s="1">
        <v>12.29</v>
      </c>
      <c r="Q6" s="1">
        <v>2.2000000000000002</v>
      </c>
      <c r="R6" s="1">
        <v>1.3</v>
      </c>
      <c r="S6" s="1">
        <v>0.34</v>
      </c>
      <c r="T6" s="1">
        <v>0.37</v>
      </c>
      <c r="U6" s="1">
        <v>0</v>
      </c>
      <c r="V6" s="1">
        <v>0</v>
      </c>
      <c r="W6" s="4">
        <v>46.83</v>
      </c>
      <c r="X6" s="4">
        <v>12.29</v>
      </c>
      <c r="Y6" s="4">
        <v>2.2000000000000002</v>
      </c>
      <c r="Z6" s="4">
        <f>3*2.54/2</f>
        <v>3.81</v>
      </c>
      <c r="AA6" s="4">
        <v>1.3</v>
      </c>
      <c r="AB6" s="4">
        <v>0.34</v>
      </c>
      <c r="AC6" s="4">
        <v>0.37</v>
      </c>
      <c r="AD6" s="4">
        <f>1/2*2.54/2</f>
        <v>0.63500000000000001</v>
      </c>
    </row>
    <row r="7" spans="1:30" x14ac:dyDescent="0.2">
      <c r="A7" s="4" t="s">
        <v>44</v>
      </c>
      <c r="B7" s="4" t="s">
        <v>54</v>
      </c>
      <c r="C7" s="1">
        <v>5.0599999999999996</v>
      </c>
      <c r="D7" s="1"/>
      <c r="E7" s="1"/>
      <c r="F7" s="1"/>
      <c r="G7" s="1"/>
      <c r="H7" s="1"/>
      <c r="I7" s="1"/>
      <c r="J7" s="1"/>
      <c r="K7" s="3">
        <f>2*(1/2)^3*(1/3-0.21*1/2/2*(1-(1/2/2)^4/12))*2.54^4</f>
        <v>2.9224693004840163</v>
      </c>
      <c r="L7" s="1"/>
      <c r="M7" s="1"/>
      <c r="N7" s="1">
        <v>6.45</v>
      </c>
      <c r="O7" s="1">
        <v>13.87</v>
      </c>
      <c r="P7" s="1">
        <v>5.46</v>
      </c>
      <c r="Q7" s="1">
        <v>1.47</v>
      </c>
      <c r="R7" s="1">
        <v>0.87</v>
      </c>
      <c r="S7" s="1">
        <v>0.34</v>
      </c>
      <c r="T7" s="1">
        <v>0.37</v>
      </c>
      <c r="U7" s="1">
        <v>0</v>
      </c>
      <c r="V7" s="1">
        <v>0</v>
      </c>
      <c r="W7" s="4">
        <v>13.87</v>
      </c>
      <c r="X7" s="4">
        <v>5.46</v>
      </c>
      <c r="Y7" s="4">
        <v>1.47</v>
      </c>
      <c r="Z7" s="4">
        <f>2*2.54/2</f>
        <v>2.54</v>
      </c>
      <c r="AA7" s="4">
        <v>0.87</v>
      </c>
      <c r="AB7" s="4">
        <v>0.34</v>
      </c>
      <c r="AC7" s="4">
        <v>0.37</v>
      </c>
      <c r="AD7" s="4">
        <f>1/2*2.54/2</f>
        <v>0.63500000000000001</v>
      </c>
    </row>
    <row r="8" spans="1:30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</sheetData>
  <sortState xmlns:xlrd2="http://schemas.microsoft.com/office/spreadsheetml/2017/richdata2" ref="A2:AD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Gabriel Ramírez Villanueva</dc:creator>
  <cp:lastModifiedBy>Fredy Gabriel Ramírez Villanueva</cp:lastModifiedBy>
  <dcterms:created xsi:type="dcterms:W3CDTF">2022-07-03T19:19:41Z</dcterms:created>
  <dcterms:modified xsi:type="dcterms:W3CDTF">2022-07-04T04:04:19Z</dcterms:modified>
</cp:coreProperties>
</file>