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deumenec/Documents/Uni/LACE/Sergio i Dome/"/>
    </mc:Choice>
  </mc:AlternateContent>
  <xr:revisionPtr revIDLastSave="0" documentId="13_ncr:1_{9AE7F6A7-1E48-7C47-BFFF-7895B9585395}" xr6:coauthVersionLast="47" xr6:coauthVersionMax="47" xr10:uidLastSave="{00000000-0000-0000-0000-000000000000}"/>
  <bookViews>
    <workbookView xWindow="0" yWindow="760" windowWidth="15120" windowHeight="18880" xr2:uid="{00000000-000D-0000-FFFF-FFFF00000000}"/>
  </bookViews>
  <sheets>
    <sheet name="Pràctica H" sheetId="1" r:id="rId1"/>
    <sheet name="Càlcu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1" l="1"/>
  <c r="N22" i="1"/>
  <c r="L25" i="1"/>
  <c r="L24" i="1"/>
  <c r="H23" i="1" a="1"/>
  <c r="H23" i="1" s="1"/>
  <c r="A25" i="1"/>
  <c r="A26" i="1"/>
  <c r="A27" i="1"/>
  <c r="A28" i="1"/>
  <c r="A24" i="1"/>
  <c r="D25" i="1"/>
  <c r="D26" i="1"/>
  <c r="D27" i="1"/>
  <c r="D28" i="1"/>
  <c r="D24" i="1"/>
  <c r="E13" i="1"/>
  <c r="E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<sst xmlns="http://schemas.openxmlformats.org/spreadsheetml/2006/main" count="64" uniqueCount="57">
  <si>
    <t>Informe pràctica H</t>
  </si>
  <si>
    <t>Grup pràctiques:</t>
  </si>
  <si>
    <t>Data:</t>
  </si>
  <si>
    <t>Alumnes:</t>
  </si>
  <si>
    <t>Parella:</t>
  </si>
  <si>
    <t>1. Descripció de les mostres</t>
  </si>
  <si>
    <t>2. Descripció de l'equip</t>
  </si>
  <si>
    <t>3. Preparació stock Cafeïna</t>
  </si>
  <si>
    <t>Pes cafeïna (g)</t>
  </si>
  <si>
    <t>[cafeïna] (ppm)</t>
  </si>
  <si>
    <t>V enràs (ml)</t>
  </si>
  <si>
    <t>4. Preparació mostres de cafè</t>
  </si>
  <si>
    <t>Pes cafè normal (g)</t>
  </si>
  <si>
    <t>Pes cafè descafeïnat (g)</t>
  </si>
  <si>
    <t>5. Preparació patrons cafeïna</t>
  </si>
  <si>
    <t>Patró Cafeïna
(ppm)</t>
  </si>
  <si>
    <t>Estoc Cafeïna
(ml)</t>
  </si>
  <si>
    <t>[Cafeïna]
(ppm)</t>
  </si>
  <si>
    <t>Àrea</t>
  </si>
  <si>
    <t>tr (min)</t>
  </si>
  <si>
    <t>Corba Calibrat:</t>
  </si>
  <si>
    <t>Cromatograma Patró 1</t>
  </si>
  <si>
    <t>Cromatograma Patró 2</t>
  </si>
  <si>
    <t>Cromatograma Patró 3</t>
  </si>
  <si>
    <t>Cromatograma Patró 4</t>
  </si>
  <si>
    <t>Cromatograma Patró 5</t>
  </si>
  <si>
    <t>Cromatograma Cafè normal</t>
  </si>
  <si>
    <t>Cromatograma Cafè descafeïnat</t>
  </si>
  <si>
    <t>Pendent</t>
  </si>
  <si>
    <t>Ord. Origen</t>
  </si>
  <si>
    <t>n</t>
  </si>
  <si>
    <t>Comentaris</t>
  </si>
  <si>
    <t>Comentaris Cromatogrames</t>
  </si>
  <si>
    <t>Mostra</t>
  </si>
  <si>
    <t>Factor dilució</t>
  </si>
  <si>
    <t>conc.mostra</t>
  </si>
  <si>
    <t>Int.confiança</t>
  </si>
  <si>
    <t>Cafè normal</t>
  </si>
  <si>
    <t>Cafè descafeïnat</t>
  </si>
  <si>
    <t>Contingut cafeïna en el cafè sòlid</t>
  </si>
  <si>
    <t>[Cafeïna]</t>
  </si>
  <si>
    <t>Discutir si el contingut de cafeïna està o no per sota del límit establert per la legislació vigent</t>
  </si>
  <si>
    <t>6. Comentaris addicionals..... (només si vols destacar alguna cosa)</t>
  </si>
  <si>
    <r>
      <t>S</t>
    </r>
    <r>
      <rPr>
        <vertAlign val="subscript"/>
        <sz val="11"/>
        <color rgb="FF000000"/>
        <rFont val="Arial"/>
        <family val="2"/>
      </rPr>
      <t>0</t>
    </r>
    <r>
      <rPr>
        <sz val="11"/>
        <color rgb="FF000000"/>
        <rFont val="Arial"/>
        <family val="2"/>
      </rPr>
      <t xml:space="preserve"> (normal)</t>
    </r>
  </si>
  <si>
    <r>
      <t>S</t>
    </r>
    <r>
      <rPr>
        <vertAlign val="subscript"/>
        <sz val="11"/>
        <color rgb="FF000000"/>
        <rFont val="Arial"/>
        <family val="2"/>
      </rPr>
      <t>0</t>
    </r>
    <r>
      <rPr>
        <sz val="11"/>
        <color rgb="FF000000"/>
        <rFont val="Arial"/>
        <family val="2"/>
      </rPr>
      <t xml:space="preserve"> (descafeinat)</t>
    </r>
  </si>
  <si>
    <t>b</t>
  </si>
  <si>
    <t>a</t>
  </si>
  <si>
    <t>area:</t>
  </si>
  <si>
    <t>concentració=</t>
  </si>
  <si>
    <t>ppm</t>
  </si>
  <si>
    <t xml:space="preserve">a la mostra hi havia </t>
  </si>
  <si>
    <t>g</t>
  </si>
  <si>
    <t>A la mostra hi ha</t>
  </si>
  <si>
    <t>g caf</t>
  </si>
  <si>
    <t>mg</t>
  </si>
  <si>
    <t>Truecaf</t>
  </si>
  <si>
    <t xml:space="preserve">Va caldre repetir el patró 3 perqué en una primera repetició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</si>
</sst>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vertAlign val="subscript"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3" xfId="0" applyFont="1" applyBorder="1"/>
    <xf numFmtId="0" fontId="2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0888456301594296E-2"/>
                  <c:y val="-1.51904166132946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xVal>
            <c:numRef>
              <c:f>'Pràctica H'!$D$24:$D$28</c:f>
              <c:numCache>
                <c:formatCode>General</c:formatCode>
                <c:ptCount val="5"/>
                <c:pt idx="0">
                  <c:v>2.0379999999999998</c:v>
                </c:pt>
                <c:pt idx="1">
                  <c:v>4.0759999999999996</c:v>
                </c:pt>
                <c:pt idx="2">
                  <c:v>8.1519999999999992</c:v>
                </c:pt>
                <c:pt idx="3">
                  <c:v>12.228</c:v>
                </c:pt>
                <c:pt idx="4">
                  <c:v>20.38</c:v>
                </c:pt>
              </c:numCache>
            </c:numRef>
          </c:xVal>
          <c:yVal>
            <c:numRef>
              <c:f>'Pràctica H'!$E$24:$E$28</c:f>
              <c:numCache>
                <c:formatCode>General</c:formatCode>
                <c:ptCount val="5"/>
                <c:pt idx="0">
                  <c:v>208195</c:v>
                </c:pt>
                <c:pt idx="1">
                  <c:v>424659</c:v>
                </c:pt>
                <c:pt idx="2">
                  <c:v>821661</c:v>
                </c:pt>
                <c:pt idx="3">
                  <c:v>1205257</c:v>
                </c:pt>
                <c:pt idx="4">
                  <c:v>1994397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41-F545-AF21-296345753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708448"/>
        <c:axId val="1722511248"/>
      </c:scatterChart>
      <c:valAx>
        <c:axId val="172270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722511248"/>
        <c:crosses val="autoZero"/>
        <c:crossBetween val="midCat"/>
      </c:valAx>
      <c:valAx>
        <c:axId val="172251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72270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44172</xdr:colOff>
      <xdr:row>32</xdr:row>
      <xdr:rowOff>53007</xdr:rowOff>
    </xdr:from>
    <xdr:to>
      <xdr:col>5</xdr:col>
      <xdr:colOff>1358347</xdr:colOff>
      <xdr:row>32</xdr:row>
      <xdr:rowOff>3776868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8FB96-EBF4-6F6A-EA2A-7FDC85A6D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32</xdr:row>
      <xdr:rowOff>0</xdr:rowOff>
    </xdr:from>
    <xdr:to>
      <xdr:col>12</xdr:col>
      <xdr:colOff>817218</xdr:colOff>
      <xdr:row>32</xdr:row>
      <xdr:rowOff>3794629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D942D9-81A3-684A-8010-9F9413D42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04087" y="7432261"/>
          <a:ext cx="6692348" cy="379462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18</xdr:col>
      <xdr:colOff>1104348</xdr:colOff>
      <xdr:row>33</xdr:row>
      <xdr:rowOff>565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6A8B40-25CB-1E0C-C7F0-FB19E2A31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94609" y="7432261"/>
          <a:ext cx="6681304" cy="381056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0</xdr:rowOff>
    </xdr:from>
    <xdr:to>
      <xdr:col>24</xdr:col>
      <xdr:colOff>1104348</xdr:colOff>
      <xdr:row>32</xdr:row>
      <xdr:rowOff>3776389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728BF50-2A6B-E966-6240-83EA3CCDF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86957" y="7432261"/>
          <a:ext cx="6681304" cy="377638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0</xdr:rowOff>
    </xdr:from>
    <xdr:to>
      <xdr:col>30</xdr:col>
      <xdr:colOff>1104348</xdr:colOff>
      <xdr:row>33</xdr:row>
      <xdr:rowOff>1769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4428BE5-1C65-2F59-9C2C-2A699F048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779304" y="7432261"/>
          <a:ext cx="6681305" cy="3811769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32</xdr:row>
      <xdr:rowOff>0</xdr:rowOff>
    </xdr:from>
    <xdr:to>
      <xdr:col>37</xdr:col>
      <xdr:colOff>0</xdr:colOff>
      <xdr:row>32</xdr:row>
      <xdr:rowOff>3802079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998EAE-350E-BD0A-4953-4ABD4C56D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471652" y="7432261"/>
          <a:ext cx="6692348" cy="3802079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32</xdr:row>
      <xdr:rowOff>0</xdr:rowOff>
    </xdr:from>
    <xdr:to>
      <xdr:col>43</xdr:col>
      <xdr:colOff>0</xdr:colOff>
      <xdr:row>32</xdr:row>
      <xdr:rowOff>3774073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5459A79-67A2-CD90-77A9-D058030F3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164000" y="7432261"/>
          <a:ext cx="6692348" cy="3774073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32</xdr:row>
      <xdr:rowOff>1</xdr:rowOff>
    </xdr:from>
    <xdr:to>
      <xdr:col>48</xdr:col>
      <xdr:colOff>1093305</xdr:colOff>
      <xdr:row>32</xdr:row>
      <xdr:rowOff>3806723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A7CCE7D-578A-DC08-560E-708849AF6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856348" y="7432262"/>
          <a:ext cx="6670261" cy="38067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58"/>
  <sheetViews>
    <sheetView showGridLines="0" tabSelected="1" topLeftCell="A51" zoomScale="115" zoomScaleNormal="115" workbookViewId="0">
      <selection activeCell="C43" sqref="C43"/>
    </sheetView>
  </sheetViews>
  <sheetFormatPr baseColWidth="10" defaultColWidth="11.5" defaultRowHeight="23.25" customHeight="1" x14ac:dyDescent="0.15"/>
  <cols>
    <col min="1" max="1" width="18" style="1" customWidth="1"/>
    <col min="2" max="3" width="14.6640625" style="1" customWidth="1"/>
    <col min="4" max="4" width="15.83203125" style="1" customWidth="1"/>
    <col min="5" max="5" width="14.6640625" style="1" customWidth="1"/>
    <col min="6" max="6" width="18" style="1" customWidth="1"/>
    <col min="7" max="10" width="14.6640625" style="1" customWidth="1"/>
    <col min="11" max="11" width="15.33203125" style="1" customWidth="1"/>
    <col min="12" max="12" width="17.83203125" style="1" customWidth="1"/>
    <col min="13" max="49" width="14.6640625" style="1" customWidth="1"/>
    <col min="50" max="16384" width="11.5" style="1"/>
  </cols>
  <sheetData>
    <row r="1" spans="1:6" ht="21" customHeight="1" x14ac:dyDescent="0.2">
      <c r="A1" s="10" t="s">
        <v>0</v>
      </c>
    </row>
    <row r="2" spans="1:6" s="9" customFormat="1" ht="15" customHeight="1" x14ac:dyDescent="0.2">
      <c r="A2" s="11" t="s">
        <v>1</v>
      </c>
      <c r="E2" s="11" t="s">
        <v>2</v>
      </c>
    </row>
    <row r="3" spans="1:6" s="9" customFormat="1" ht="15" customHeight="1" x14ac:dyDescent="0.2">
      <c r="A3" s="11" t="s">
        <v>3</v>
      </c>
      <c r="E3" s="11" t="s">
        <v>4</v>
      </c>
    </row>
    <row r="4" spans="1:6" s="9" customFormat="1" ht="15" customHeight="1" x14ac:dyDescent="0.2">
      <c r="A4" s="11"/>
    </row>
    <row r="5" spans="1:6" s="9" customFormat="1" ht="15" customHeight="1" x14ac:dyDescent="0.2">
      <c r="A5" s="8" t="s">
        <v>5</v>
      </c>
    </row>
    <row r="6" spans="1:6" ht="60" customHeight="1" x14ac:dyDescent="0.15">
      <c r="A6" s="21"/>
      <c r="B6" s="21"/>
      <c r="C6" s="21"/>
      <c r="D6" s="21"/>
      <c r="E6" s="21"/>
      <c r="F6" s="21"/>
    </row>
    <row r="7" spans="1:6" ht="15" customHeight="1" x14ac:dyDescent="0.15"/>
    <row r="8" spans="1:6" ht="15" customHeight="1" x14ac:dyDescent="0.15">
      <c r="A8" s="8" t="s">
        <v>6</v>
      </c>
    </row>
    <row r="9" spans="1:6" ht="60" customHeight="1" x14ac:dyDescent="0.15">
      <c r="A9" s="21"/>
      <c r="B9" s="21"/>
      <c r="C9" s="21"/>
      <c r="D9" s="21"/>
      <c r="E9" s="21"/>
      <c r="F9" s="21"/>
    </row>
    <row r="10" spans="1:6" ht="15" customHeight="1" x14ac:dyDescent="0.15"/>
    <row r="11" spans="1:6" ht="15" customHeight="1" x14ac:dyDescent="0.15">
      <c r="A11" s="8" t="s">
        <v>7</v>
      </c>
    </row>
    <row r="12" spans="1:6" ht="15" customHeight="1" x14ac:dyDescent="0.15">
      <c r="A12" s="2" t="s">
        <v>8</v>
      </c>
      <c r="B12" s="2">
        <v>0.1019</v>
      </c>
      <c r="D12" s="2" t="s">
        <v>9</v>
      </c>
      <c r="E12" s="2">
        <f>B12/B13*1000*1000</f>
        <v>1018.9999999999999</v>
      </c>
    </row>
    <row r="13" spans="1:6" ht="15" customHeight="1" x14ac:dyDescent="0.15">
      <c r="A13" s="2" t="s">
        <v>10</v>
      </c>
      <c r="B13" s="2">
        <v>100</v>
      </c>
      <c r="E13" s="3">
        <f>$E$12/10</f>
        <v>101.89999999999999</v>
      </c>
    </row>
    <row r="14" spans="1:6" ht="15" customHeight="1" x14ac:dyDescent="0.15"/>
    <row r="15" spans="1:6" ht="15" customHeight="1" x14ac:dyDescent="0.15">
      <c r="A15" s="8" t="s">
        <v>11</v>
      </c>
    </row>
    <row r="16" spans="1:6" ht="15" customHeight="1" x14ac:dyDescent="0.15">
      <c r="A16" s="23" t="s">
        <v>12</v>
      </c>
      <c r="B16" s="24"/>
      <c r="C16" s="2">
        <v>0.1028</v>
      </c>
    </row>
    <row r="17" spans="1:49" ht="15" customHeight="1" x14ac:dyDescent="0.15">
      <c r="A17" s="23" t="s">
        <v>10</v>
      </c>
      <c r="B17" s="24"/>
      <c r="C17" s="2">
        <v>250</v>
      </c>
    </row>
    <row r="18" spans="1:49" ht="15" customHeight="1" x14ac:dyDescent="0.15">
      <c r="A18" s="16"/>
      <c r="B18" s="16"/>
    </row>
    <row r="19" spans="1:49" ht="15" customHeight="1" x14ac:dyDescent="0.15">
      <c r="A19" s="23" t="s">
        <v>13</v>
      </c>
      <c r="B19" s="24"/>
      <c r="C19" s="2">
        <v>0.25040000000000001</v>
      </c>
    </row>
    <row r="20" spans="1:49" ht="15" customHeight="1" x14ac:dyDescent="0.15">
      <c r="A20" s="23" t="s">
        <v>10</v>
      </c>
      <c r="B20" s="24"/>
      <c r="C20" s="2">
        <v>100</v>
      </c>
    </row>
    <row r="21" spans="1:49" ht="15" customHeight="1" x14ac:dyDescent="0.15"/>
    <row r="22" spans="1:49" ht="15" customHeight="1" x14ac:dyDescent="0.15">
      <c r="A22" s="8" t="s">
        <v>14</v>
      </c>
      <c r="K22" s="1" t="s">
        <v>55</v>
      </c>
      <c r="L22" s="1" t="s">
        <v>50</v>
      </c>
      <c r="N22" s="1">
        <f>141.019-50.1985</f>
        <v>90.82050000000001</v>
      </c>
      <c r="O22" s="1" t="s">
        <v>51</v>
      </c>
    </row>
    <row r="23" spans="1:49" ht="30" x14ac:dyDescent="0.15">
      <c r="A23" s="12" t="s">
        <v>15</v>
      </c>
      <c r="B23" s="12" t="s">
        <v>16</v>
      </c>
      <c r="C23" s="13" t="s">
        <v>10</v>
      </c>
      <c r="D23" s="12" t="s">
        <v>17</v>
      </c>
      <c r="E23" s="13" t="s">
        <v>18</v>
      </c>
      <c r="F23" s="13" t="s">
        <v>19</v>
      </c>
      <c r="G23" s="15" t="s">
        <v>45</v>
      </c>
      <c r="H23" s="1" cm="1">
        <f t="array" ref="H23:I27">LINEST(E24:E28,D24:D28,1,1)</f>
        <v>96894.278244602523</v>
      </c>
      <c r="I23" s="1">
        <v>22469.320312500466</v>
      </c>
      <c r="J23" s="1" t="s">
        <v>46</v>
      </c>
      <c r="K23" s="1" t="s">
        <v>47</v>
      </c>
      <c r="L23" s="1" t="s">
        <v>48</v>
      </c>
    </row>
    <row r="24" spans="1:49" ht="15" customHeight="1" x14ac:dyDescent="0.15">
      <c r="A24" s="3">
        <f>$E$12/10</f>
        <v>101.89999999999999</v>
      </c>
      <c r="B24" s="3">
        <v>1</v>
      </c>
      <c r="C24" s="3">
        <v>50</v>
      </c>
      <c r="D24" s="3">
        <f>$E$13*B24/C24</f>
        <v>2.0379999999999998</v>
      </c>
      <c r="E24" s="3">
        <v>208195</v>
      </c>
      <c r="F24" s="3"/>
      <c r="G24" s="14"/>
      <c r="H24" s="1">
        <v>673.06483097418015</v>
      </c>
      <c r="I24" s="1">
        <v>7686.4516922205912</v>
      </c>
      <c r="K24" s="1">
        <v>938329</v>
      </c>
      <c r="L24" s="1">
        <f>(K24-I23)/H23</f>
        <v>9.4521544128279551</v>
      </c>
      <c r="M24" s="1" t="s">
        <v>49</v>
      </c>
      <c r="N24" s="1">
        <f>L25*100*N22/10*1000</f>
        <v>85.844938985024129</v>
      </c>
      <c r="O24" s="1" t="s">
        <v>54</v>
      </c>
    </row>
    <row r="25" spans="1:49" ht="15" customHeight="1" x14ac:dyDescent="0.15">
      <c r="A25" s="3">
        <f t="shared" ref="A25:A28" si="0">$E$12/10</f>
        <v>101.89999999999999</v>
      </c>
      <c r="B25" s="3">
        <v>2</v>
      </c>
      <c r="C25" s="3">
        <v>50</v>
      </c>
      <c r="D25" s="3">
        <f t="shared" ref="D25:D28" si="1">$E$13*B25/C25</f>
        <v>4.0759999999999996</v>
      </c>
      <c r="E25" s="3">
        <v>424659</v>
      </c>
      <c r="F25" s="3"/>
      <c r="G25" s="14"/>
      <c r="H25" s="1">
        <v>0.9998552642136983</v>
      </c>
      <c r="I25" s="1">
        <v>9815.1300538483429</v>
      </c>
      <c r="K25" s="1" t="s">
        <v>52</v>
      </c>
      <c r="L25" s="1">
        <f>L24/1000000*10</f>
        <v>9.4521544128279542E-5</v>
      </c>
      <c r="M25" s="1" t="s">
        <v>53</v>
      </c>
    </row>
    <row r="26" spans="1:49" ht="15" customHeight="1" x14ac:dyDescent="0.15">
      <c r="A26" s="3">
        <f t="shared" si="0"/>
        <v>101.89999999999999</v>
      </c>
      <c r="B26" s="3">
        <v>4</v>
      </c>
      <c r="C26" s="3">
        <v>50</v>
      </c>
      <c r="D26" s="3">
        <f t="shared" si="1"/>
        <v>8.1519999999999992</v>
      </c>
      <c r="E26" s="3">
        <v>821661</v>
      </c>
      <c r="F26" s="3"/>
      <c r="G26" s="14"/>
      <c r="H26" s="1">
        <v>20724.423926432388</v>
      </c>
      <c r="I26" s="1">
        <v>3</v>
      </c>
    </row>
    <row r="27" spans="1:49" ht="15" customHeight="1" x14ac:dyDescent="0.15">
      <c r="A27" s="3">
        <f t="shared" si="0"/>
        <v>101.89999999999999</v>
      </c>
      <c r="B27" s="3">
        <v>6</v>
      </c>
      <c r="C27" s="3">
        <v>50</v>
      </c>
      <c r="D27" s="3">
        <f t="shared" si="1"/>
        <v>12.228</v>
      </c>
      <c r="E27" s="3">
        <v>1205257</v>
      </c>
      <c r="F27" s="3"/>
      <c r="G27" s="14"/>
      <c r="H27" s="1">
        <v>1996524226438.8782</v>
      </c>
      <c r="I27" s="1">
        <v>289010333.92187089</v>
      </c>
    </row>
    <row r="28" spans="1:49" ht="15" customHeight="1" x14ac:dyDescent="0.15">
      <c r="A28" s="3">
        <f t="shared" si="0"/>
        <v>101.89999999999999</v>
      </c>
      <c r="B28" s="3">
        <v>10</v>
      </c>
      <c r="C28" s="3">
        <v>50</v>
      </c>
      <c r="D28" s="3">
        <f t="shared" si="1"/>
        <v>20.38</v>
      </c>
      <c r="E28" s="3">
        <v>1994397</v>
      </c>
      <c r="F28" s="3"/>
      <c r="G28" s="14"/>
    </row>
    <row r="29" spans="1:49" ht="15" customHeight="1" x14ac:dyDescent="0.15">
      <c r="A29" s="3"/>
      <c r="B29" s="3"/>
      <c r="C29" s="3"/>
      <c r="D29" s="3"/>
      <c r="E29" s="3"/>
      <c r="F29" s="3"/>
      <c r="G29" s="14"/>
    </row>
    <row r="30" spans="1:49" ht="15" customHeight="1" x14ac:dyDescent="0.15">
      <c r="A30" s="2"/>
      <c r="B30" s="2"/>
      <c r="C30" s="2"/>
      <c r="D30" s="2"/>
      <c r="E30" s="2"/>
      <c r="F30" s="2"/>
      <c r="G30" s="14"/>
    </row>
    <row r="31" spans="1:49" ht="15" customHeight="1" x14ac:dyDescent="0.15"/>
    <row r="32" spans="1:49" ht="15" customHeight="1" x14ac:dyDescent="0.15">
      <c r="A32" s="7" t="s">
        <v>20</v>
      </c>
      <c r="B32" s="5"/>
      <c r="C32" s="5"/>
      <c r="D32" s="5"/>
      <c r="E32" s="5"/>
      <c r="F32" s="6"/>
      <c r="H32" s="7" t="s">
        <v>21</v>
      </c>
      <c r="I32" s="5"/>
      <c r="J32" s="5"/>
      <c r="K32" s="5"/>
      <c r="L32" s="5"/>
      <c r="M32" s="6"/>
      <c r="N32" s="7" t="s">
        <v>22</v>
      </c>
      <c r="O32" s="5"/>
      <c r="P32" s="5"/>
      <c r="Q32" s="5"/>
      <c r="R32" s="5"/>
      <c r="S32" s="6"/>
      <c r="T32" s="7" t="s">
        <v>23</v>
      </c>
      <c r="U32" s="5"/>
      <c r="V32" s="5"/>
      <c r="W32" s="5"/>
      <c r="X32" s="5"/>
      <c r="Y32" s="6"/>
      <c r="Z32" s="7" t="s">
        <v>24</v>
      </c>
      <c r="AA32" s="5"/>
      <c r="AB32" s="5"/>
      <c r="AC32" s="5"/>
      <c r="AD32" s="5"/>
      <c r="AE32" s="6"/>
      <c r="AF32" s="7" t="s">
        <v>25</v>
      </c>
      <c r="AG32" s="5"/>
      <c r="AH32" s="5"/>
      <c r="AI32" s="5"/>
      <c r="AJ32" s="5"/>
      <c r="AK32" s="6"/>
      <c r="AL32" s="7" t="s">
        <v>26</v>
      </c>
      <c r="AM32" s="5"/>
      <c r="AN32" s="5"/>
      <c r="AO32" s="5"/>
      <c r="AP32" s="5"/>
      <c r="AQ32" s="6"/>
      <c r="AR32" s="7" t="s">
        <v>27</v>
      </c>
      <c r="AS32" s="5"/>
      <c r="AT32" s="5"/>
      <c r="AU32" s="5"/>
      <c r="AV32" s="5"/>
      <c r="AW32" s="6"/>
    </row>
    <row r="33" spans="1:49" ht="300" customHeight="1" x14ac:dyDescent="0.15">
      <c r="A33" s="18"/>
      <c r="B33" s="19"/>
      <c r="C33" s="19"/>
      <c r="D33" s="19"/>
      <c r="E33" s="19"/>
      <c r="F33" s="20"/>
      <c r="H33" s="18"/>
      <c r="I33" s="19"/>
      <c r="J33" s="19"/>
      <c r="K33" s="19"/>
      <c r="L33" s="19"/>
      <c r="M33" s="20"/>
      <c r="N33" s="18"/>
      <c r="O33" s="19"/>
      <c r="P33" s="19"/>
      <c r="Q33" s="19"/>
      <c r="R33" s="19"/>
      <c r="S33" s="20"/>
      <c r="T33" s="18"/>
      <c r="U33" s="19"/>
      <c r="V33" s="19"/>
      <c r="W33" s="19"/>
      <c r="X33" s="19"/>
      <c r="Y33" s="20"/>
      <c r="Z33" s="18"/>
      <c r="AA33" s="19"/>
      <c r="AB33" s="19"/>
      <c r="AC33" s="19"/>
      <c r="AD33" s="19"/>
      <c r="AE33" s="20"/>
      <c r="AF33" s="18"/>
      <c r="AG33" s="19"/>
      <c r="AH33" s="19"/>
      <c r="AI33" s="19"/>
      <c r="AJ33" s="19"/>
      <c r="AK33" s="20"/>
      <c r="AL33" s="18"/>
      <c r="AM33" s="19"/>
      <c r="AN33" s="19"/>
      <c r="AO33" s="19"/>
      <c r="AP33" s="19"/>
      <c r="AQ33" s="20"/>
      <c r="AR33" s="18"/>
      <c r="AS33" s="19"/>
      <c r="AT33" s="19"/>
      <c r="AU33" s="19"/>
      <c r="AV33" s="19"/>
      <c r="AW33" s="20"/>
    </row>
    <row r="34" spans="1:49" ht="15" customHeight="1" x14ac:dyDescent="0.15">
      <c r="A34" s="3" t="s">
        <v>28</v>
      </c>
      <c r="B34" s="22"/>
      <c r="C34" s="22"/>
      <c r="D34" s="3"/>
      <c r="E34" s="22"/>
      <c r="F34" s="22"/>
    </row>
    <row r="35" spans="1:49" ht="15" customHeight="1" x14ac:dyDescent="0.15">
      <c r="A35" s="3" t="s">
        <v>29</v>
      </c>
      <c r="B35" s="22"/>
      <c r="C35" s="22"/>
      <c r="D35" s="3" t="s">
        <v>30</v>
      </c>
      <c r="E35" s="22"/>
      <c r="F35" s="22"/>
    </row>
    <row r="36" spans="1:49" ht="15" customHeight="1" x14ac:dyDescent="0.2">
      <c r="A36" s="17" t="s">
        <v>43</v>
      </c>
      <c r="B36" s="22"/>
      <c r="C36" s="22"/>
      <c r="D36" s="17" t="s">
        <v>44</v>
      </c>
      <c r="E36" s="22"/>
      <c r="F36" s="22"/>
    </row>
    <row r="37" spans="1:49" ht="15" customHeight="1" x14ac:dyDescent="0.15">
      <c r="A37" s="14"/>
      <c r="B37" s="15"/>
      <c r="C37" s="15"/>
      <c r="D37" s="14"/>
      <c r="E37" s="15"/>
      <c r="F37" s="15"/>
    </row>
    <row r="38" spans="1:49" ht="15" customHeight="1" x14ac:dyDescent="0.15">
      <c r="A38" s="8" t="s">
        <v>31</v>
      </c>
      <c r="H38" s="8" t="s">
        <v>32</v>
      </c>
    </row>
    <row r="39" spans="1:49" ht="60" customHeight="1" x14ac:dyDescent="0.15">
      <c r="A39" s="21"/>
      <c r="B39" s="21"/>
      <c r="C39" s="21"/>
      <c r="D39" s="21"/>
      <c r="E39" s="21"/>
      <c r="F39" s="21"/>
      <c r="H39" s="25" t="s">
        <v>56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7"/>
    </row>
    <row r="40" spans="1:49" ht="15" customHeight="1" x14ac:dyDescent="0.15"/>
    <row r="41" spans="1:49" ht="15" customHeight="1" x14ac:dyDescent="0.15">
      <c r="A41" s="4" t="s">
        <v>33</v>
      </c>
      <c r="B41" s="2" t="s">
        <v>34</v>
      </c>
      <c r="C41" s="2" t="s">
        <v>18</v>
      </c>
      <c r="D41" s="2" t="s">
        <v>35</v>
      </c>
      <c r="E41" s="2" t="s">
        <v>36</v>
      </c>
    </row>
    <row r="42" spans="1:49" ht="15" customHeight="1" x14ac:dyDescent="0.15">
      <c r="A42" s="4" t="s">
        <v>37</v>
      </c>
      <c r="B42" s="2"/>
      <c r="C42" s="2"/>
      <c r="D42" s="2"/>
      <c r="E42" s="2"/>
    </row>
    <row r="43" spans="1:49" ht="15" customHeight="1" x14ac:dyDescent="0.15">
      <c r="A43" s="2" t="s">
        <v>38</v>
      </c>
      <c r="B43" s="2"/>
      <c r="C43" s="2"/>
      <c r="D43" s="2"/>
      <c r="E43" s="2"/>
    </row>
    <row r="44" spans="1:49" ht="15" customHeight="1" x14ac:dyDescent="0.15"/>
    <row r="45" spans="1:49" ht="15" customHeight="1" x14ac:dyDescent="0.15">
      <c r="A45" s="8" t="s">
        <v>39</v>
      </c>
    </row>
    <row r="46" spans="1:49" ht="15" customHeight="1" x14ac:dyDescent="0.15">
      <c r="B46" s="2" t="s">
        <v>40</v>
      </c>
      <c r="C46" s="2" t="s">
        <v>36</v>
      </c>
    </row>
    <row r="47" spans="1:49" ht="15" customHeight="1" x14ac:dyDescent="0.15">
      <c r="A47" s="2" t="s">
        <v>37</v>
      </c>
      <c r="B47" s="2"/>
      <c r="C47" s="2"/>
    </row>
    <row r="48" spans="1:49" ht="15" customHeight="1" x14ac:dyDescent="0.15">
      <c r="A48" s="2" t="s">
        <v>38</v>
      </c>
      <c r="B48" s="2"/>
      <c r="C48" s="2"/>
    </row>
    <row r="49" spans="1:13" ht="15" customHeight="1" x14ac:dyDescent="0.15"/>
    <row r="50" spans="1:13" ht="15" customHeight="1" x14ac:dyDescent="0.15">
      <c r="A50" s="7" t="s">
        <v>41</v>
      </c>
      <c r="B50" s="5"/>
      <c r="C50" s="5"/>
      <c r="D50" s="5"/>
      <c r="E50" s="5"/>
      <c r="F50" s="6"/>
      <c r="G50" s="14"/>
    </row>
    <row r="51" spans="1:13" ht="200" customHeight="1" x14ac:dyDescent="0.15">
      <c r="A51" s="18"/>
      <c r="B51" s="19"/>
      <c r="C51" s="19"/>
      <c r="D51" s="19"/>
      <c r="E51" s="19"/>
      <c r="F51" s="20"/>
      <c r="H51" s="28"/>
      <c r="I51" s="28"/>
      <c r="J51" s="28"/>
      <c r="K51" s="28"/>
      <c r="L51" s="28"/>
      <c r="M51" s="28"/>
    </row>
    <row r="52" spans="1:13" ht="15" customHeight="1" x14ac:dyDescent="0.15">
      <c r="A52" s="8"/>
      <c r="B52" s="14"/>
      <c r="C52" s="14"/>
      <c r="D52" s="14"/>
      <c r="E52" s="14"/>
      <c r="F52" s="14"/>
      <c r="G52" s="14"/>
    </row>
    <row r="53" spans="1:13" ht="15" customHeight="1" x14ac:dyDescent="0.15">
      <c r="A53" s="8" t="s">
        <v>42</v>
      </c>
      <c r="B53" s="14"/>
      <c r="C53" s="14"/>
      <c r="D53" s="14"/>
      <c r="E53" s="14"/>
      <c r="F53" s="14"/>
      <c r="G53" s="14"/>
    </row>
    <row r="54" spans="1:13" ht="300" customHeight="1" x14ac:dyDescent="0.15">
      <c r="A54" s="21"/>
      <c r="B54" s="21"/>
      <c r="C54" s="21"/>
      <c r="D54" s="21"/>
      <c r="E54" s="21"/>
      <c r="F54" s="21"/>
    </row>
    <row r="55" spans="1:13" ht="15" customHeight="1" x14ac:dyDescent="0.15">
      <c r="A55" s="14"/>
      <c r="B55" s="14"/>
      <c r="C55" s="14"/>
      <c r="D55" s="14"/>
      <c r="E55" s="14"/>
      <c r="F55" s="14"/>
      <c r="G55" s="14"/>
    </row>
    <row r="56" spans="1:13" ht="15" customHeight="1" x14ac:dyDescent="0.15">
      <c r="A56" s="14"/>
      <c r="B56" s="14"/>
      <c r="C56" s="14"/>
      <c r="D56" s="14"/>
      <c r="E56" s="14"/>
      <c r="F56" s="14"/>
      <c r="G56" s="14"/>
    </row>
    <row r="57" spans="1:13" ht="15" customHeight="1" x14ac:dyDescent="0.15">
      <c r="A57" s="14"/>
      <c r="B57" s="14"/>
      <c r="C57" s="14"/>
      <c r="D57" s="14"/>
      <c r="E57" s="14"/>
      <c r="F57" s="14"/>
      <c r="G57" s="14"/>
    </row>
    <row r="58" spans="1:13" ht="15" customHeight="1" x14ac:dyDescent="0.15">
      <c r="A58" s="14"/>
      <c r="B58" s="14"/>
      <c r="C58" s="14"/>
      <c r="D58" s="14"/>
      <c r="E58" s="14"/>
      <c r="F58" s="14"/>
      <c r="G58" s="14"/>
    </row>
  </sheetData>
  <mergeCells count="25">
    <mergeCell ref="H39:S39"/>
    <mergeCell ref="A51:F51"/>
    <mergeCell ref="H51:M51"/>
    <mergeCell ref="A54:F54"/>
    <mergeCell ref="A9:F9"/>
    <mergeCell ref="B35:C35"/>
    <mergeCell ref="E35:F35"/>
    <mergeCell ref="A39:F39"/>
    <mergeCell ref="B36:C36"/>
    <mergeCell ref="E36:F36"/>
    <mergeCell ref="A6:F6"/>
    <mergeCell ref="A33:F33"/>
    <mergeCell ref="H33:M33"/>
    <mergeCell ref="B34:C34"/>
    <mergeCell ref="E34:F34"/>
    <mergeCell ref="A16:B16"/>
    <mergeCell ref="A17:B17"/>
    <mergeCell ref="A19:B19"/>
    <mergeCell ref="A20:B20"/>
    <mergeCell ref="AL33:AQ33"/>
    <mergeCell ref="AR33:AW33"/>
    <mergeCell ref="N33:S33"/>
    <mergeCell ref="T33:Y33"/>
    <mergeCell ref="Z33:AE33"/>
    <mergeCell ref="AF33:AK3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Pràctica H</vt:lpstr>
      <vt:lpstr>Càlculs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IGNASI</dc:creator>
  <cp:keywords/>
  <dc:description/>
  <cp:lastModifiedBy>Domènec Huerta Estradé</cp:lastModifiedBy>
  <cp:revision/>
  <dcterms:created xsi:type="dcterms:W3CDTF">2021-03-22T14:48:22Z</dcterms:created>
  <dcterms:modified xsi:type="dcterms:W3CDTF">2025-05-15T20:54:04Z</dcterms:modified>
  <cp:category/>
  <cp:contentStatus/>
</cp:coreProperties>
</file>