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uab-my.sharepoint.com/personal/1598367_uab_cat/Documents/5è CURS/LACE/Lab LACE - Gerard i Òscar/"/>
    </mc:Choice>
  </mc:AlternateContent>
  <xr:revisionPtr revIDLastSave="672" documentId="13_ncr:1_{B9B5995D-02BD-4204-9068-7E7FED12B441}" xr6:coauthVersionLast="47" xr6:coauthVersionMax="47" xr10:uidLastSave="{3A6835B0-05B3-42D7-A383-3EDB491CAD36}"/>
  <bookViews>
    <workbookView xWindow="-108" yWindow="-108" windowWidth="23256" windowHeight="12576" xr2:uid="{C1122783-245A-4FED-BDEB-F09B1698DCDF}"/>
  </bookViews>
  <sheets>
    <sheet name="C1" sheetId="1" r:id="rId1"/>
  </sheets>
  <definedNames>
    <definedName name="_xlnm.Print_Area" localSheetId="0">'C1'!$A$1:$I$60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0" i="1" l="1"/>
  <c r="K60" i="1"/>
  <c r="G32" i="1"/>
  <c r="K61" i="1" l="1"/>
  <c r="E41" i="1" l="1"/>
  <c r="E42" i="1"/>
  <c r="E43" i="1"/>
  <c r="H40" i="1" s="1" a="1"/>
  <c r="H40" i="1" s="1"/>
  <c r="G87" i="1" s="1"/>
  <c r="H93" i="1" s="1"/>
  <c r="E44" i="1"/>
  <c r="G29" i="1"/>
  <c r="E6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<sst xmlns="http://schemas.openxmlformats.org/spreadsheetml/2006/main" count="67" uniqueCount="63">
  <si>
    <t>Informe pràctica C1</t>
  </si>
  <si>
    <t>Data:</t>
  </si>
  <si>
    <t>Grup pràctiques:</t>
  </si>
  <si>
    <t>Parella:</t>
  </si>
  <si>
    <t>Alumnes:</t>
  </si>
  <si>
    <t>1. Descripció de la mostra</t>
  </si>
  <si>
    <t>Contingut nominal de Fe a la mostra (indicat a l'etiqueta, considereu aquest valor com el valor real):</t>
  </si>
  <si>
    <t>2. Massa del comprimit (mg):</t>
  </si>
  <si>
    <t>mg</t>
  </si>
  <si>
    <t xml:space="preserve">3. Massa pesada de sal de Mohr (g): </t>
  </si>
  <si>
    <t>g</t>
  </si>
  <si>
    <t>4. Càlcul de la concentració de la dissolució estoc de Fe(II):</t>
  </si>
  <si>
    <t>5. Concentració dissolució treball Fe(II) (mg/mL):</t>
  </si>
  <si>
    <t>mg/mL</t>
  </si>
  <si>
    <t>6. Concentració de Fe(II) a la dissolució del comprimit (g/mL):</t>
  </si>
  <si>
    <t>g/mL</t>
  </si>
  <si>
    <t>5 mg és el valor de Fe(II) segons l'etiqueta del medicament.</t>
  </si>
  <si>
    <t>7. Gotes (o volum) emprat al punt (1) de la pràctica:</t>
  </si>
  <si>
    <t>gotes de dissolució acetat</t>
  </si>
  <si>
    <t>8. Ompliu la taula fent servir fórmules a les caselles a on s'hagin de fer càlculs i no afegint només el resultat (clica sobre el 6 per veure exemple i esborra'l)</t>
  </si>
  <si>
    <t>Volum (mL) dissolució de treball de Fe(II)</t>
  </si>
  <si>
    <t>Gotes (o volum) afegit al matràs</t>
  </si>
  <si>
    <t>Concentració patró de Fe(II) (mg/mL)</t>
  </si>
  <si>
    <t>Absorbància</t>
  </si>
  <si>
    <t>y= a + bx</t>
  </si>
  <si>
    <t>b</t>
  </si>
  <si>
    <t>a</t>
  </si>
  <si>
    <t>u_b</t>
  </si>
  <si>
    <t>u_a</t>
  </si>
  <si>
    <t>R^2</t>
  </si>
  <si>
    <t>S_{y/x}</t>
  </si>
  <si>
    <t>F</t>
  </si>
  <si>
    <t>dof</t>
  </si>
  <si>
    <t>Ssreg</t>
  </si>
  <si>
    <t>Ssresid</t>
  </si>
  <si>
    <t>9. Exemple del càlcul de la concentració d'un patró de Fe(II):</t>
  </si>
  <si>
    <t xml:space="preserve">10. Volum teòric de dissolució que s'ha de pipetejar per tenir una </t>
  </si>
  <si>
    <t>Concentració en la part central de la recta:</t>
  </si>
  <si>
    <t xml:space="preserve">absorbància a la part central de la recta: </t>
  </si>
  <si>
    <t>Volum teòric que caldria pipetejar:</t>
  </si>
  <si>
    <t>mL</t>
  </si>
  <si>
    <t>11. Volum real pipetejat:</t>
  </si>
  <si>
    <t>12. Absorbància del blanc de la mostra:</t>
  </si>
  <si>
    <t>13. Absorbància mesurada de la mostra:</t>
  </si>
  <si>
    <t>14. Absorbància corregida de la mostra:</t>
  </si>
  <si>
    <t>15. Representeu la recta de calibratge:</t>
  </si>
  <si>
    <t>16. Concentració de Fe(II) interpolat a la recta de calibratge:</t>
  </si>
  <si>
    <t>17. Desviació estàndard de la concentració calculada:</t>
  </si>
  <si>
    <t>18. Contingut de Fe(II) al comprimit (mg) amb el seu interval de confianza</t>
  </si>
  <si>
    <t xml:space="preserve">19. Compara i comenta els valors del contingut de Ferro trobat amb el nominal. </t>
  </si>
  <si>
    <t>20. Omple la taula afegint el vostre resultat i el de la resta de les parelles que han fet la mateixa pràctica:</t>
  </si>
  <si>
    <t>(es considera que els diferents resultats son replicats de mostra)</t>
  </si>
  <si>
    <t>Número de parella</t>
  </si>
  <si>
    <t>Contingut de Fe al comprimit (mg):</t>
  </si>
  <si>
    <t>Interval de confiança</t>
  </si>
  <si>
    <t>Concentració mitjana (mg/mL)</t>
  </si>
  <si>
    <t>Desviació estàndard</t>
  </si>
  <si>
    <t>Desviació estàndard relativa (%)</t>
  </si>
  <si>
    <t>el vostre</t>
  </si>
  <si>
    <t>21. Observacions i comentaris dels resultats del punt 20 (valors anòmals, precisió dels resultats...):</t>
  </si>
  <si>
    <t>IMPORTANT: NO S'AVALUARÀ SI EL RESULTAT TROBAT COINCIDEIX AMB L'ESPERAT, SI NO LA CAPACITAT D'INTERPRETAR</t>
  </si>
  <si>
    <t>ELS RESULTATS I SI AQUEST NO COINCIDEIX AMB L'ESPERAT, LA POSSIBLE CAUSA I SOLUCIÓ.</t>
  </si>
  <si>
    <t xml:space="preserve"> La font de llum, tub de catòde de diversos metalls que conté els mateixos metalls que volem analitzar -ferro i manganès-, es fa passar per la flama i amb un detector es mesura l'absorbància en la longitud d'ona seleccionada (una de les línies espectrals d'absorbància atòmica del metall). L'absorbància es mesura amb les intensitats d'entrada (emissió abans de passar per la flama) i de sortida (després de passar per la flama). Com estem únicament il·luminant amb precisament les línies espectrals de l'element que volem mesurar, podem relacionar absorbància amb quantitat d'anàlit, i inclús aplicar calibratges aprofitant la linealitat que s'observa en aquesta absorbància amb la concentració (d'acord amb la llei de Beer-Lambert), que és el que farem en aquesta pràctica. És important cuidar la instrumentació, per això cal evitar que l'espectrofotòmetre agafi residus sòlids o pols. El tub que s'utilitza per a absorbir el líquid dels patrons i mostres que s'estudiaran és molt prim, i es pot anar atascant amb aquests petits residus. Si veiem que la senyal és molt baixa, convé canviar el tub de plàstic per a facilitar el flux de la solució que s'està analitzant i quan no s'estigui analitzant res, convé deixar el tub connectat a un vas de precipitats on hi ha aigua (per evitar agafar pols).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</si>
</sst>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
    <numFmt numFmtId="165" formatCode="0.00000"/>
    <numFmt numFmtId="166" formatCode="0.000"/>
    <numFmt numFmtId="167" formatCode="0.0"/>
  </numFmts>
  <fonts count="8" x14ac:knownFonts="1">
    <font>
      <sz val="11"/>
      <color theme="1"/>
      <name val="Calibri"/>
      <family val="2"/>
      <scheme val="minor"/>
    </font>
    <font>
      <sz val="11"/>
      <color theme="1"/>
      <name val="Arial"/>
      <family val="2"/>
    </font>
    <font>
      <b/>
      <sz val="11"/>
      <color theme="1"/>
      <name val="Arial"/>
      <family val="2"/>
    </font>
    <font>
      <b/>
      <sz val="14"/>
      <color theme="1"/>
      <name val="Arial"/>
      <family val="2"/>
    </font>
    <font>
      <sz val="8"/>
      <name val="Calibri"/>
      <family val="2"/>
      <scheme val="minor"/>
    </font>
    <font>
      <sz val="10"/>
      <color theme="1"/>
      <name val="Calibri"/>
      <family val="2"/>
      <scheme val="minor"/>
    </font>
    <font>
      <b/>
      <sz val="10"/>
      <color theme="1"/>
      <name val="Arial"/>
      <family val="2"/>
    </font>
    <font>
      <b/>
      <i/>
      <sz val="11"/>
      <color theme="1"/>
      <name val="Arial"/>
      <family val="2"/>
    </font>
  </fonts>
  <fills count="3">
    <fill>
      <patternFill patternType="none"/>
    </fill>
    <fill>
      <patternFill patternType="gray125"/>
    </fill>
    <fill>
      <patternFill patternType="solid">
        <fgColor theme="5" tint="0.7999816888943144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3" fillId="0" borderId="0" xfId="0" applyFont="1"/>
    <xf numFmtId="0" fontId="5" fillId="0" borderId="2" xfId="0" applyFont="1" applyBorder="1" applyAlignment="1">
      <alignment horizontal="center" vertical="center" wrapText="1"/>
    </xf>
    <xf numFmtId="0" fontId="1" fillId="0" borderId="0" xfId="0" applyFont="1" applyAlignment="1">
      <alignment horizont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7" fillId="0" borderId="0" xfId="0" applyFont="1"/>
    <xf numFmtId="166" fontId="1" fillId="0" borderId="0" xfId="0" applyNumberFormat="1" applyFont="1"/>
    <xf numFmtId="166" fontId="1" fillId="2" borderId="0" xfId="0" applyNumberFormat="1" applyFont="1" applyFill="1"/>
    <xf numFmtId="165" fontId="1" fillId="2" borderId="0" xfId="0" applyNumberFormat="1" applyFont="1" applyFill="1"/>
    <xf numFmtId="2" fontId="1" fillId="0" borderId="0" xfId="0" applyNumberFormat="1" applyFont="1"/>
    <xf numFmtId="166" fontId="5" fillId="0" borderId="1" xfId="0" applyNumberFormat="1" applyFont="1" applyBorder="1" applyAlignment="1">
      <alignment horizontal="center" vertical="center" wrapText="1"/>
    </xf>
    <xf numFmtId="0" fontId="5" fillId="0" borderId="0" xfId="0" applyFont="1" applyAlignment="1">
      <alignment horizontal="center" vertical="center" wrapText="1"/>
    </xf>
    <xf numFmtId="0" fontId="1" fillId="0" borderId="0" xfId="0" applyFont="1" applyAlignment="1">
      <alignment horizontal="right" vertical="center"/>
    </xf>
    <xf numFmtId="0" fontId="2" fillId="0" borderId="0" xfId="0" applyFont="1" applyAlignment="1">
      <alignment horizontal="right" vertical="center"/>
    </xf>
    <xf numFmtId="0" fontId="1" fillId="0" borderId="0" xfId="0" applyFont="1" applyAlignment="1">
      <alignment vertical="center"/>
    </xf>
    <xf numFmtId="1" fontId="1" fillId="0" borderId="0" xfId="0" applyNumberFormat="1" applyFont="1"/>
    <xf numFmtId="167" fontId="5" fillId="0" borderId="1" xfId="0" applyNumberFormat="1" applyFont="1" applyBorder="1" applyAlignment="1">
      <alignment horizontal="center" vertical="center" wrapText="1"/>
    </xf>
    <xf numFmtId="164" fontId="5" fillId="0" borderId="3" xfId="0" applyNumberFormat="1"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1" fillId="0" borderId="4" xfId="0" applyFont="1" applyBorder="1" applyAlignment="1">
      <alignment horizontal="center"/>
    </xf>
    <xf numFmtId="0" fontId="1" fillId="0" borderId="11" xfId="0" applyFont="1" applyBorder="1" applyAlignment="1">
      <alignment horizontal="center"/>
    </xf>
    <xf numFmtId="0" fontId="1" fillId="0" borderId="9" xfId="0" applyFont="1" applyBorder="1" applyAlignment="1">
      <alignment horizontal="center"/>
    </xf>
    <xf numFmtId="0" fontId="1" fillId="0" borderId="12" xfId="0" applyFont="1" applyBorder="1" applyAlignment="1">
      <alignment horizont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85725</xdr:colOff>
      <xdr:row>47</xdr:row>
      <xdr:rowOff>9525</xdr:rowOff>
    </xdr:from>
    <xdr:to>
      <xdr:col>5</xdr:col>
      <xdr:colOff>819150</xdr:colOff>
      <xdr:row>57</xdr:row>
      <xdr:rowOff>171450</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AE760F90-9A37-4403-8941-A46B1206963D}"/>
                </a:ext>
              </a:extLst>
            </xdr:cNvPr>
            <xdr:cNvSpPr txBox="1"/>
          </xdr:nvSpPr>
          <xdr:spPr>
            <a:xfrm>
              <a:off x="85725" y="6562725"/>
              <a:ext cx="4171950" cy="2066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a-ES" sz="1100"/>
                <a:t>EXEMPLE DEL PRIMER PATRÓ (EL MÉS DILUÏT)</a:t>
              </a:r>
            </a:p>
            <a:p>
              <a:endParaRPr lang="ca-ES" sz="1100"/>
            </a:p>
            <a:p>
              <a:r>
                <a:rPr lang="ca-ES" sz="1100"/>
                <a:t>[Dissolució</a:t>
              </a:r>
              <a:r>
                <a:rPr lang="ca-ES" sz="1100" baseline="0"/>
                <a:t> treball Fe(II)</a:t>
              </a:r>
              <a:r>
                <a:rPr lang="ca-ES" sz="1100"/>
                <a:t>] = 0.020035 mg</a:t>
              </a:r>
              <a:r>
                <a:rPr lang="ca-ES" sz="1100" baseline="0"/>
                <a:t> Fe(II)/mL</a:t>
              </a:r>
              <a:endParaRPr lang="ca-ES" sz="1100" b="0" i="0" u="none" strike="noStrike" baseline="0">
                <a:solidFill>
                  <a:schemeClr val="dk1"/>
                </a:solidFill>
                <a:effectLst/>
                <a:latin typeface="+mn-lt"/>
                <a:ea typeface="+mn-ea"/>
                <a:cs typeface="+mn-cs"/>
              </a:endParaRPr>
            </a:p>
            <a:p>
              <a:r>
                <a:rPr lang="ca-ES" sz="1100" b="0" i="0" u="none" strike="noStrike" baseline="0">
                  <a:solidFill>
                    <a:schemeClr val="dk1"/>
                  </a:solidFill>
                  <a:effectLst/>
                  <a:latin typeface="+mn-lt"/>
                  <a:ea typeface="+mn-ea"/>
                  <a:cs typeface="+mn-cs"/>
                </a:rPr>
                <a:t>V_{agafat diss treball} = 1.0 mL (patró més diluït)</a:t>
              </a:r>
            </a:p>
            <a:p>
              <a:r>
                <a:rPr lang="ca-ES" sz="1100" b="0" i="0" u="none" strike="noStrike" baseline="0">
                  <a:solidFill>
                    <a:schemeClr val="dk1"/>
                  </a:solidFill>
                  <a:effectLst/>
                  <a:latin typeface="+mn-lt"/>
                  <a:ea typeface="+mn-ea"/>
                  <a:cs typeface="+mn-cs"/>
                </a:rPr>
                <a:t>V_{matràs aforat} = 25.0 mL</a:t>
              </a:r>
            </a:p>
            <a:p>
              <a:endParaRPr lang="ca-ES" sz="1100" b="0" i="0" u="none" strike="noStrike" baseline="0">
                <a:solidFill>
                  <a:schemeClr val="dk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f>
                      <m:fPr>
                        <m:ctrlPr>
                          <a:rPr lang="es-ES" sz="1100" b="0" i="1" u="none" strike="noStrike" baseline="0">
                            <a:solidFill>
                              <a:schemeClr val="dk1"/>
                            </a:solidFill>
                            <a:effectLst/>
                            <a:latin typeface="Cambria Math" panose="02040503050406030204" pitchFamily="18" charset="0"/>
                            <a:ea typeface="+mn-ea"/>
                            <a:cs typeface="+mn-cs"/>
                          </a:rPr>
                        </m:ctrlPr>
                      </m:fPr>
                      <m:num>
                        <m:r>
                          <a:rPr lang="es-ES" sz="1100" b="0" i="1" u="none" strike="noStrike" baseline="0">
                            <a:solidFill>
                              <a:schemeClr val="dk1"/>
                            </a:solidFill>
                            <a:effectLst/>
                            <a:latin typeface="Cambria Math" panose="02040503050406030204" pitchFamily="18" charset="0"/>
                            <a:ea typeface="+mn-ea"/>
                            <a:cs typeface="+mn-cs"/>
                          </a:rPr>
                          <m:t>0.020035 </m:t>
                        </m:r>
                        <m:f>
                          <m:fPr>
                            <m:ctrlPr>
                              <a:rPr lang="es-ES" sz="1100" b="0" i="1" u="none" strike="noStrike" baseline="0">
                                <a:solidFill>
                                  <a:schemeClr val="dk1"/>
                                </a:solidFill>
                                <a:effectLst/>
                                <a:latin typeface="Cambria Math" panose="02040503050406030204" pitchFamily="18" charset="0"/>
                                <a:ea typeface="+mn-ea"/>
                                <a:cs typeface="+mn-cs"/>
                              </a:rPr>
                            </m:ctrlPr>
                          </m:fPr>
                          <m:num>
                            <m:r>
                              <a:rPr lang="es-ES" sz="1100" b="0" i="1" u="none" strike="noStrike" baseline="0">
                                <a:solidFill>
                                  <a:schemeClr val="dk1"/>
                                </a:solidFill>
                                <a:effectLst/>
                                <a:latin typeface="Cambria Math" panose="02040503050406030204" pitchFamily="18" charset="0"/>
                                <a:ea typeface="+mn-ea"/>
                                <a:cs typeface="+mn-cs"/>
                              </a:rPr>
                              <m:t>𝑚𝑔</m:t>
                            </m:r>
                            <m:r>
                              <a:rPr lang="es-ES" sz="1100" b="0" i="1" u="none" strike="noStrike" baseline="0">
                                <a:solidFill>
                                  <a:schemeClr val="dk1"/>
                                </a:solidFill>
                                <a:effectLst/>
                                <a:latin typeface="Cambria Math" panose="02040503050406030204" pitchFamily="18" charset="0"/>
                                <a:ea typeface="+mn-ea"/>
                                <a:cs typeface="+mn-cs"/>
                              </a:rPr>
                              <m:t> </m:t>
                            </m:r>
                            <m:r>
                              <a:rPr lang="es-ES" sz="1100" b="0" i="1" u="none" strike="noStrike" baseline="0">
                                <a:solidFill>
                                  <a:schemeClr val="dk1"/>
                                </a:solidFill>
                                <a:effectLst/>
                                <a:latin typeface="Cambria Math" panose="02040503050406030204" pitchFamily="18" charset="0"/>
                                <a:ea typeface="+mn-ea"/>
                                <a:cs typeface="+mn-cs"/>
                              </a:rPr>
                              <m:t>𝐹</m:t>
                            </m:r>
                            <m:sSup>
                              <m:sSupPr>
                                <m:ctrlPr>
                                  <a:rPr lang="es-ES" sz="1100" b="0" i="1" u="none" strike="noStrike" baseline="0">
                                    <a:solidFill>
                                      <a:schemeClr val="dk1"/>
                                    </a:solidFill>
                                    <a:effectLst/>
                                    <a:latin typeface="Cambria Math" panose="02040503050406030204" pitchFamily="18" charset="0"/>
                                    <a:ea typeface="+mn-ea"/>
                                    <a:cs typeface="+mn-cs"/>
                                  </a:rPr>
                                </m:ctrlPr>
                              </m:sSupPr>
                              <m:e>
                                <m:r>
                                  <a:rPr lang="es-ES" sz="1100" b="0" i="1" u="none" strike="noStrike" baseline="0">
                                    <a:solidFill>
                                      <a:schemeClr val="dk1"/>
                                    </a:solidFill>
                                    <a:effectLst/>
                                    <a:latin typeface="Cambria Math" panose="02040503050406030204" pitchFamily="18" charset="0"/>
                                    <a:ea typeface="+mn-ea"/>
                                    <a:cs typeface="+mn-cs"/>
                                  </a:rPr>
                                  <m:t>𝑒</m:t>
                                </m:r>
                              </m:e>
                              <m:sup>
                                <m:r>
                                  <a:rPr lang="es-ES" sz="1100" b="0" i="1" u="none" strike="noStrike" baseline="0">
                                    <a:solidFill>
                                      <a:schemeClr val="dk1"/>
                                    </a:solidFill>
                                    <a:effectLst/>
                                    <a:latin typeface="Cambria Math" panose="02040503050406030204" pitchFamily="18" charset="0"/>
                                    <a:ea typeface="+mn-ea"/>
                                    <a:cs typeface="+mn-cs"/>
                                  </a:rPr>
                                  <m:t>2+</m:t>
                                </m:r>
                              </m:sup>
                            </m:sSup>
                          </m:num>
                          <m:den>
                            <m:r>
                              <a:rPr lang="es-ES" sz="1100" b="0" i="1" u="none" strike="noStrike" baseline="0">
                                <a:solidFill>
                                  <a:schemeClr val="dk1"/>
                                </a:solidFill>
                                <a:effectLst/>
                                <a:latin typeface="Cambria Math" panose="02040503050406030204" pitchFamily="18" charset="0"/>
                                <a:ea typeface="+mn-ea"/>
                                <a:cs typeface="+mn-cs"/>
                              </a:rPr>
                              <m:t>𝑚𝐿</m:t>
                            </m:r>
                          </m:den>
                        </m:f>
                        <m:r>
                          <a:rPr lang="es-ES" sz="1100" b="0" i="1" u="none" strike="noStrike" baseline="0">
                            <a:solidFill>
                              <a:schemeClr val="dk1"/>
                            </a:solidFill>
                            <a:effectLst/>
                            <a:latin typeface="Cambria Math" panose="02040503050406030204" pitchFamily="18" charset="0"/>
                            <a:ea typeface="+mn-ea"/>
                            <a:cs typeface="+mn-cs"/>
                          </a:rPr>
                          <m:t>·1.0 </m:t>
                        </m:r>
                        <m:r>
                          <a:rPr lang="es-ES" sz="1100" b="0" i="1" u="none" strike="noStrike" baseline="0">
                            <a:solidFill>
                              <a:schemeClr val="dk1"/>
                            </a:solidFill>
                            <a:effectLst/>
                            <a:latin typeface="Cambria Math" panose="02040503050406030204" pitchFamily="18" charset="0"/>
                            <a:ea typeface="+mn-ea"/>
                            <a:cs typeface="+mn-cs"/>
                          </a:rPr>
                          <m:t>𝑚𝐿</m:t>
                        </m:r>
                      </m:num>
                      <m:den>
                        <m:r>
                          <a:rPr lang="es-ES" sz="1100" b="0" i="1" u="none" strike="noStrike" baseline="0">
                            <a:solidFill>
                              <a:schemeClr val="dk1"/>
                            </a:solidFill>
                            <a:effectLst/>
                            <a:latin typeface="Cambria Math" panose="02040503050406030204" pitchFamily="18" charset="0"/>
                            <a:ea typeface="+mn-ea"/>
                            <a:cs typeface="+mn-cs"/>
                          </a:rPr>
                          <m:t>25.0 </m:t>
                        </m:r>
                        <m:r>
                          <a:rPr lang="es-ES" sz="1100" b="0" i="1" u="none" strike="noStrike" baseline="0">
                            <a:solidFill>
                              <a:schemeClr val="dk1"/>
                            </a:solidFill>
                            <a:effectLst/>
                            <a:latin typeface="Cambria Math" panose="02040503050406030204" pitchFamily="18" charset="0"/>
                            <a:ea typeface="+mn-ea"/>
                            <a:cs typeface="+mn-cs"/>
                          </a:rPr>
                          <m:t>𝑚𝐿</m:t>
                        </m:r>
                      </m:den>
                    </m:f>
                    <m:r>
                      <a:rPr lang="es-ES" sz="1100" b="0" i="1" u="none" strike="noStrike" baseline="0">
                        <a:solidFill>
                          <a:schemeClr val="dk1"/>
                        </a:solidFill>
                        <a:effectLst/>
                        <a:latin typeface="Cambria Math" panose="02040503050406030204" pitchFamily="18" charset="0"/>
                        <a:ea typeface="+mn-ea"/>
                        <a:cs typeface="+mn-cs"/>
                      </a:rPr>
                      <m:t>=</m:t>
                    </m:r>
                    <m:r>
                      <a:rPr lang="es-ES" sz="1100" b="1" i="1" u="none" strike="noStrike" baseline="0">
                        <a:solidFill>
                          <a:schemeClr val="dk1"/>
                        </a:solidFill>
                        <a:effectLst/>
                        <a:latin typeface="Cambria Math" panose="02040503050406030204" pitchFamily="18" charset="0"/>
                        <a:ea typeface="+mn-ea"/>
                        <a:cs typeface="+mn-cs"/>
                      </a:rPr>
                      <m:t>𝟎</m:t>
                    </m:r>
                    <m:r>
                      <a:rPr lang="es-ES" sz="1100" b="1" i="1" u="none" strike="noStrike" baseline="0">
                        <a:solidFill>
                          <a:schemeClr val="dk1"/>
                        </a:solidFill>
                        <a:effectLst/>
                        <a:latin typeface="Cambria Math" panose="02040503050406030204" pitchFamily="18" charset="0"/>
                        <a:ea typeface="+mn-ea"/>
                        <a:cs typeface="+mn-cs"/>
                      </a:rPr>
                      <m:t>.</m:t>
                    </m:r>
                    <m:r>
                      <a:rPr lang="es-ES" sz="1100" b="1" i="1" u="none" strike="noStrike" baseline="0">
                        <a:solidFill>
                          <a:schemeClr val="dk1"/>
                        </a:solidFill>
                        <a:effectLst/>
                        <a:latin typeface="Cambria Math" panose="02040503050406030204" pitchFamily="18" charset="0"/>
                        <a:ea typeface="+mn-ea"/>
                        <a:cs typeface="+mn-cs"/>
                      </a:rPr>
                      <m:t>𝟎𝟎𝟎𝟖𝟎𝟏𝟒</m:t>
                    </m:r>
                    <m:r>
                      <a:rPr lang="es-ES" sz="1100" b="1" i="1" u="none" strike="noStrike" baseline="0">
                        <a:solidFill>
                          <a:schemeClr val="dk1"/>
                        </a:solidFill>
                        <a:effectLst/>
                        <a:latin typeface="Cambria Math" panose="02040503050406030204" pitchFamily="18" charset="0"/>
                        <a:ea typeface="+mn-ea"/>
                        <a:cs typeface="+mn-cs"/>
                      </a:rPr>
                      <m:t> </m:t>
                    </m:r>
                    <m:r>
                      <a:rPr lang="es-ES" sz="1100" b="1" i="1" u="none" strike="noStrike" baseline="0">
                        <a:solidFill>
                          <a:schemeClr val="dk1"/>
                        </a:solidFill>
                        <a:effectLst/>
                        <a:latin typeface="Cambria Math" panose="02040503050406030204" pitchFamily="18" charset="0"/>
                        <a:ea typeface="+mn-ea"/>
                        <a:cs typeface="+mn-cs"/>
                      </a:rPr>
                      <m:t>𝒎𝒈</m:t>
                    </m:r>
                    <m:r>
                      <a:rPr lang="es-ES" sz="1100" b="1" i="1" u="none" strike="noStrike" baseline="0">
                        <a:solidFill>
                          <a:schemeClr val="dk1"/>
                        </a:solidFill>
                        <a:effectLst/>
                        <a:latin typeface="Cambria Math" panose="02040503050406030204" pitchFamily="18" charset="0"/>
                        <a:ea typeface="+mn-ea"/>
                        <a:cs typeface="+mn-cs"/>
                      </a:rPr>
                      <m:t> </m:t>
                    </m:r>
                    <m:r>
                      <a:rPr lang="es-ES" sz="1100" b="1" i="1" u="none" strike="noStrike" baseline="0">
                        <a:solidFill>
                          <a:schemeClr val="dk1"/>
                        </a:solidFill>
                        <a:effectLst/>
                        <a:latin typeface="Cambria Math" panose="02040503050406030204" pitchFamily="18" charset="0"/>
                        <a:ea typeface="+mn-ea"/>
                        <a:cs typeface="+mn-cs"/>
                      </a:rPr>
                      <m:t>𝑭</m:t>
                    </m:r>
                    <m:sSup>
                      <m:sSupPr>
                        <m:ctrlPr>
                          <a:rPr lang="es-ES" sz="1100" b="1" i="1" u="none" strike="noStrike" baseline="0">
                            <a:solidFill>
                              <a:schemeClr val="dk1"/>
                            </a:solidFill>
                            <a:effectLst/>
                            <a:latin typeface="Cambria Math" panose="02040503050406030204" pitchFamily="18" charset="0"/>
                            <a:ea typeface="+mn-ea"/>
                            <a:cs typeface="+mn-cs"/>
                          </a:rPr>
                        </m:ctrlPr>
                      </m:sSupPr>
                      <m:e>
                        <m:r>
                          <a:rPr lang="es-ES" sz="1100" b="1" i="1" u="none" strike="noStrike" baseline="0">
                            <a:solidFill>
                              <a:schemeClr val="dk1"/>
                            </a:solidFill>
                            <a:effectLst/>
                            <a:latin typeface="Cambria Math" panose="02040503050406030204" pitchFamily="18" charset="0"/>
                            <a:ea typeface="+mn-ea"/>
                            <a:cs typeface="+mn-cs"/>
                          </a:rPr>
                          <m:t>𝒆</m:t>
                        </m:r>
                      </m:e>
                      <m:sup>
                        <m:r>
                          <a:rPr lang="es-ES" sz="1100" b="1" i="1" u="none" strike="noStrike" baseline="0">
                            <a:solidFill>
                              <a:schemeClr val="dk1"/>
                            </a:solidFill>
                            <a:effectLst/>
                            <a:latin typeface="Cambria Math" panose="02040503050406030204" pitchFamily="18" charset="0"/>
                            <a:ea typeface="+mn-ea"/>
                            <a:cs typeface="+mn-cs"/>
                          </a:rPr>
                          <m:t>𝟐</m:t>
                        </m:r>
                        <m:r>
                          <a:rPr lang="es-ES" sz="1100" b="1" i="1" u="none" strike="noStrike" baseline="0">
                            <a:solidFill>
                              <a:schemeClr val="dk1"/>
                            </a:solidFill>
                            <a:effectLst/>
                            <a:latin typeface="Cambria Math" panose="02040503050406030204" pitchFamily="18" charset="0"/>
                            <a:ea typeface="+mn-ea"/>
                            <a:cs typeface="+mn-cs"/>
                          </a:rPr>
                          <m:t>+</m:t>
                        </m:r>
                      </m:sup>
                    </m:sSup>
                    <m:r>
                      <a:rPr lang="es-ES" sz="1100" b="1" i="1" u="none" strike="noStrike" baseline="0">
                        <a:solidFill>
                          <a:schemeClr val="dk1"/>
                        </a:solidFill>
                        <a:effectLst/>
                        <a:latin typeface="Cambria Math" panose="02040503050406030204" pitchFamily="18" charset="0"/>
                        <a:ea typeface="+mn-ea"/>
                        <a:cs typeface="+mn-cs"/>
                      </a:rPr>
                      <m:t>/</m:t>
                    </m:r>
                    <m:r>
                      <a:rPr lang="es-ES" sz="1100" b="1" i="1" u="none" strike="noStrike" baseline="0">
                        <a:solidFill>
                          <a:schemeClr val="dk1"/>
                        </a:solidFill>
                        <a:effectLst/>
                        <a:latin typeface="Cambria Math" panose="02040503050406030204" pitchFamily="18" charset="0"/>
                        <a:ea typeface="+mn-ea"/>
                        <a:cs typeface="+mn-cs"/>
                      </a:rPr>
                      <m:t>𝒎𝑳</m:t>
                    </m:r>
                  </m:oMath>
                </m:oMathPara>
              </a14:m>
              <a:endParaRPr lang="ca-ES" sz="1100" b="1" i="0" u="none" strike="noStrike" baseline="0">
                <a:solidFill>
                  <a:schemeClr val="dk1"/>
                </a:solidFill>
                <a:effectLst/>
                <a:latin typeface="+mn-lt"/>
                <a:ea typeface="+mn-ea"/>
                <a:cs typeface="+mn-cs"/>
              </a:endParaRPr>
            </a:p>
          </xdr:txBody>
        </xdr:sp>
      </mc:Choice>
      <mc:Fallback xmlns="">
        <xdr:sp macro="" textlink="">
          <xdr:nvSpPr>
            <xdr:cNvPr id="2" name="CuadroTexto 1">
              <a:extLst>
                <a:ext uri="{FF2B5EF4-FFF2-40B4-BE49-F238E27FC236}">
                  <a16:creationId xmlns:a16="http://schemas.microsoft.com/office/drawing/2014/main" id="{AE760F90-9A37-4403-8941-A46B1206963D}"/>
                </a:ext>
              </a:extLst>
            </xdr:cNvPr>
            <xdr:cNvSpPr txBox="1"/>
          </xdr:nvSpPr>
          <xdr:spPr>
            <a:xfrm>
              <a:off x="85725" y="6562725"/>
              <a:ext cx="4171950" cy="2066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a-ES" sz="1100"/>
                <a:t>EXEMPLE DEL PRIMER PATRÓ (EL MÉS DILUÏT)</a:t>
              </a:r>
            </a:p>
            <a:p>
              <a:endParaRPr lang="ca-ES" sz="1100"/>
            </a:p>
            <a:p>
              <a:r>
                <a:rPr lang="ca-ES" sz="1100"/>
                <a:t>[Dissolució</a:t>
              </a:r>
              <a:r>
                <a:rPr lang="ca-ES" sz="1100" baseline="0"/>
                <a:t> treball Fe(II)</a:t>
              </a:r>
              <a:r>
                <a:rPr lang="ca-ES" sz="1100"/>
                <a:t>] = 0.020035 mg</a:t>
              </a:r>
              <a:r>
                <a:rPr lang="ca-ES" sz="1100" baseline="0"/>
                <a:t> Fe(II)/mL</a:t>
              </a:r>
              <a:endParaRPr lang="ca-ES" sz="1100" b="0" i="0" u="none" strike="noStrike" baseline="0">
                <a:solidFill>
                  <a:schemeClr val="dk1"/>
                </a:solidFill>
                <a:effectLst/>
                <a:latin typeface="+mn-lt"/>
                <a:ea typeface="+mn-ea"/>
                <a:cs typeface="+mn-cs"/>
              </a:endParaRPr>
            </a:p>
            <a:p>
              <a:r>
                <a:rPr lang="ca-ES" sz="1100" b="0" i="0" u="none" strike="noStrike" baseline="0">
                  <a:solidFill>
                    <a:schemeClr val="dk1"/>
                  </a:solidFill>
                  <a:effectLst/>
                  <a:latin typeface="+mn-lt"/>
                  <a:ea typeface="+mn-ea"/>
                  <a:cs typeface="+mn-cs"/>
                </a:rPr>
                <a:t>V_{agafat diss treball} = 1.0 mL (patró més diluït)</a:t>
              </a:r>
            </a:p>
            <a:p>
              <a:r>
                <a:rPr lang="ca-ES" sz="1100" b="0" i="0" u="none" strike="noStrike" baseline="0">
                  <a:solidFill>
                    <a:schemeClr val="dk1"/>
                  </a:solidFill>
                  <a:effectLst/>
                  <a:latin typeface="+mn-lt"/>
                  <a:ea typeface="+mn-ea"/>
                  <a:cs typeface="+mn-cs"/>
                </a:rPr>
                <a:t>V_{matràs aforat} = 25.0 mL</a:t>
              </a:r>
            </a:p>
            <a:p>
              <a:endParaRPr lang="ca-ES" sz="1100" b="0" i="0" u="none" strike="noStrike" baseline="0">
                <a:solidFill>
                  <a:schemeClr val="dk1"/>
                </a:solidFill>
                <a:effectLst/>
                <a:latin typeface="+mn-lt"/>
                <a:ea typeface="+mn-ea"/>
                <a:cs typeface="+mn-cs"/>
              </a:endParaRPr>
            </a:p>
            <a:p>
              <a:r>
                <a:rPr lang="es-ES" sz="1100" b="0" i="0" u="none" strike="noStrike" baseline="0">
                  <a:solidFill>
                    <a:schemeClr val="dk1"/>
                  </a:solidFill>
                  <a:effectLst/>
                  <a:latin typeface="Cambria Math" panose="02040503050406030204" pitchFamily="18" charset="0"/>
                  <a:ea typeface="+mn-ea"/>
                  <a:cs typeface="+mn-cs"/>
                </a:rPr>
                <a:t>(0.020035 (𝑚𝑔 𝐹𝑒^(2+))/𝑚𝐿·1.0 𝑚𝐿)/(25.0 𝑚𝐿)=</a:t>
              </a:r>
              <a:r>
                <a:rPr lang="es-ES" sz="1100" b="1" i="0" u="none" strike="noStrike" baseline="0">
                  <a:solidFill>
                    <a:schemeClr val="dk1"/>
                  </a:solidFill>
                  <a:effectLst/>
                  <a:latin typeface="Cambria Math" panose="02040503050406030204" pitchFamily="18" charset="0"/>
                  <a:ea typeface="+mn-ea"/>
                  <a:cs typeface="+mn-cs"/>
                </a:rPr>
                <a:t>𝟎.𝟎𝟎𝟎𝟖𝟎𝟏𝟒 𝒎𝒈 𝑭𝒆^(𝟐+)/𝒎𝑳</a:t>
              </a:r>
              <a:endParaRPr lang="ca-ES" sz="1100" b="1" i="0" u="none" strike="noStrike" baseline="0">
                <a:solidFill>
                  <a:schemeClr val="dk1"/>
                </a:solidFill>
                <a:effectLst/>
                <a:latin typeface="+mn-lt"/>
                <a:ea typeface="+mn-ea"/>
                <a:cs typeface="+mn-cs"/>
              </a:endParaRPr>
            </a:p>
          </xdr:txBody>
        </xdr:sp>
      </mc:Fallback>
    </mc:AlternateContent>
    <xdr:clientData/>
  </xdr:twoCellAnchor>
  <xdr:twoCellAnchor>
    <xdr:from>
      <xdr:col>0</xdr:col>
      <xdr:colOff>85725</xdr:colOff>
      <xdr:row>15</xdr:row>
      <xdr:rowOff>9525</xdr:rowOff>
    </xdr:from>
    <xdr:to>
      <xdr:col>7</xdr:col>
      <xdr:colOff>678180</xdr:colOff>
      <xdr:row>25</xdr:row>
      <xdr:rowOff>171450</xdr:rowOff>
    </xdr:to>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BBFA22E7-3A23-49BD-B84C-1FABBF8D7BB7}"/>
                </a:ext>
              </a:extLst>
            </xdr:cNvPr>
            <xdr:cNvSpPr txBox="1"/>
          </xdr:nvSpPr>
          <xdr:spPr>
            <a:xfrm>
              <a:off x="85725" y="2943225"/>
              <a:ext cx="5842635" cy="2066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a-ES" sz="1100"/>
                <a:t>PM (sal de Mohr) = 392.14 g/mol</a:t>
              </a:r>
            </a:p>
            <a:p>
              <a:r>
                <a:rPr lang="ca-ES" sz="1100"/>
                <a:t>PA</a:t>
              </a:r>
              <a:r>
                <a:rPr lang="ca-ES" sz="1100" baseline="0"/>
                <a:t> (Fe) = 55.845 g/ mol</a:t>
              </a:r>
            </a:p>
            <a:p>
              <a:endParaRPr lang="ca-ES" sz="1100" baseline="0"/>
            </a:p>
            <a:p>
              <a:pPr/>
              <a14:m>
                <m:oMathPara xmlns:m="http://schemas.openxmlformats.org/officeDocument/2006/math">
                  <m:oMathParaPr>
                    <m:jc m:val="centerGroup"/>
                  </m:oMathParaPr>
                  <m:oMath xmlns:m="http://schemas.openxmlformats.org/officeDocument/2006/math">
                    <m:r>
                      <a:rPr lang="ca-ES" sz="1100" b="0" i="1" baseline="0">
                        <a:latin typeface="Cambria Math" panose="02040503050406030204" pitchFamily="18" charset="0"/>
                      </a:rPr>
                      <m:t>140.7 </m:t>
                    </m:r>
                    <m:r>
                      <a:rPr lang="ca-ES" sz="1100" b="0" i="1" baseline="0">
                        <a:solidFill>
                          <a:schemeClr val="accent1"/>
                        </a:solidFill>
                        <a:latin typeface="Cambria Math" panose="02040503050406030204" pitchFamily="18" charset="0"/>
                      </a:rPr>
                      <m:t>𝑚𝑔</m:t>
                    </m:r>
                    <m:r>
                      <a:rPr lang="ca-ES" sz="1100" b="0" i="1" baseline="0">
                        <a:latin typeface="Cambria Math" panose="02040503050406030204" pitchFamily="18" charset="0"/>
                      </a:rPr>
                      <m:t> </m:t>
                    </m:r>
                    <m:r>
                      <a:rPr lang="ca-ES" sz="1100" b="0" i="1" baseline="0">
                        <a:latin typeface="Cambria Math" panose="02040503050406030204" pitchFamily="18" charset="0"/>
                      </a:rPr>
                      <m:t>𝑠𝑎𝑙</m:t>
                    </m:r>
                    <m:r>
                      <a:rPr lang="ca-ES" sz="1100" b="0" i="1" baseline="0">
                        <a:latin typeface="Cambria Math" panose="02040503050406030204" pitchFamily="18" charset="0"/>
                      </a:rPr>
                      <m:t> </m:t>
                    </m:r>
                    <m:r>
                      <a:rPr lang="ca-ES" sz="1100" b="0" i="1" baseline="0">
                        <a:latin typeface="Cambria Math" panose="02040503050406030204" pitchFamily="18" charset="0"/>
                      </a:rPr>
                      <m:t>𝑑𝑒</m:t>
                    </m:r>
                    <m:r>
                      <a:rPr lang="ca-ES" sz="1100" b="0" i="1" baseline="0">
                        <a:latin typeface="Cambria Math" panose="02040503050406030204" pitchFamily="18" charset="0"/>
                      </a:rPr>
                      <m:t> </m:t>
                    </m:r>
                    <m:r>
                      <a:rPr lang="ca-ES" sz="1100" b="0" i="1" baseline="0">
                        <a:latin typeface="Cambria Math" panose="02040503050406030204" pitchFamily="18" charset="0"/>
                      </a:rPr>
                      <m:t>𝑀𝑜h𝑟</m:t>
                    </m:r>
                    <m:r>
                      <a:rPr lang="ca-ES" sz="1100" b="0" i="1" baseline="0">
                        <a:latin typeface="Cambria Math" panose="02040503050406030204" pitchFamily="18" charset="0"/>
                      </a:rPr>
                      <m:t>·</m:t>
                    </m:r>
                    <m:f>
                      <m:fPr>
                        <m:ctrlPr>
                          <a:rPr lang="ca-ES" sz="1100" b="0" i="1" baseline="0">
                            <a:latin typeface="Cambria Math" panose="02040503050406030204" pitchFamily="18" charset="0"/>
                          </a:rPr>
                        </m:ctrlPr>
                      </m:fPr>
                      <m:num>
                        <m:r>
                          <a:rPr lang="ca-ES" sz="1100" b="0" i="1" baseline="0">
                            <a:latin typeface="Cambria Math" panose="02040503050406030204" pitchFamily="18" charset="0"/>
                          </a:rPr>
                          <m:t>1 </m:t>
                        </m:r>
                        <m:r>
                          <a:rPr lang="ca-ES" sz="1100" b="0" i="1" baseline="0">
                            <a:latin typeface="Cambria Math" panose="02040503050406030204" pitchFamily="18" charset="0"/>
                          </a:rPr>
                          <m:t>𝑚𝑜𝑙</m:t>
                        </m:r>
                        <m:r>
                          <a:rPr lang="ca-ES" sz="1100" b="0" i="1" baseline="0">
                            <a:latin typeface="Cambria Math" panose="02040503050406030204" pitchFamily="18" charset="0"/>
                          </a:rPr>
                          <m:t> </m:t>
                        </m:r>
                        <m:r>
                          <a:rPr lang="ca-ES" sz="1100" b="0" i="1" baseline="0">
                            <a:latin typeface="Cambria Math" panose="02040503050406030204" pitchFamily="18" charset="0"/>
                          </a:rPr>
                          <m:t>𝑠𝑎𝑙</m:t>
                        </m:r>
                      </m:num>
                      <m:den>
                        <m:r>
                          <a:rPr lang="ca-ES" sz="1100" b="0" i="1" baseline="0">
                            <a:latin typeface="Cambria Math" panose="02040503050406030204" pitchFamily="18" charset="0"/>
                          </a:rPr>
                          <m:t>392.14 </m:t>
                        </m:r>
                        <m:r>
                          <a:rPr lang="ca-ES" sz="1100" b="0" i="1" baseline="0">
                            <a:latin typeface="Cambria Math" panose="02040503050406030204" pitchFamily="18" charset="0"/>
                          </a:rPr>
                          <m:t>𝑔</m:t>
                        </m:r>
                        <m:r>
                          <a:rPr lang="ca-ES" sz="1100" b="0" i="1" baseline="0">
                            <a:latin typeface="Cambria Math" panose="02040503050406030204" pitchFamily="18" charset="0"/>
                          </a:rPr>
                          <m:t> </m:t>
                        </m:r>
                        <m:r>
                          <a:rPr lang="ca-ES" sz="1100" b="0" i="1" baseline="0">
                            <a:latin typeface="Cambria Math" panose="02040503050406030204" pitchFamily="18" charset="0"/>
                          </a:rPr>
                          <m:t>𝑠𝑎𝑙</m:t>
                        </m:r>
                      </m:den>
                    </m:f>
                    <m:r>
                      <a:rPr lang="ca-ES" sz="1100" b="0" i="1" baseline="0">
                        <a:latin typeface="Cambria Math" panose="02040503050406030204" pitchFamily="18" charset="0"/>
                      </a:rPr>
                      <m:t>·</m:t>
                    </m:r>
                    <m:f>
                      <m:fPr>
                        <m:ctrlPr>
                          <a:rPr lang="ca-ES" sz="1100" b="0" i="1" baseline="0">
                            <a:latin typeface="Cambria Math" panose="02040503050406030204" pitchFamily="18" charset="0"/>
                          </a:rPr>
                        </m:ctrlPr>
                      </m:fPr>
                      <m:num>
                        <m:r>
                          <a:rPr lang="ca-ES" sz="1100" b="0" i="1" baseline="0">
                            <a:latin typeface="Cambria Math" panose="02040503050406030204" pitchFamily="18" charset="0"/>
                          </a:rPr>
                          <m:t>1 </m:t>
                        </m:r>
                        <m:r>
                          <a:rPr lang="ca-ES" sz="1100" b="0" i="1" baseline="0">
                            <a:latin typeface="Cambria Math" panose="02040503050406030204" pitchFamily="18" charset="0"/>
                          </a:rPr>
                          <m:t>𝑚𝑜𝑙</m:t>
                        </m:r>
                        <m:r>
                          <a:rPr lang="ca-ES" sz="1100" b="0" i="1" baseline="0">
                            <a:latin typeface="Cambria Math" panose="02040503050406030204" pitchFamily="18" charset="0"/>
                          </a:rPr>
                          <m:t> </m:t>
                        </m:r>
                        <m:r>
                          <a:rPr lang="ca-ES" sz="1100" b="0" i="1" baseline="0">
                            <a:latin typeface="Cambria Math" panose="02040503050406030204" pitchFamily="18" charset="0"/>
                          </a:rPr>
                          <m:t>𝐹</m:t>
                        </m:r>
                        <m:sSup>
                          <m:sSupPr>
                            <m:ctrlPr>
                              <a:rPr lang="ca-ES" sz="1100" b="0" i="1" baseline="0">
                                <a:latin typeface="Cambria Math" panose="02040503050406030204" pitchFamily="18" charset="0"/>
                              </a:rPr>
                            </m:ctrlPr>
                          </m:sSupPr>
                          <m:e>
                            <m:r>
                              <a:rPr lang="ca-ES" sz="1100" b="0" i="1" baseline="0">
                                <a:latin typeface="Cambria Math" panose="02040503050406030204" pitchFamily="18" charset="0"/>
                              </a:rPr>
                              <m:t>𝑒</m:t>
                            </m:r>
                          </m:e>
                          <m:sup>
                            <m:r>
                              <a:rPr lang="ca-ES" sz="1100" b="0" i="1" baseline="0">
                                <a:latin typeface="Cambria Math" panose="02040503050406030204" pitchFamily="18" charset="0"/>
                              </a:rPr>
                              <m:t>2+</m:t>
                            </m:r>
                          </m:sup>
                        </m:sSup>
                      </m:num>
                      <m:den>
                        <m:r>
                          <a:rPr lang="ca-ES" sz="1100" b="0" i="1" baseline="0">
                            <a:latin typeface="Cambria Math" panose="02040503050406030204" pitchFamily="18" charset="0"/>
                          </a:rPr>
                          <m:t>1 </m:t>
                        </m:r>
                        <m:r>
                          <a:rPr lang="ca-ES" sz="1100" b="0" i="1" baseline="0">
                            <a:latin typeface="Cambria Math" panose="02040503050406030204" pitchFamily="18" charset="0"/>
                          </a:rPr>
                          <m:t>𝑚𝑜𝑙</m:t>
                        </m:r>
                        <m:r>
                          <a:rPr lang="ca-ES" sz="1100" b="0" i="1" baseline="0">
                            <a:latin typeface="Cambria Math" panose="02040503050406030204" pitchFamily="18" charset="0"/>
                          </a:rPr>
                          <m:t> </m:t>
                        </m:r>
                        <m:r>
                          <a:rPr lang="ca-ES" sz="1100" b="0" i="1" baseline="0">
                            <a:latin typeface="Cambria Math" panose="02040503050406030204" pitchFamily="18" charset="0"/>
                          </a:rPr>
                          <m:t>𝑠𝑎𝑙</m:t>
                        </m:r>
                      </m:den>
                    </m:f>
                    <m:r>
                      <a:rPr lang="ca-ES" sz="1100" b="0" i="1" baseline="0">
                        <a:latin typeface="Cambria Math" panose="02040503050406030204" pitchFamily="18" charset="0"/>
                      </a:rPr>
                      <m:t>·</m:t>
                    </m:r>
                    <m:f>
                      <m:fPr>
                        <m:ctrlPr>
                          <a:rPr lang="ca-ES" sz="1100" b="0" i="1" baseline="0">
                            <a:latin typeface="Cambria Math" panose="02040503050406030204" pitchFamily="18" charset="0"/>
                          </a:rPr>
                        </m:ctrlPr>
                      </m:fPr>
                      <m:num>
                        <m:r>
                          <a:rPr lang="ca-ES" sz="1100" b="0" i="1" baseline="0">
                            <a:latin typeface="Cambria Math" panose="02040503050406030204" pitchFamily="18" charset="0"/>
                          </a:rPr>
                          <m:t>55.845 </m:t>
                        </m:r>
                        <m:r>
                          <a:rPr lang="ca-ES" sz="1100" b="0" i="1" baseline="0">
                            <a:latin typeface="Cambria Math" panose="02040503050406030204" pitchFamily="18" charset="0"/>
                          </a:rPr>
                          <m:t>𝑔</m:t>
                        </m:r>
                        <m:r>
                          <a:rPr lang="ca-ES" sz="1100" b="0" i="1" baseline="0">
                            <a:latin typeface="Cambria Math" panose="02040503050406030204" pitchFamily="18" charset="0"/>
                          </a:rPr>
                          <m:t> </m:t>
                        </m:r>
                        <m:r>
                          <a:rPr lang="ca-ES" sz="1100" b="0" i="1" baseline="0">
                            <a:solidFill>
                              <a:schemeClr val="accent1"/>
                            </a:solidFill>
                            <a:latin typeface="Cambria Math" panose="02040503050406030204" pitchFamily="18" charset="0"/>
                          </a:rPr>
                          <m:t>𝐹</m:t>
                        </m:r>
                        <m:sSup>
                          <m:sSupPr>
                            <m:ctrlPr>
                              <a:rPr lang="ca-ES" sz="1100" b="0" i="1" baseline="0">
                                <a:solidFill>
                                  <a:schemeClr val="accent1"/>
                                </a:solidFill>
                                <a:latin typeface="Cambria Math" panose="02040503050406030204" pitchFamily="18" charset="0"/>
                              </a:rPr>
                            </m:ctrlPr>
                          </m:sSupPr>
                          <m:e>
                            <m:r>
                              <a:rPr lang="ca-ES" sz="1100" b="0" i="1" baseline="0">
                                <a:solidFill>
                                  <a:schemeClr val="accent1"/>
                                </a:solidFill>
                                <a:latin typeface="Cambria Math" panose="02040503050406030204" pitchFamily="18" charset="0"/>
                              </a:rPr>
                              <m:t>𝑒</m:t>
                            </m:r>
                          </m:e>
                          <m:sup>
                            <m:r>
                              <a:rPr lang="ca-ES" sz="1100" b="0" i="1" baseline="0">
                                <a:solidFill>
                                  <a:schemeClr val="accent1"/>
                                </a:solidFill>
                                <a:latin typeface="Cambria Math" panose="02040503050406030204" pitchFamily="18" charset="0"/>
                              </a:rPr>
                              <m:t>2+</m:t>
                            </m:r>
                          </m:sup>
                        </m:sSup>
                      </m:num>
                      <m:den>
                        <m:r>
                          <a:rPr lang="ca-ES" sz="1100" b="0" i="1" baseline="0">
                            <a:latin typeface="Cambria Math" panose="02040503050406030204" pitchFamily="18" charset="0"/>
                          </a:rPr>
                          <m:t>1 </m:t>
                        </m:r>
                        <m:r>
                          <a:rPr lang="ca-ES" sz="1100" b="0" i="1" baseline="0">
                            <a:latin typeface="Cambria Math" panose="02040503050406030204" pitchFamily="18" charset="0"/>
                          </a:rPr>
                          <m:t>𝑚𝑜𝑙</m:t>
                        </m:r>
                        <m:r>
                          <a:rPr lang="ca-ES" sz="1100" b="0" i="1" baseline="0">
                            <a:latin typeface="Cambria Math" panose="02040503050406030204" pitchFamily="18" charset="0"/>
                          </a:rPr>
                          <m:t> </m:t>
                        </m:r>
                        <m:r>
                          <a:rPr lang="ca-ES" sz="1100" b="0" i="1" baseline="0">
                            <a:latin typeface="Cambria Math" panose="02040503050406030204" pitchFamily="18" charset="0"/>
                          </a:rPr>
                          <m:t>𝐹</m:t>
                        </m:r>
                        <m:sSup>
                          <m:sSupPr>
                            <m:ctrlPr>
                              <a:rPr lang="ca-ES" sz="1100" b="0" i="1" baseline="0">
                                <a:latin typeface="Cambria Math" panose="02040503050406030204" pitchFamily="18" charset="0"/>
                              </a:rPr>
                            </m:ctrlPr>
                          </m:sSupPr>
                          <m:e>
                            <m:r>
                              <a:rPr lang="ca-ES" sz="1100" b="0" i="1" baseline="0">
                                <a:latin typeface="Cambria Math" panose="02040503050406030204" pitchFamily="18" charset="0"/>
                              </a:rPr>
                              <m:t>𝑒</m:t>
                            </m:r>
                          </m:e>
                          <m:sup>
                            <m:r>
                              <a:rPr lang="ca-ES" sz="1100" b="0" i="1" baseline="0">
                                <a:latin typeface="Cambria Math" panose="02040503050406030204" pitchFamily="18" charset="0"/>
                              </a:rPr>
                              <m:t>2+</m:t>
                            </m:r>
                          </m:sup>
                        </m:sSup>
                        <m:r>
                          <a:rPr lang="ca-ES" sz="1100" b="0" i="1" baseline="0">
                            <a:latin typeface="Cambria Math" panose="02040503050406030204" pitchFamily="18" charset="0"/>
                          </a:rPr>
                          <m:t> </m:t>
                        </m:r>
                      </m:den>
                    </m:f>
                    <m:r>
                      <a:rPr lang="ca-ES" sz="1100" b="0" i="1" baseline="0">
                        <a:latin typeface="Cambria Math" panose="02040503050406030204" pitchFamily="18" charset="0"/>
                      </a:rPr>
                      <m:t>=</m:t>
                    </m:r>
                    <m:r>
                      <a:rPr lang="es-ES" sz="1100" b="0" i="1" baseline="0">
                        <a:latin typeface="Cambria Math" panose="02040503050406030204" pitchFamily="18" charset="0"/>
                      </a:rPr>
                      <m:t>20.0372</m:t>
                    </m:r>
                    <m:r>
                      <a:rPr lang="ca-ES" sz="1100" b="0" i="1" baseline="0">
                        <a:latin typeface="Cambria Math" panose="02040503050406030204" pitchFamily="18" charset="0"/>
                      </a:rPr>
                      <m:t> </m:t>
                    </m:r>
                    <m:r>
                      <a:rPr lang="ca-ES" sz="1100" b="0" i="1" baseline="0">
                        <a:latin typeface="Cambria Math" panose="02040503050406030204" pitchFamily="18" charset="0"/>
                      </a:rPr>
                      <m:t>𝑚𝑔</m:t>
                    </m:r>
                    <m:r>
                      <a:rPr lang="es-ES" sz="1100" b="0" i="1" baseline="0">
                        <a:latin typeface="Cambria Math" panose="02040503050406030204" pitchFamily="18" charset="0"/>
                      </a:rPr>
                      <m:t> </m:t>
                    </m:r>
                    <m:r>
                      <a:rPr lang="es-ES" sz="1100" b="0" i="1" baseline="0">
                        <a:latin typeface="Cambria Math" panose="02040503050406030204" pitchFamily="18" charset="0"/>
                      </a:rPr>
                      <m:t>𝐹</m:t>
                    </m:r>
                    <m:sSup>
                      <m:sSupPr>
                        <m:ctrlPr>
                          <a:rPr lang="es-ES" sz="1100" b="0" i="1" baseline="0">
                            <a:latin typeface="Cambria Math" panose="02040503050406030204" pitchFamily="18" charset="0"/>
                          </a:rPr>
                        </m:ctrlPr>
                      </m:sSupPr>
                      <m:e>
                        <m:r>
                          <a:rPr lang="es-ES" sz="1100" b="0" i="1" baseline="0">
                            <a:latin typeface="Cambria Math" panose="02040503050406030204" pitchFamily="18" charset="0"/>
                          </a:rPr>
                          <m:t>𝑒</m:t>
                        </m:r>
                      </m:e>
                      <m:sup>
                        <m:r>
                          <a:rPr lang="es-ES" sz="1100" b="0" i="1" baseline="0">
                            <a:latin typeface="Cambria Math" panose="02040503050406030204" pitchFamily="18" charset="0"/>
                          </a:rPr>
                          <m:t>2+</m:t>
                        </m:r>
                      </m:sup>
                    </m:sSup>
                  </m:oMath>
                </m:oMathPara>
              </a14:m>
              <a:endParaRPr lang="ca-ES" sz="1100" baseline="0"/>
            </a:p>
            <a:p>
              <a:endParaRPr lang="es-ES" sz="1100" b="0" i="1" baseline="0">
                <a:latin typeface="Cambria Math" panose="02040503050406030204" pitchFamily="18" charset="0"/>
              </a:endParaRPr>
            </a:p>
            <a:p>
              <a:pPr/>
              <a14:m>
                <m:oMathPara xmlns:m="http://schemas.openxmlformats.org/officeDocument/2006/math">
                  <m:oMathParaPr>
                    <m:jc m:val="centerGroup"/>
                  </m:oMathParaPr>
                  <m:oMath xmlns:m="http://schemas.openxmlformats.org/officeDocument/2006/math">
                    <m:f>
                      <m:fPr>
                        <m:ctrlPr>
                          <a:rPr lang="es-ES" sz="1100" b="0" i="1" baseline="0">
                            <a:latin typeface="Cambria Math" panose="02040503050406030204" pitchFamily="18" charset="0"/>
                          </a:rPr>
                        </m:ctrlPr>
                      </m:fPr>
                      <m:num>
                        <m:r>
                          <a:rPr lang="es-ES" sz="1100" b="0" i="1" baseline="0">
                            <a:solidFill>
                              <a:schemeClr val="dk1"/>
                            </a:solidFill>
                            <a:effectLst/>
                            <a:latin typeface="Cambria Math" panose="02040503050406030204" pitchFamily="18" charset="0"/>
                            <a:ea typeface="+mn-ea"/>
                            <a:cs typeface="+mn-cs"/>
                          </a:rPr>
                          <m:t>0.04007 </m:t>
                        </m:r>
                        <m:r>
                          <a:rPr lang="es-ES" sz="1100" b="0" i="1" baseline="0">
                            <a:solidFill>
                              <a:schemeClr val="dk1"/>
                            </a:solidFill>
                            <a:effectLst/>
                            <a:latin typeface="Cambria Math" panose="02040503050406030204" pitchFamily="18" charset="0"/>
                            <a:ea typeface="+mn-ea"/>
                            <a:cs typeface="+mn-cs"/>
                          </a:rPr>
                          <m:t>𝑚𝑔</m:t>
                        </m:r>
                        <m:r>
                          <a:rPr lang="es-ES" sz="1100" b="0" i="1" baseline="0">
                            <a:solidFill>
                              <a:schemeClr val="dk1"/>
                            </a:solidFill>
                            <a:effectLst/>
                            <a:latin typeface="Cambria Math" panose="02040503050406030204" pitchFamily="18" charset="0"/>
                            <a:ea typeface="+mn-ea"/>
                            <a:cs typeface="+mn-cs"/>
                          </a:rPr>
                          <m:t> </m:t>
                        </m:r>
                        <m:r>
                          <a:rPr lang="es-ES" sz="1100" b="0" i="1" baseline="0">
                            <a:latin typeface="Cambria Math" panose="02040503050406030204" pitchFamily="18" charset="0"/>
                          </a:rPr>
                          <m:t>𝐹</m:t>
                        </m:r>
                        <m:sSup>
                          <m:sSupPr>
                            <m:ctrlPr>
                              <a:rPr lang="es-ES" sz="1100" b="0" i="1" baseline="0">
                                <a:latin typeface="Cambria Math" panose="02040503050406030204" pitchFamily="18" charset="0"/>
                              </a:rPr>
                            </m:ctrlPr>
                          </m:sSupPr>
                          <m:e>
                            <m:r>
                              <a:rPr lang="es-ES" sz="1100" b="0" i="1" baseline="0">
                                <a:latin typeface="Cambria Math" panose="02040503050406030204" pitchFamily="18" charset="0"/>
                              </a:rPr>
                              <m:t>𝑒</m:t>
                            </m:r>
                          </m:e>
                          <m:sup>
                            <m:r>
                              <a:rPr lang="es-ES" sz="1100" b="0" i="1" baseline="0">
                                <a:latin typeface="Cambria Math" panose="02040503050406030204" pitchFamily="18" charset="0"/>
                              </a:rPr>
                              <m:t>2+</m:t>
                            </m:r>
                          </m:sup>
                        </m:sSup>
                      </m:num>
                      <m:den>
                        <m:r>
                          <a:rPr lang="es-ES" sz="1100" b="0" i="1" baseline="0">
                            <a:latin typeface="Cambria Math" panose="02040503050406030204" pitchFamily="18" charset="0"/>
                          </a:rPr>
                          <m:t>500.0 </m:t>
                        </m:r>
                        <m:r>
                          <a:rPr lang="es-ES" sz="1100" b="0" i="1" baseline="0">
                            <a:latin typeface="Cambria Math" panose="02040503050406030204" pitchFamily="18" charset="0"/>
                          </a:rPr>
                          <m:t>𝑚𝐿</m:t>
                        </m:r>
                      </m:den>
                    </m:f>
                    <m:r>
                      <a:rPr lang="es-ES" sz="1100" b="0" i="1" baseline="0">
                        <a:latin typeface="Cambria Math" panose="02040503050406030204" pitchFamily="18" charset="0"/>
                      </a:rPr>
                      <m:t>=</m:t>
                    </m:r>
                    <m:r>
                      <a:rPr lang="es-ES" sz="1100" b="1" i="1" baseline="0">
                        <a:latin typeface="Cambria Math" panose="02040503050406030204" pitchFamily="18" charset="0"/>
                      </a:rPr>
                      <m:t>𝟎</m:t>
                    </m:r>
                    <m:r>
                      <a:rPr lang="es-ES" sz="1100" b="1" i="1" baseline="0">
                        <a:latin typeface="Cambria Math" panose="02040503050406030204" pitchFamily="18" charset="0"/>
                      </a:rPr>
                      <m:t>.</m:t>
                    </m:r>
                    <m:r>
                      <a:rPr lang="es-ES" sz="1100" b="1" i="1" baseline="0">
                        <a:latin typeface="Cambria Math" panose="02040503050406030204" pitchFamily="18" charset="0"/>
                      </a:rPr>
                      <m:t>𝟎𝟒𝟎𝟎𝟕</m:t>
                    </m:r>
                    <m:r>
                      <a:rPr lang="es-ES" sz="1100" b="1" i="1" baseline="0">
                        <a:latin typeface="Cambria Math" panose="02040503050406030204" pitchFamily="18" charset="0"/>
                      </a:rPr>
                      <m:t> </m:t>
                    </m:r>
                    <m:r>
                      <a:rPr lang="es-ES" sz="1100" b="1" i="1" baseline="0">
                        <a:latin typeface="Cambria Math" panose="02040503050406030204" pitchFamily="18" charset="0"/>
                      </a:rPr>
                      <m:t>𝒎𝒈</m:t>
                    </m:r>
                    <m:r>
                      <a:rPr lang="es-ES" sz="1100" b="1" i="1" baseline="0">
                        <a:latin typeface="Cambria Math" panose="02040503050406030204" pitchFamily="18" charset="0"/>
                      </a:rPr>
                      <m:t> </m:t>
                    </m:r>
                    <m:r>
                      <a:rPr lang="es-ES" sz="1100" b="1" i="1" baseline="0">
                        <a:latin typeface="Cambria Math" panose="02040503050406030204" pitchFamily="18" charset="0"/>
                      </a:rPr>
                      <m:t>𝑭</m:t>
                    </m:r>
                    <m:sSup>
                      <m:sSupPr>
                        <m:ctrlPr>
                          <a:rPr lang="es-ES" sz="1100" b="1" i="1" baseline="0">
                            <a:latin typeface="Cambria Math" panose="02040503050406030204" pitchFamily="18" charset="0"/>
                          </a:rPr>
                        </m:ctrlPr>
                      </m:sSupPr>
                      <m:e>
                        <m:r>
                          <a:rPr lang="es-ES" sz="1100" b="1" i="1" baseline="0">
                            <a:latin typeface="Cambria Math" panose="02040503050406030204" pitchFamily="18" charset="0"/>
                          </a:rPr>
                          <m:t>𝒆</m:t>
                        </m:r>
                      </m:e>
                      <m:sup>
                        <m:r>
                          <a:rPr lang="es-ES" sz="1100" b="1" i="1" baseline="0">
                            <a:latin typeface="Cambria Math" panose="02040503050406030204" pitchFamily="18" charset="0"/>
                          </a:rPr>
                          <m:t>𝟐</m:t>
                        </m:r>
                        <m:r>
                          <a:rPr lang="es-ES" sz="1100" b="1" i="1" baseline="0">
                            <a:latin typeface="Cambria Math" panose="02040503050406030204" pitchFamily="18" charset="0"/>
                          </a:rPr>
                          <m:t>+</m:t>
                        </m:r>
                      </m:sup>
                    </m:sSup>
                    <m:r>
                      <a:rPr lang="es-ES" sz="1100" b="1" i="1" baseline="0">
                        <a:latin typeface="Cambria Math" panose="02040503050406030204" pitchFamily="18" charset="0"/>
                      </a:rPr>
                      <m:t>/</m:t>
                    </m:r>
                    <m:r>
                      <a:rPr lang="es-ES" sz="1100" b="1" i="1" baseline="0">
                        <a:latin typeface="Cambria Math" panose="02040503050406030204" pitchFamily="18" charset="0"/>
                      </a:rPr>
                      <m:t>𝒎𝑳</m:t>
                    </m:r>
                  </m:oMath>
                </m:oMathPara>
              </a14:m>
              <a:endParaRPr lang="ca-ES" sz="1100" b="1" baseline="0"/>
            </a:p>
          </xdr:txBody>
        </xdr:sp>
      </mc:Choice>
      <mc:Fallback xmlns="">
        <xdr:sp macro="" textlink="">
          <xdr:nvSpPr>
            <xdr:cNvPr id="3" name="CuadroTexto 2">
              <a:extLst>
                <a:ext uri="{FF2B5EF4-FFF2-40B4-BE49-F238E27FC236}">
                  <a16:creationId xmlns:a16="http://schemas.microsoft.com/office/drawing/2014/main" id="{BBFA22E7-3A23-49BD-B84C-1FABBF8D7BB7}"/>
                </a:ext>
              </a:extLst>
            </xdr:cNvPr>
            <xdr:cNvSpPr txBox="1"/>
          </xdr:nvSpPr>
          <xdr:spPr>
            <a:xfrm>
              <a:off x="85725" y="2943225"/>
              <a:ext cx="5842635" cy="2066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a-ES" sz="1100"/>
                <a:t>PM (sal de Mohr) = 392.14 g/mol</a:t>
              </a:r>
            </a:p>
            <a:p>
              <a:r>
                <a:rPr lang="ca-ES" sz="1100"/>
                <a:t>PA</a:t>
              </a:r>
              <a:r>
                <a:rPr lang="ca-ES" sz="1100" baseline="0"/>
                <a:t> (Fe) = 55.845 g/ mol</a:t>
              </a:r>
            </a:p>
            <a:p>
              <a:endParaRPr lang="ca-ES" sz="1100" baseline="0"/>
            </a:p>
            <a:p>
              <a:r>
                <a:rPr lang="ca-ES" sz="1100" b="0" i="0" baseline="0">
                  <a:latin typeface="Cambria Math" panose="02040503050406030204" pitchFamily="18" charset="0"/>
                </a:rPr>
                <a:t>140.7 </a:t>
              </a:r>
              <a:r>
                <a:rPr lang="ca-ES" sz="1100" b="0" i="0" baseline="0">
                  <a:solidFill>
                    <a:schemeClr val="accent1"/>
                  </a:solidFill>
                  <a:latin typeface="Cambria Math" panose="02040503050406030204" pitchFamily="18" charset="0"/>
                </a:rPr>
                <a:t>𝑚𝑔</a:t>
              </a:r>
              <a:r>
                <a:rPr lang="ca-ES" sz="1100" b="0" i="0" baseline="0">
                  <a:latin typeface="Cambria Math" panose="02040503050406030204" pitchFamily="18" charset="0"/>
                </a:rPr>
                <a:t> 𝑠𝑎𝑙 𝑑𝑒 𝑀𝑜ℎ𝑟·(1 𝑚𝑜𝑙 𝑠𝑎𝑙)/(392.14 𝑔 𝑠𝑎𝑙)·(1 𝑚𝑜𝑙 𝐹𝑒^(2+))/(1 𝑚𝑜𝑙 𝑠𝑎𝑙)·(55.845 𝑔 </a:t>
              </a:r>
              <a:r>
                <a:rPr lang="ca-ES" sz="1100" b="0" i="0" baseline="0">
                  <a:solidFill>
                    <a:schemeClr val="accent1"/>
                  </a:solidFill>
                  <a:latin typeface="Cambria Math" panose="02040503050406030204" pitchFamily="18" charset="0"/>
                </a:rPr>
                <a:t>𝐹𝑒^(2+))/(</a:t>
              </a:r>
              <a:r>
                <a:rPr lang="ca-ES" sz="1100" b="0" i="0" baseline="0">
                  <a:latin typeface="Cambria Math" panose="02040503050406030204" pitchFamily="18" charset="0"/>
                </a:rPr>
                <a:t>1 𝑚𝑜𝑙 𝐹𝑒^(2+)  )=</a:t>
              </a:r>
              <a:r>
                <a:rPr lang="es-ES" sz="1100" b="0" i="0" baseline="0">
                  <a:latin typeface="Cambria Math" panose="02040503050406030204" pitchFamily="18" charset="0"/>
                </a:rPr>
                <a:t>20.0372</a:t>
              </a:r>
              <a:r>
                <a:rPr lang="ca-ES" sz="1100" b="0" i="0" baseline="0">
                  <a:latin typeface="Cambria Math" panose="02040503050406030204" pitchFamily="18" charset="0"/>
                </a:rPr>
                <a:t> 𝑚𝑔</a:t>
              </a:r>
              <a:r>
                <a:rPr lang="es-ES" sz="1100" b="0" i="0" baseline="0">
                  <a:latin typeface="Cambria Math" panose="02040503050406030204" pitchFamily="18" charset="0"/>
                </a:rPr>
                <a:t> 𝐹𝑒^(2+)</a:t>
              </a:r>
              <a:endParaRPr lang="ca-ES" sz="1100" baseline="0"/>
            </a:p>
            <a:p>
              <a:endParaRPr lang="es-ES" sz="1100" b="0" i="1" baseline="0">
                <a:latin typeface="Cambria Math" panose="02040503050406030204" pitchFamily="18" charset="0"/>
              </a:endParaRPr>
            </a:p>
            <a:p>
              <a:r>
                <a:rPr lang="es-ES" sz="1100" b="0" i="0" baseline="0">
                  <a:latin typeface="Cambria Math" panose="02040503050406030204" pitchFamily="18" charset="0"/>
                </a:rPr>
                <a:t>(</a:t>
              </a:r>
              <a:r>
                <a:rPr lang="es-ES" sz="1100" b="0" i="0" baseline="0">
                  <a:solidFill>
                    <a:schemeClr val="dk1"/>
                  </a:solidFill>
                  <a:effectLst/>
                  <a:latin typeface="+mn-lt"/>
                  <a:ea typeface="+mn-ea"/>
                  <a:cs typeface="+mn-cs"/>
                </a:rPr>
                <a:t>0.04007 𝑚𝑔</a:t>
              </a:r>
              <a:r>
                <a:rPr lang="es-ES" sz="1100" b="0" i="0" baseline="0">
                  <a:solidFill>
                    <a:schemeClr val="dk1"/>
                  </a:solidFill>
                  <a:effectLst/>
                  <a:latin typeface="Cambria Math" panose="02040503050406030204" pitchFamily="18" charset="0"/>
                  <a:ea typeface="+mn-ea"/>
                  <a:cs typeface="+mn-cs"/>
                </a:rPr>
                <a:t> </a:t>
              </a:r>
              <a:r>
                <a:rPr lang="es-ES" sz="1100" b="0" i="0" baseline="0">
                  <a:latin typeface="Cambria Math" panose="02040503050406030204" pitchFamily="18" charset="0"/>
                </a:rPr>
                <a:t>𝐹𝑒^(2+))/(500.0 𝑚𝐿)=</a:t>
              </a:r>
              <a:r>
                <a:rPr lang="es-ES" sz="1100" b="1" i="0" baseline="0">
                  <a:latin typeface="Cambria Math" panose="02040503050406030204" pitchFamily="18" charset="0"/>
                </a:rPr>
                <a:t>𝟎.𝟎𝟒𝟎𝟎𝟕 𝒎𝒈 𝑭𝒆^(𝟐+)/𝒎𝑳</a:t>
              </a:r>
              <a:endParaRPr lang="ca-ES" sz="1100" b="1" baseline="0"/>
            </a:p>
          </xdr:txBody>
        </xdr:sp>
      </mc:Fallback>
    </mc:AlternateContent>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B08C8-5267-41A1-8A30-44F36ECBD8D8}">
  <sheetPr>
    <pageSetUpPr fitToPage="1"/>
  </sheetPr>
  <dimension ref="A1:O124"/>
  <sheetViews>
    <sheetView showGridLines="0" tabSelected="1" zoomScaleNormal="100" workbookViewId="0">
      <selection activeCell="O6" sqref="O6"/>
    </sheetView>
  </sheetViews>
  <sheetFormatPr defaultColWidth="11.44140625" defaultRowHeight="23.25" customHeight="1" x14ac:dyDescent="0.25"/>
  <cols>
    <col min="1" max="1" width="3.44140625" style="1" customWidth="1"/>
    <col min="2" max="2" width="8" style="1" customWidth="1"/>
    <col min="3" max="3" width="14.44140625" style="1" customWidth="1"/>
    <col min="4" max="8" width="12.6640625" style="1" customWidth="1"/>
    <col min="9" max="9" width="15" style="1" customWidth="1"/>
    <col min="10" max="16384" width="11.44140625" style="1"/>
  </cols>
  <sheetData>
    <row r="1" spans="1:15" ht="21" customHeight="1" x14ac:dyDescent="0.3">
      <c r="A1" s="3" t="s">
        <v>0</v>
      </c>
      <c r="E1" s="2" t="s">
        <v>1</v>
      </c>
    </row>
    <row r="2" spans="1:15" ht="15" customHeight="1" x14ac:dyDescent="0.25">
      <c r="A2" s="2" t="s">
        <v>2</v>
      </c>
      <c r="E2" s="2" t="s">
        <v>3</v>
      </c>
    </row>
    <row r="3" spans="1:15" ht="15" customHeight="1" x14ac:dyDescent="0.25">
      <c r="A3" s="2" t="s">
        <v>4</v>
      </c>
    </row>
    <row r="4" spans="1:15" ht="15" customHeight="1" x14ac:dyDescent="0.25">
      <c r="A4" s="2"/>
    </row>
    <row r="5" spans="1:15" ht="15" customHeight="1" x14ac:dyDescent="0.25">
      <c r="A5" s="2" t="s">
        <v>5</v>
      </c>
    </row>
    <row r="6" spans="1:15" ht="15" customHeight="1" x14ac:dyDescent="0.25">
      <c r="O6" s="1" t="s">
        <v>62</v>
      </c>
    </row>
    <row r="7" spans="1:15" ht="15" customHeight="1" x14ac:dyDescent="0.25"/>
    <row r="8" spans="1:15" s="2" customFormat="1" ht="15" customHeight="1" x14ac:dyDescent="0.25">
      <c r="B8" s="2" t="s">
        <v>6</v>
      </c>
      <c r="F8" s="1"/>
    </row>
    <row r="9" spans="1:15" s="2" customFormat="1" ht="15" customHeight="1" x14ac:dyDescent="0.25"/>
    <row r="10" spans="1:15" ht="15" customHeight="1" x14ac:dyDescent="0.25">
      <c r="A10" s="2" t="s">
        <v>7</v>
      </c>
      <c r="E10" s="1">
        <v>1243.8</v>
      </c>
      <c r="F10" s="1" t="s">
        <v>8</v>
      </c>
    </row>
    <row r="11" spans="1:15" ht="15" customHeight="1" x14ac:dyDescent="0.25"/>
    <row r="12" spans="1:15" ht="15" customHeight="1" x14ac:dyDescent="0.25">
      <c r="A12" s="2" t="s">
        <v>9</v>
      </c>
      <c r="E12" s="1">
        <v>0.14069999999999999</v>
      </c>
      <c r="F12" s="1" t="s">
        <v>10</v>
      </c>
    </row>
    <row r="13" spans="1:15" ht="15" customHeight="1" x14ac:dyDescent="0.25">
      <c r="A13" s="2"/>
    </row>
    <row r="14" spans="1:15" ht="15" customHeight="1" x14ac:dyDescent="0.25">
      <c r="A14" s="2" t="s">
        <v>11</v>
      </c>
    </row>
    <row r="15" spans="1:15" ht="15" customHeight="1" x14ac:dyDescent="0.25">
      <c r="A15" s="2"/>
    </row>
    <row r="16" spans="1:15" ht="15" customHeight="1" x14ac:dyDescent="0.25">
      <c r="A16" s="2"/>
    </row>
    <row r="17" spans="1:9" ht="15" customHeight="1" x14ac:dyDescent="0.25"/>
    <row r="18" spans="1:9" ht="15" customHeight="1" x14ac:dyDescent="0.25"/>
    <row r="19" spans="1:9" ht="15" customHeight="1" x14ac:dyDescent="0.25"/>
    <row r="20" spans="1:9" ht="15" customHeight="1" x14ac:dyDescent="0.25">
      <c r="C20" s="5"/>
      <c r="D20" s="5"/>
    </row>
    <row r="21" spans="1:9" ht="15" customHeight="1" x14ac:dyDescent="0.25"/>
    <row r="22" spans="1:9" ht="15" customHeight="1" x14ac:dyDescent="0.25"/>
    <row r="23" spans="1:9" ht="15" customHeight="1" x14ac:dyDescent="0.25"/>
    <row r="24" spans="1:9" ht="15" customHeight="1" x14ac:dyDescent="0.25"/>
    <row r="25" spans="1:9" ht="15" customHeight="1" x14ac:dyDescent="0.25"/>
    <row r="26" spans="1:9" ht="15" customHeight="1" x14ac:dyDescent="0.25"/>
    <row r="27" spans="1:9" ht="15" customHeight="1" x14ac:dyDescent="0.25"/>
    <row r="28" spans="1:9" ht="15" customHeight="1" x14ac:dyDescent="0.25"/>
    <row r="29" spans="1:9" ht="15" customHeight="1" x14ac:dyDescent="0.25">
      <c r="A29" s="2" t="s">
        <v>12</v>
      </c>
      <c r="B29" s="2"/>
      <c r="C29" s="2"/>
      <c r="D29" s="2"/>
      <c r="E29" s="2"/>
      <c r="G29" s="1">
        <f>0.04007*25/50</f>
        <v>2.0035000000000004E-2</v>
      </c>
      <c r="H29" s="1" t="s">
        <v>13</v>
      </c>
    </row>
    <row r="30" spans="1:9" ht="15" customHeight="1" x14ac:dyDescent="0.25"/>
    <row r="31" spans="1:9" ht="15" customHeight="1" x14ac:dyDescent="0.25"/>
    <row r="32" spans="1:9" ht="15" customHeight="1" x14ac:dyDescent="0.25">
      <c r="A32" s="2" t="s">
        <v>14</v>
      </c>
      <c r="G32" s="1">
        <f>5*10^(-3)/100</f>
        <v>5.0000000000000002E-5</v>
      </c>
      <c r="H32" s="1" t="s">
        <v>15</v>
      </c>
      <c r="I32" s="1" t="s">
        <v>16</v>
      </c>
    </row>
    <row r="33" spans="1:13" ht="15" customHeight="1" x14ac:dyDescent="0.25">
      <c r="A33" s="2"/>
    </row>
    <row r="34" spans="1:13" ht="15" customHeight="1" x14ac:dyDescent="0.25"/>
    <row r="35" spans="1:13" ht="15" customHeight="1" x14ac:dyDescent="0.25">
      <c r="A35" s="2" t="s">
        <v>17</v>
      </c>
      <c r="G35" s="1">
        <v>3</v>
      </c>
      <c r="H35" s="1" t="s">
        <v>18</v>
      </c>
    </row>
    <row r="36" spans="1:13" ht="15" customHeight="1" x14ac:dyDescent="0.25"/>
    <row r="37" spans="1:13" ht="15" customHeight="1" x14ac:dyDescent="0.25">
      <c r="A37" s="2" t="s">
        <v>19</v>
      </c>
    </row>
    <row r="38" spans="1:13" ht="15" customHeight="1" thickBot="1" x14ac:dyDescent="0.3"/>
    <row r="39" spans="1:13" ht="57" customHeight="1" thickBot="1" x14ac:dyDescent="0.3">
      <c r="C39" s="6" t="s">
        <v>20</v>
      </c>
      <c r="D39" s="7" t="s">
        <v>21</v>
      </c>
      <c r="E39" s="7" t="s">
        <v>22</v>
      </c>
      <c r="F39" s="7" t="s">
        <v>23</v>
      </c>
      <c r="G39" s="34" t="s">
        <v>24</v>
      </c>
      <c r="H39" s="34"/>
      <c r="I39" s="34"/>
      <c r="J39" s="34"/>
    </row>
    <row r="40" spans="1:13" ht="15" customHeight="1" thickBot="1" x14ac:dyDescent="0.3">
      <c r="C40" s="26">
        <v>1</v>
      </c>
      <c r="D40" s="4">
        <v>1</v>
      </c>
      <c r="E40" s="27">
        <f>$G$29*C40/25</f>
        <v>8.0140000000000018E-4</v>
      </c>
      <c r="F40" s="20">
        <v>0.159</v>
      </c>
      <c r="G40" s="22" t="s">
        <v>25</v>
      </c>
      <c r="H40" s="25" cm="1">
        <f t="array" ref="H40:I44">LINEST(F40:F44,E40:E44,1,1)</f>
        <v>190.41677065136008</v>
      </c>
      <c r="I40" s="16">
        <v>1.100000000000001E-2</v>
      </c>
      <c r="J40" s="24" t="s">
        <v>26</v>
      </c>
      <c r="M40" s="21"/>
    </row>
    <row r="41" spans="1:13" ht="15" customHeight="1" thickBot="1" x14ac:dyDescent="0.3">
      <c r="C41" s="26">
        <v>2</v>
      </c>
      <c r="D41" s="4">
        <v>1</v>
      </c>
      <c r="E41" s="27">
        <f>$G$29*C41/25</f>
        <v>1.6028000000000004E-3</v>
      </c>
      <c r="F41" s="20">
        <v>0.32200000000000001</v>
      </c>
      <c r="G41" s="22" t="s">
        <v>27</v>
      </c>
      <c r="H41" s="25">
        <v>1.7528747613098328</v>
      </c>
      <c r="I41" s="16">
        <v>4.659041389241645E-3</v>
      </c>
      <c r="J41" s="24" t="s">
        <v>28</v>
      </c>
      <c r="M41" s="21"/>
    </row>
    <row r="42" spans="1:13" ht="15" customHeight="1" thickBot="1" x14ac:dyDescent="0.3">
      <c r="C42" s="26">
        <v>3</v>
      </c>
      <c r="D42" s="4">
        <v>1</v>
      </c>
      <c r="E42" s="27">
        <f>$G$29*C42/25</f>
        <v>2.4042000000000004E-3</v>
      </c>
      <c r="F42" s="20">
        <v>0.47</v>
      </c>
      <c r="G42" s="23" t="s">
        <v>29</v>
      </c>
      <c r="H42" s="16">
        <v>0.99974584290000112</v>
      </c>
      <c r="I42" s="1">
        <v>4.4422216663887208E-3</v>
      </c>
      <c r="J42" s="24" t="s">
        <v>30</v>
      </c>
      <c r="M42" s="21"/>
    </row>
    <row r="43" spans="1:13" ht="15" customHeight="1" thickBot="1" x14ac:dyDescent="0.3">
      <c r="C43" s="26">
        <v>4</v>
      </c>
      <c r="D43" s="4">
        <v>1</v>
      </c>
      <c r="E43" s="27">
        <f>$G$29*C43/25</f>
        <v>3.2056000000000007E-3</v>
      </c>
      <c r="F43" s="20">
        <v>0.62</v>
      </c>
      <c r="G43" s="22" t="s">
        <v>31</v>
      </c>
      <c r="H43" s="1">
        <v>11800.722972972944</v>
      </c>
      <c r="I43" s="1">
        <v>3</v>
      </c>
      <c r="J43" s="24" t="s">
        <v>32</v>
      </c>
      <c r="M43" s="21"/>
    </row>
    <row r="44" spans="1:13" ht="15" customHeight="1" thickBot="1" x14ac:dyDescent="0.3">
      <c r="C44" s="26">
        <v>5</v>
      </c>
      <c r="D44" s="4">
        <v>1</v>
      </c>
      <c r="E44" s="27">
        <f>$G$29*C44/25</f>
        <v>4.0070000000000001E-3</v>
      </c>
      <c r="F44" s="20">
        <v>0.77300000000000002</v>
      </c>
      <c r="G44" s="22" t="s">
        <v>33</v>
      </c>
      <c r="H44" s="1">
        <v>0.23286759999999998</v>
      </c>
      <c r="I44" s="1">
        <v>5.9200000000000138E-5</v>
      </c>
      <c r="J44" s="24" t="s">
        <v>34</v>
      </c>
      <c r="M44" s="21"/>
    </row>
    <row r="45" spans="1:13" ht="15" customHeight="1" x14ac:dyDescent="0.25"/>
    <row r="46" spans="1:13" ht="15" customHeight="1" x14ac:dyDescent="0.25">
      <c r="A46" s="2" t="s">
        <v>35</v>
      </c>
    </row>
    <row r="47" spans="1:13" ht="15" customHeight="1" x14ac:dyDescent="0.25"/>
    <row r="48" spans="1:13" ht="15" customHeight="1" x14ac:dyDescent="0.25">
      <c r="A48" s="2"/>
    </row>
    <row r="49" spans="1:12" ht="15" customHeight="1" x14ac:dyDescent="0.25"/>
    <row r="50" spans="1:12" ht="15" customHeight="1" x14ac:dyDescent="0.25"/>
    <row r="51" spans="1:12" ht="15" customHeight="1" x14ac:dyDescent="0.25"/>
    <row r="52" spans="1:12" ht="15" customHeight="1" x14ac:dyDescent="0.25">
      <c r="C52" s="5"/>
      <c r="D52" s="5"/>
    </row>
    <row r="53" spans="1:12" ht="15" customHeight="1" x14ac:dyDescent="0.25"/>
    <row r="54" spans="1:12" ht="15" customHeight="1" x14ac:dyDescent="0.25"/>
    <row r="55" spans="1:12" ht="15" customHeight="1" x14ac:dyDescent="0.25"/>
    <row r="56" spans="1:12" ht="15" customHeight="1" x14ac:dyDescent="0.25"/>
    <row r="57" spans="1:12" ht="15" customHeight="1" x14ac:dyDescent="0.25"/>
    <row r="58" spans="1:12" ht="15" customHeight="1" x14ac:dyDescent="0.25"/>
    <row r="59" spans="1:12" ht="15" customHeight="1" x14ac:dyDescent="0.25"/>
    <row r="60" spans="1:12" ht="15" customHeight="1" x14ac:dyDescent="0.25">
      <c r="A60" s="2" t="s">
        <v>36</v>
      </c>
      <c r="H60" s="1" t="s">
        <v>37</v>
      </c>
      <c r="K60" s="1">
        <f>(E44-E40)/2+E40</f>
        <v>2.4042E-3</v>
      </c>
      <c r="L60" s="1" t="s">
        <v>13</v>
      </c>
    </row>
    <row r="61" spans="1:12" ht="15" customHeight="1" x14ac:dyDescent="0.25">
      <c r="A61" s="2" t="s">
        <v>38</v>
      </c>
      <c r="H61" s="1" t="s">
        <v>39</v>
      </c>
      <c r="K61" s="19">
        <f>K60*25/(G32*10^3)</f>
        <v>1.2020999999999999</v>
      </c>
      <c r="L61" s="1" t="s">
        <v>40</v>
      </c>
    </row>
    <row r="62" spans="1:12" ht="15" customHeight="1" x14ac:dyDescent="0.25"/>
    <row r="63" spans="1:12" ht="15" customHeight="1" x14ac:dyDescent="0.25">
      <c r="A63" s="2" t="s">
        <v>41</v>
      </c>
      <c r="D63" s="1">
        <v>1.2</v>
      </c>
      <c r="E63" s="1" t="s">
        <v>40</v>
      </c>
    </row>
    <row r="64" spans="1:12" ht="15" customHeight="1" x14ac:dyDescent="0.25"/>
    <row r="65" spans="1:5" ht="15" customHeight="1" x14ac:dyDescent="0.25">
      <c r="A65" s="2" t="s">
        <v>42</v>
      </c>
      <c r="E65" s="17">
        <v>5.3999999999999999E-2</v>
      </c>
    </row>
    <row r="66" spans="1:5" ht="15" customHeight="1" x14ac:dyDescent="0.25"/>
    <row r="67" spans="1:5" ht="15" customHeight="1" x14ac:dyDescent="0.25">
      <c r="A67" s="2" t="s">
        <v>43</v>
      </c>
      <c r="E67" s="17">
        <v>0.54100000000000004</v>
      </c>
    </row>
    <row r="68" spans="1:5" ht="15" customHeight="1" x14ac:dyDescent="0.25"/>
    <row r="69" spans="1:5" ht="15" customHeight="1" x14ac:dyDescent="0.25">
      <c r="A69" s="2" t="s">
        <v>44</v>
      </c>
      <c r="B69" s="2"/>
      <c r="E69" s="17">
        <f>E67-E65</f>
        <v>0.48700000000000004</v>
      </c>
    </row>
    <row r="70" spans="1:5" ht="15" customHeight="1" x14ac:dyDescent="0.25"/>
    <row r="71" spans="1:5" ht="15" customHeight="1" x14ac:dyDescent="0.25">
      <c r="A71" s="2" t="s">
        <v>45</v>
      </c>
    </row>
    <row r="72" spans="1:5" ht="15" customHeight="1" x14ac:dyDescent="0.25"/>
    <row r="73" spans="1:5" ht="15" customHeight="1" x14ac:dyDescent="0.25"/>
    <row r="74" spans="1:5" ht="15" customHeight="1" x14ac:dyDescent="0.25"/>
    <row r="75" spans="1:5" ht="15" customHeight="1" x14ac:dyDescent="0.25"/>
    <row r="76" spans="1:5" ht="15" customHeight="1" x14ac:dyDescent="0.25"/>
    <row r="77" spans="1:5" ht="15" customHeight="1" x14ac:dyDescent="0.25"/>
    <row r="78" spans="1:5" ht="15" customHeight="1" x14ac:dyDescent="0.25"/>
    <row r="79" spans="1:5" ht="15" customHeight="1" x14ac:dyDescent="0.25"/>
    <row r="80" spans="1:5" ht="15" customHeight="1" x14ac:dyDescent="0.25"/>
    <row r="81" spans="1:9" ht="15" customHeight="1" x14ac:dyDescent="0.25"/>
    <row r="82" spans="1:9" ht="15" customHeight="1" x14ac:dyDescent="0.25"/>
    <row r="83" spans="1:9" ht="15" customHeight="1" x14ac:dyDescent="0.25"/>
    <row r="84" spans="1:9" ht="15" customHeight="1" x14ac:dyDescent="0.25"/>
    <row r="85" spans="1:9" ht="15" customHeight="1" x14ac:dyDescent="0.25"/>
    <row r="86" spans="1:9" ht="15" customHeight="1" x14ac:dyDescent="0.25"/>
    <row r="87" spans="1:9" ht="15" customHeight="1" x14ac:dyDescent="0.25">
      <c r="A87" s="2" t="s">
        <v>46</v>
      </c>
      <c r="G87" s="18">
        <f>(E69-I40)/H40</f>
        <v>2.4997798165137621E-3</v>
      </c>
      <c r="H87" s="1" t="s">
        <v>13</v>
      </c>
    </row>
    <row r="88" spans="1:9" ht="15" customHeight="1" x14ac:dyDescent="0.25"/>
    <row r="89" spans="1:9" ht="15" customHeight="1" x14ac:dyDescent="0.25"/>
    <row r="90" spans="1:9" ht="15" customHeight="1" x14ac:dyDescent="0.25">
      <c r="A90" s="2" t="s">
        <v>47</v>
      </c>
    </row>
    <row r="91" spans="1:9" ht="15" customHeight="1" x14ac:dyDescent="0.25">
      <c r="A91" s="2"/>
    </row>
    <row r="92" spans="1:9" ht="15" customHeight="1" x14ac:dyDescent="0.25"/>
    <row r="93" spans="1:9" ht="15" customHeight="1" x14ac:dyDescent="0.25">
      <c r="A93" s="2" t="s">
        <v>48</v>
      </c>
      <c r="H93" s="19">
        <f>G87*25*(100/1.2)</f>
        <v>5.207874617737005</v>
      </c>
      <c r="I93" s="1" t="s">
        <v>8</v>
      </c>
    </row>
    <row r="94" spans="1:9" ht="15" customHeight="1" x14ac:dyDescent="0.25"/>
    <row r="95" spans="1:9" ht="15" customHeight="1" x14ac:dyDescent="0.25">
      <c r="A95" s="2"/>
    </row>
    <row r="96" spans="1:9" ht="15" customHeight="1" x14ac:dyDescent="0.25">
      <c r="A96" s="2" t="s">
        <v>49</v>
      </c>
    </row>
    <row r="97" spans="1:8" ht="15" customHeight="1" x14ac:dyDescent="0.25">
      <c r="A97" s="2"/>
    </row>
    <row r="98" spans="1:8" ht="15" customHeight="1" x14ac:dyDescent="0.25">
      <c r="A98" s="2"/>
    </row>
    <row r="99" spans="1:8" ht="15" customHeight="1" x14ac:dyDescent="0.25">
      <c r="A99" s="2"/>
    </row>
    <row r="100" spans="1:8" ht="15" customHeight="1" x14ac:dyDescent="0.25"/>
    <row r="101" spans="1:8" ht="15" customHeight="1" x14ac:dyDescent="0.25">
      <c r="A101" s="2" t="s">
        <v>50</v>
      </c>
    </row>
    <row r="102" spans="1:8" ht="15" customHeight="1" x14ac:dyDescent="0.25">
      <c r="B102" s="2" t="s">
        <v>51</v>
      </c>
    </row>
    <row r="103" spans="1:8" ht="15" customHeight="1" thickBot="1" x14ac:dyDescent="0.3"/>
    <row r="104" spans="1:8" ht="57.9" customHeight="1" x14ac:dyDescent="0.25">
      <c r="C104" s="9" t="s">
        <v>52</v>
      </c>
      <c r="D104" s="10" t="s">
        <v>53</v>
      </c>
      <c r="E104" s="10" t="s">
        <v>54</v>
      </c>
      <c r="F104" s="10" t="s">
        <v>55</v>
      </c>
      <c r="G104" s="10" t="s">
        <v>56</v>
      </c>
      <c r="H104" s="11" t="s">
        <v>57</v>
      </c>
    </row>
    <row r="105" spans="1:8" ht="15" customHeight="1" x14ac:dyDescent="0.25">
      <c r="C105" s="12" t="s">
        <v>58</v>
      </c>
      <c r="D105" s="8"/>
      <c r="E105" s="8"/>
      <c r="F105" s="28"/>
      <c r="G105" s="30"/>
      <c r="H105" s="32"/>
    </row>
    <row r="106" spans="1:8" ht="15" customHeight="1" x14ac:dyDescent="0.25">
      <c r="C106" s="12"/>
      <c r="D106" s="8"/>
      <c r="E106" s="8"/>
      <c r="F106" s="28"/>
      <c r="G106" s="30"/>
      <c r="H106" s="32"/>
    </row>
    <row r="107" spans="1:8" ht="15" customHeight="1" x14ac:dyDescent="0.25">
      <c r="C107" s="12"/>
      <c r="D107" s="8"/>
      <c r="E107" s="8"/>
      <c r="F107" s="28"/>
      <c r="G107" s="30"/>
      <c r="H107" s="32"/>
    </row>
    <row r="108" spans="1:8" ht="15" customHeight="1" x14ac:dyDescent="0.25">
      <c r="C108" s="12"/>
      <c r="D108" s="8"/>
      <c r="E108" s="8"/>
      <c r="F108" s="28"/>
      <c r="G108" s="30"/>
      <c r="H108" s="32"/>
    </row>
    <row r="109" spans="1:8" ht="15" customHeight="1" x14ac:dyDescent="0.25">
      <c r="C109" s="12"/>
      <c r="D109" s="8"/>
      <c r="E109" s="8"/>
      <c r="F109" s="28"/>
      <c r="G109" s="30"/>
      <c r="H109" s="32"/>
    </row>
    <row r="110" spans="1:8" ht="15" customHeight="1" x14ac:dyDescent="0.25">
      <c r="C110" s="12"/>
      <c r="D110" s="8"/>
      <c r="E110" s="8"/>
      <c r="F110" s="28"/>
      <c r="G110" s="30"/>
      <c r="H110" s="32"/>
    </row>
    <row r="111" spans="1:8" ht="15" customHeight="1" x14ac:dyDescent="0.25">
      <c r="C111" s="12"/>
      <c r="D111" s="8"/>
      <c r="E111" s="8"/>
      <c r="F111" s="28"/>
      <c r="G111" s="30"/>
      <c r="H111" s="32"/>
    </row>
    <row r="112" spans="1:8" ht="15" customHeight="1" thickBot="1" x14ac:dyDescent="0.3">
      <c r="C112" s="13"/>
      <c r="D112" s="14"/>
      <c r="E112" s="14"/>
      <c r="F112" s="29"/>
      <c r="G112" s="31"/>
      <c r="H112" s="33"/>
    </row>
    <row r="114" spans="1:2" s="2" customFormat="1" ht="23.25" customHeight="1" x14ac:dyDescent="0.25">
      <c r="A114" s="2" t="s">
        <v>59</v>
      </c>
    </row>
    <row r="123" spans="1:2" s="15" customFormat="1" ht="23.25" customHeight="1" x14ac:dyDescent="0.25">
      <c r="B123" s="15" t="s">
        <v>60</v>
      </c>
    </row>
    <row r="124" spans="1:2" s="15" customFormat="1" ht="16.5" customHeight="1" x14ac:dyDescent="0.25">
      <c r="B124" s="15" t="s">
        <v>61</v>
      </c>
    </row>
  </sheetData>
  <mergeCells count="4">
    <mergeCell ref="F105:F112"/>
    <mergeCell ref="G105:G112"/>
    <mergeCell ref="H105:H112"/>
    <mergeCell ref="G39:J39"/>
  </mergeCells>
  <phoneticPr fontId="4" type="noConversion"/>
  <pageMargins left="0.70866141732283472" right="0.70866141732283472" top="0.74803149606299213" bottom="0.74803149606299213" header="0.31496062992125984" footer="0.31496062992125984"/>
  <pageSetup paperSize="9" scale="83" fitToHeight="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C1</vt:lpstr>
      <vt:lpstr>'C1'!Print_Area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IGNASI</dc:creator>
  <cp:keywords/>
  <dc:description/>
  <cp:lastModifiedBy>Òscar Losada Garcia</cp:lastModifiedBy>
  <cp:revision/>
  <dcterms:created xsi:type="dcterms:W3CDTF">2021-03-22T14:48:22Z</dcterms:created>
  <dcterms:modified xsi:type="dcterms:W3CDTF">2025-04-25T05:41:08Z</dcterms:modified>
  <cp:category/>
  <cp:contentStatus/>
</cp:coreProperties>
</file>