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30"/>
  <workbookPr/>
  <xr:revisionPtr revIDLastSave="1" documentId="11_2B2065376FE0111BC2F623AB046AF6B9F6568C18" xr6:coauthVersionLast="47" xr6:coauthVersionMax="47" xr10:uidLastSave="{3E74B210-6A96-4140-BB97-803147AF8152}"/>
  <bookViews>
    <workbookView xWindow="0" yWindow="0" windowWidth="0" windowHeight="0" xr2:uid="{00000000-000D-0000-FFFF-FFFF00000000}"/>
  </bookViews>
  <sheets>
    <sheet name="Pràctica L" sheetId="1" r:id="rId1"/>
    <sheet name="Càlcul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WbaMdASnBkUAW2ty7NF7hRufG0w8S6+cMjKcI5LFPw="/>
    </ext>
  </extLst>
</workbook>
</file>

<file path=xl/calcChain.xml><?xml version="1.0" encoding="utf-8"?>
<calcChain xmlns="http://schemas.openxmlformats.org/spreadsheetml/2006/main">
  <c r="N15" i="2" l="1"/>
  <c r="N16" i="2" s="1"/>
  <c r="N17" i="2" s="1"/>
  <c r="N14" i="2"/>
  <c r="M7" i="2" a="1"/>
  <c r="M7" i="2"/>
  <c r="N11" i="2" l="1"/>
  <c r="M11" i="2"/>
  <c r="N10" i="2"/>
  <c r="M10" i="2"/>
  <c r="N9" i="2"/>
  <c r="N18" i="2" s="1"/>
  <c r="N20" i="2" s="1"/>
  <c r="N21" i="2" s="1"/>
  <c r="M9" i="2"/>
  <c r="N8" i="2"/>
  <c r="M8" i="2"/>
  <c r="N7" i="2"/>
</calcChain>
</file>

<file path=xl/sharedStrings.xml><?xml version="1.0" encoding="utf-8"?>
<sst xmlns="http://schemas.openxmlformats.org/spreadsheetml/2006/main" count="55" uniqueCount="54">
  <si>
    <t>Informe pràctica L</t>
  </si>
  <si>
    <t>Data: 22/04/2024</t>
  </si>
  <si>
    <t>Grup pràctiques: 2.2</t>
  </si>
  <si>
    <t>Parella: T4</t>
  </si>
  <si>
    <t>Alumnes: Alba Pont Pujol NIU: 1632201 David Selas Fernández NIU: 1634270</t>
  </si>
  <si>
    <t>1. Descripció de la mostra</t>
  </si>
  <si>
    <t>2. Descripció de l'equip</t>
  </si>
  <si>
    <t>3.Adjunta un cromatograma de la mostra i de cadascun dels patrons. Identifica els pics.</t>
  </si>
  <si>
    <t>4. Recta de calibratge</t>
  </si>
  <si>
    <r>
      <rPr>
        <b/>
        <sz val="11"/>
        <color theme="1"/>
        <rFont val="Calibri"/>
      </rPr>
      <t>4a.</t>
    </r>
    <r>
      <rPr>
        <b/>
        <sz val="7"/>
        <color theme="1"/>
        <rFont val="Times New Roman"/>
      </rPr>
      <t xml:space="preserve"> </t>
    </r>
    <r>
      <rPr>
        <b/>
        <sz val="11"/>
        <color theme="1"/>
        <rFont val="Calibri"/>
      </rPr>
      <t xml:space="preserve">Omple les següents dades (pots utilitzar a partir de la columna F d'aquest full excel per fer els càlculs que necessitis per omplir els quadres): </t>
    </r>
  </si>
  <si>
    <t>Pes de MeOH=</t>
  </si>
  <si>
    <t xml:space="preserve">grams </t>
  </si>
  <si>
    <t>Patró (ml estoc MeOH)</t>
  </si>
  <si>
    <t>Concentració</t>
  </si>
  <si>
    <t>Àrea pic</t>
  </si>
  <si>
    <t>1ml</t>
  </si>
  <si>
    <t>100 ppm</t>
  </si>
  <si>
    <t>2ml</t>
  </si>
  <si>
    <t>200 ppm</t>
  </si>
  <si>
    <t>3ml</t>
  </si>
  <si>
    <t>300 ppm</t>
  </si>
  <si>
    <t>4ml</t>
  </si>
  <si>
    <t>400 ppm</t>
  </si>
  <si>
    <t>5ml</t>
  </si>
  <si>
    <t>500 ppm</t>
  </si>
  <si>
    <t>Corba Calibrat:</t>
  </si>
  <si>
    <t>pendent</t>
  </si>
  <si>
    <t>Sx/y</t>
  </si>
  <si>
    <t>ord.origen</t>
  </si>
  <si>
    <t>n</t>
  </si>
  <si>
    <r>
      <rPr>
        <b/>
        <sz val="11"/>
        <color theme="1"/>
        <rFont val="Calibri"/>
      </rPr>
      <t>5.</t>
    </r>
    <r>
      <rPr>
        <b/>
        <sz val="7"/>
        <color theme="1"/>
        <rFont val="Times New Roman"/>
      </rPr>
      <t xml:space="preserve"> </t>
    </r>
    <r>
      <rPr>
        <b/>
        <sz val="11"/>
        <color theme="1"/>
        <rFont val="Calibri"/>
      </rPr>
      <t>Trobar la concentració i l’interval de confiança del MeOH en l’aiguardent en les unitats descrites en la norma</t>
    </r>
  </si>
  <si>
    <t>conc.mostra</t>
  </si>
  <si>
    <t>Int.confiança</t>
  </si>
  <si>
    <t xml:space="preserve"> MeOH Mostra</t>
  </si>
  <si>
    <t>1108 ppm</t>
  </si>
  <si>
    <t>1108±38 ppm</t>
  </si>
  <si>
    <t>110,8 g/hL</t>
  </si>
  <si>
    <t>111±4 g/hL</t>
  </si>
  <si>
    <t>[MeOH] AIGUARDENT = 110.8 g/hL (111±4 g/hL)</t>
  </si>
  <si>
    <r>
      <rPr>
        <b/>
        <sz val="11"/>
        <color theme="1"/>
        <rFont val="Calibri"/>
      </rPr>
      <t>6.</t>
    </r>
    <r>
      <rPr>
        <b/>
        <sz val="7"/>
        <color theme="1"/>
        <rFont val="Times New Roman"/>
      </rPr>
      <t xml:space="preserve"> </t>
    </r>
    <r>
      <rPr>
        <b/>
        <sz val="11"/>
        <color theme="1"/>
        <rFont val="Calibri"/>
      </rPr>
      <t>Discutir si el contingut de MeOH està o no per sota del límit establert</t>
    </r>
  </si>
  <si>
    <t>concentració (ppm)</t>
  </si>
  <si>
    <t xml:space="preserve">àrea </t>
  </si>
  <si>
    <t>ESTIMACIÓN LINEAL</t>
  </si>
  <si>
    <t>mostra</t>
  </si>
  <si>
    <t>?</t>
  </si>
  <si>
    <t>ymitja</t>
  </si>
  <si>
    <t>sx</t>
  </si>
  <si>
    <t>s^2x</t>
  </si>
  <si>
    <t>sxx</t>
  </si>
  <si>
    <t>so</t>
  </si>
  <si>
    <t>t</t>
  </si>
  <si>
    <t xml:space="preserve">I </t>
  </si>
  <si>
    <t>I(g/hL)</t>
  </si>
  <si>
    <t>I= interval de confiança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</si>
</sst>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b/>
      <sz val="14"/>
      <color theme="1"/>
      <name val="Arial"/>
    </font>
    <font>
      <sz val="11"/>
      <color theme="1"/>
      <name val="Arial"/>
    </font>
    <font>
      <b/>
      <sz val="12"/>
      <color theme="1"/>
      <name val="Arial"/>
    </font>
    <font>
      <sz val="12"/>
      <color theme="1"/>
      <name val="Arial"/>
    </font>
    <font>
      <b/>
      <sz val="11"/>
      <color theme="1"/>
      <name val="Calibri"/>
    </font>
    <font>
      <b/>
      <sz val="11"/>
      <color theme="1"/>
      <name val="Arial"/>
    </font>
    <font>
      <b/>
      <sz val="10"/>
      <color theme="1"/>
      <name val="Arial"/>
    </font>
    <font>
      <sz val="11"/>
      <color theme="1"/>
      <name val="Calibri"/>
    </font>
    <font>
      <sz val="11"/>
      <name val="Calibri"/>
    </font>
    <font>
      <sz val="11"/>
      <color theme="1"/>
      <name val="Calibri"/>
      <scheme val="minor"/>
    </font>
    <font>
      <b/>
      <sz val="7"/>
      <color theme="1"/>
      <name val="Times New Roman"/>
    </font>
  </fonts>
  <fills count="4">
    <fill>
      <patternFill patternType="none"/>
    </fill>
    <fill>
      <patternFill patternType="gray125"/>
    </fill>
    <fill>
      <patternFill patternType="solid">
        <fgColor rgb="FFD0CECE"/>
        <bgColor rgb="FFD0CECE"/>
      </patternFill>
    </fill>
    <fill>
      <patternFill patternType="solid">
        <fgColor theme="0"/>
        <bgColor theme="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2" fillId="0" borderId="0" xfId="0" applyFont="1" applyAlignment="1">
      <alignment horizontal="center" vertical="center"/>
    </xf>
    <xf numFmtId="0" fontId="6" fillId="0" borderId="0" xfId="0" applyFont="1"/>
    <xf numFmtId="0" fontId="5" fillId="0" borderId="0" xfId="0" applyFont="1" applyAlignment="1">
      <alignment horizontal="left" vertical="center"/>
    </xf>
    <xf numFmtId="0" fontId="2" fillId="0" borderId="0" xfId="0" applyFont="1" applyAlignment="1">
      <alignment horizontal="right" vertical="center"/>
    </xf>
    <xf numFmtId="0" fontId="2" fillId="0" borderId="0" xfId="0" applyFont="1" applyAlignment="1">
      <alignment horizontal="left" vertical="center"/>
    </xf>
    <xf numFmtId="0" fontId="7" fillId="2" borderId="1" xfId="0" applyFont="1" applyFill="1" applyBorder="1"/>
    <xf numFmtId="0" fontId="6" fillId="2" borderId="1" xfId="0" applyFont="1" applyFill="1" applyBorder="1" applyAlignment="1">
      <alignment horizontal="center"/>
    </xf>
    <xf numFmtId="0" fontId="2" fillId="0" borderId="1" xfId="0" applyFont="1" applyBorder="1"/>
    <xf numFmtId="0" fontId="2" fillId="0" borderId="1" xfId="0" applyFont="1" applyBorder="1" applyAlignment="1">
      <alignment horizontal="center"/>
    </xf>
    <xf numFmtId="0" fontId="8" fillId="0" borderId="1" xfId="0" applyFont="1" applyBorder="1"/>
    <xf numFmtId="0" fontId="6"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6" fillId="0" borderId="1" xfId="0" applyFont="1" applyBorder="1"/>
    <xf numFmtId="0" fontId="6" fillId="0" borderId="3" xfId="0" applyFont="1" applyBorder="1"/>
    <xf numFmtId="0" fontId="2" fillId="3" borderId="1" xfId="0" applyFont="1" applyFill="1" applyBorder="1"/>
    <xf numFmtId="0" fontId="10" fillId="0" borderId="0" xfId="0" applyFont="1"/>
    <xf numFmtId="3" fontId="8" fillId="0" borderId="1" xfId="0" applyNumberFormat="1" applyFont="1" applyBorder="1"/>
    <xf numFmtId="3" fontId="8" fillId="0" borderId="0" xfId="0" applyNumberFormat="1" applyFont="1"/>
    <xf numFmtId="0" fontId="8" fillId="0" borderId="8" xfId="0" applyFont="1" applyBorder="1" applyAlignment="1">
      <alignment horizontal="center"/>
    </xf>
    <xf numFmtId="0" fontId="8" fillId="0" borderId="0" xfId="0" applyFont="1" applyAlignment="1">
      <alignment horizontal="center"/>
    </xf>
    <xf numFmtId="0" fontId="9" fillId="0" borderId="8" xfId="0" applyFont="1"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Patrons externs</a:t>
            </a:r>
          </a:p>
        </c:rich>
      </c:tx>
      <c:overlay val="0"/>
    </c:title>
    <c:autoTitleDeleted val="0"/>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spPr>
              <a:ln w="19050">
                <a:solidFill>
                  <a:srgbClr val="000000">
                    <a:alpha val="0"/>
                  </a:srgbClr>
                </a:solidFill>
              </a:ln>
            </c:spPr>
            <c:trendlineType val="linear"/>
            <c:dispRSqr val="1"/>
            <c:dispEq val="0"/>
            <c:trendlineLbl>
              <c:numFmt formatCode="General" sourceLinked="0"/>
            </c:trendlineLbl>
          </c:trendline>
          <c:xVal>
            <c:numRef>
              <c:f>Càlculs!$C$8:$C$12</c:f>
              <c:numCache>
                <c:formatCode>General</c:formatCode>
                <c:ptCount val="5"/>
                <c:pt idx="0">
                  <c:v>100</c:v>
                </c:pt>
                <c:pt idx="1">
                  <c:v>200</c:v>
                </c:pt>
                <c:pt idx="2">
                  <c:v>300</c:v>
                </c:pt>
                <c:pt idx="3">
                  <c:v>400</c:v>
                </c:pt>
                <c:pt idx="4">
                  <c:v>500</c:v>
                </c:pt>
              </c:numCache>
            </c:numRef>
          </c:xVal>
          <c:yVal>
            <c:numRef>
              <c:f>Càlculs!$D$8:$D$12</c:f>
              <c:numCache>
                <c:formatCode>General</c:formatCode>
                <c:ptCount val="5"/>
                <c:pt idx="0">
                  <c:v>7029.4</c:v>
                </c:pt>
                <c:pt idx="1">
                  <c:v>12814.5</c:v>
                </c:pt>
                <c:pt idx="2">
                  <c:v>18443.7</c:v>
                </c:pt>
                <c:pt idx="3">
                  <c:v>24299.200000000001</c:v>
                </c:pt>
                <c:pt idx="4">
                  <c:v>31826.6</c:v>
                </c:pt>
              </c:numCache>
            </c:numRef>
          </c:yVal>
          <c:smooth val="1"/>
          <c:extLst>
            <c:ext xmlns:c16="http://schemas.microsoft.com/office/drawing/2014/chart" uri="{C3380CC4-5D6E-409C-BE32-E72D297353CC}">
              <c16:uniqueId val="{00000001-13E7-41BB-8C36-BEA1BEC3631C}"/>
            </c:ext>
          </c:extLst>
        </c:ser>
        <c:dLbls>
          <c:showLegendKey val="0"/>
          <c:showVal val="0"/>
          <c:showCatName val="0"/>
          <c:showSerName val="0"/>
          <c:showPercent val="0"/>
          <c:showBubbleSize val="0"/>
        </c:dLbls>
        <c:axId val="1137661"/>
        <c:axId val="601365314"/>
      </c:scatterChart>
      <c:valAx>
        <c:axId val="1137661"/>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concentració(ppm)</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601365314"/>
        <c:crosses val="autoZero"/>
        <c:crossBetween val="midCat"/>
      </c:valAx>
      <c:valAx>
        <c:axId val="601365314"/>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àrea de pic</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137661"/>
        <c:crosses val="autoZero"/>
        <c:crossBetween val="midCat"/>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0" i="0">
                <a:solidFill>
                  <a:srgbClr val="757575"/>
                </a:solidFill>
                <a:latin typeface="+mn-lt"/>
              </a:defRPr>
            </a:pPr>
            <a:r>
              <a:rPr sz="1400" b="0" i="0">
                <a:solidFill>
                  <a:srgbClr val="757575"/>
                </a:solidFill>
                <a:latin typeface="+mn-lt"/>
              </a:rPr>
              <a:t>Patrons externs</a:t>
            </a:r>
          </a:p>
        </c:rich>
      </c:tx>
      <c:overlay val="0"/>
    </c:title>
    <c:autoTitleDeleted val="0"/>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spPr>
              <a:ln w="19050">
                <a:solidFill>
                  <a:srgbClr val="000000">
                    <a:alpha val="0"/>
                  </a:srgbClr>
                </a:solidFill>
              </a:ln>
            </c:spPr>
            <c:trendlineType val="linear"/>
            <c:dispRSqr val="1"/>
            <c:dispEq val="0"/>
            <c:trendlineLbl>
              <c:numFmt formatCode="General" sourceLinked="0"/>
            </c:trendlineLbl>
          </c:trendline>
          <c:xVal>
            <c:numRef>
              <c:f>Càlculs!$C$8:$C$12</c:f>
              <c:numCache>
                <c:formatCode>General</c:formatCode>
                <c:ptCount val="5"/>
                <c:pt idx="0">
                  <c:v>100</c:v>
                </c:pt>
                <c:pt idx="1">
                  <c:v>200</c:v>
                </c:pt>
                <c:pt idx="2">
                  <c:v>300</c:v>
                </c:pt>
                <c:pt idx="3">
                  <c:v>400</c:v>
                </c:pt>
                <c:pt idx="4">
                  <c:v>500</c:v>
                </c:pt>
              </c:numCache>
            </c:numRef>
          </c:xVal>
          <c:yVal>
            <c:numRef>
              <c:f>Càlculs!$D$8:$D$12</c:f>
              <c:numCache>
                <c:formatCode>General</c:formatCode>
                <c:ptCount val="5"/>
                <c:pt idx="0">
                  <c:v>7029.4</c:v>
                </c:pt>
                <c:pt idx="1">
                  <c:v>12814.5</c:v>
                </c:pt>
                <c:pt idx="2">
                  <c:v>18443.7</c:v>
                </c:pt>
                <c:pt idx="3">
                  <c:v>24299.200000000001</c:v>
                </c:pt>
                <c:pt idx="4">
                  <c:v>31826.6</c:v>
                </c:pt>
              </c:numCache>
            </c:numRef>
          </c:yVal>
          <c:smooth val="1"/>
          <c:extLst>
            <c:ext xmlns:c16="http://schemas.microsoft.com/office/drawing/2014/chart" uri="{C3380CC4-5D6E-409C-BE32-E72D297353CC}">
              <c16:uniqueId val="{00000001-E208-4C71-B2A4-A5D2164CC328}"/>
            </c:ext>
          </c:extLst>
        </c:ser>
        <c:dLbls>
          <c:showLegendKey val="0"/>
          <c:showVal val="0"/>
          <c:showCatName val="0"/>
          <c:showSerName val="0"/>
          <c:showPercent val="0"/>
          <c:showBubbleSize val="0"/>
        </c:dLbls>
        <c:axId val="280566386"/>
        <c:axId val="1669038140"/>
      </c:scatterChart>
      <c:valAx>
        <c:axId val="280566386"/>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sz="1000" b="0" i="0">
                    <a:solidFill>
                      <a:srgbClr val="000000"/>
                    </a:solidFill>
                    <a:latin typeface="+mn-lt"/>
                  </a:rPr>
                  <a:t>concentració(ppm)</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669038140"/>
        <c:crosses val="autoZero"/>
        <c:crossBetween val="midCat"/>
      </c:valAx>
      <c:valAx>
        <c:axId val="1669038140"/>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sz="1000" b="0" i="0">
                    <a:solidFill>
                      <a:srgbClr val="000000"/>
                    </a:solidFill>
                    <a:latin typeface="+mn-lt"/>
                  </a:rPr>
                  <a:t>àrea de pic</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280566386"/>
        <c:crosses val="autoZero"/>
        <c:crossBetween val="midCat"/>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0</xdr:col>
      <xdr:colOff>28575</xdr:colOff>
      <xdr:row>63</xdr:row>
      <xdr:rowOff>28575</xdr:rowOff>
    </xdr:from>
    <xdr:ext cx="6115050" cy="3543300"/>
    <xdr:graphicFrame macro="">
      <xdr:nvGraphicFramePr>
        <xdr:cNvPr id="1997242793" name="Chart 1">
          <a:extLst>
            <a:ext uri="{FF2B5EF4-FFF2-40B4-BE49-F238E27FC236}">
              <a16:creationId xmlns:a16="http://schemas.microsoft.com/office/drawing/2014/main" id="{00000000-0008-0000-0000-0000A9810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0</xdr:colOff>
      <xdr:row>4</xdr:row>
      <xdr:rowOff>0</xdr:rowOff>
    </xdr:from>
    <xdr:ext cx="5124450" cy="24384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2788538" y="2565563"/>
          <a:ext cx="5114925" cy="24288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0" i="0" u="none" strike="noStrike">
              <a:solidFill>
                <a:schemeClr val="dk1"/>
              </a:solidFill>
              <a:latin typeface="Calibri"/>
              <a:ea typeface="Calibri"/>
              <a:cs typeface="Calibri"/>
              <a:sym typeface="Calibri"/>
            </a:rPr>
            <a:t>La mostra analitzar és aiguardent d'orujo ( Pazo de Usía) amb un 40% de volum d'alcohol. És una mostra incolora i brillant. Lot:L-J0409</a:t>
          </a:r>
          <a:r>
            <a:rPr lang="en-US" sz="1100">
              <a:solidFill>
                <a:schemeClr val="dk1"/>
              </a:solidFill>
              <a:latin typeface="Calibri"/>
              <a:ea typeface="Calibri"/>
              <a:cs typeface="Calibri"/>
              <a:sym typeface="Calibri"/>
            </a:rPr>
            <a:t> </a:t>
          </a:r>
          <a:endParaRPr sz="1100"/>
        </a:p>
      </xdr:txBody>
    </xdr:sp>
    <xdr:clientData fLocksWithSheet="0"/>
  </xdr:oneCellAnchor>
  <xdr:oneCellAnchor>
    <xdr:from>
      <xdr:col>0</xdr:col>
      <xdr:colOff>0</xdr:colOff>
      <xdr:row>12</xdr:row>
      <xdr:rowOff>276225</xdr:rowOff>
    </xdr:from>
    <xdr:ext cx="5610225" cy="2438400"/>
    <xdr:sp macro="" textlink="">
      <xdr:nvSpPr>
        <xdr:cNvPr id="4" name="Shape 4">
          <a:extLst>
            <a:ext uri="{FF2B5EF4-FFF2-40B4-BE49-F238E27FC236}">
              <a16:creationId xmlns:a16="http://schemas.microsoft.com/office/drawing/2014/main" id="{00000000-0008-0000-0000-000004000000}"/>
            </a:ext>
          </a:extLst>
        </xdr:cNvPr>
        <xdr:cNvSpPr txBox="1"/>
      </xdr:nvSpPr>
      <xdr:spPr>
        <a:xfrm>
          <a:off x="2540888" y="2565563"/>
          <a:ext cx="5610225" cy="24288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Cromatògraf de gasos GC-2014 Shimadzu d'injecció split/splitless automàtica controlat per ordinador i amb un FID com a detector.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La columna és una columna capil·lar  Alltech EC wax amb les següents especificacions: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- 30mx0.25mmIDx0.25um.</a:t>
          </a:r>
          <a:endParaRPr sz="1400"/>
        </a:p>
        <a:p>
          <a:pPr marL="0" marR="0" lvl="0" indent="0" algn="l" rtl="0">
            <a:lnSpc>
              <a:spcPct val="100000"/>
            </a:lnSpc>
            <a:spcBef>
              <a:spcPts val="0"/>
            </a:spcBef>
            <a:spcAft>
              <a:spcPts val="0"/>
            </a:spcAft>
            <a:buSzPts val="1100"/>
            <a:buFont typeface="Arial"/>
            <a:buNone/>
          </a:pPr>
          <a:r>
            <a:rPr lang="en-US" sz="1100">
              <a:solidFill>
                <a:schemeClr val="dk1"/>
              </a:solidFill>
              <a:latin typeface="Calibri"/>
              <a:ea typeface="Calibri"/>
              <a:cs typeface="Calibri"/>
              <a:sym typeface="Calibri"/>
            </a:rPr>
            <a:t>- Temperatura màxima d'utilització =260ºC</a:t>
          </a: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 Temperatura injector: 200ºC</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Temperatura detector: 250ºC</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Relació split 1/20</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Purga 3mL/min</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Velocitat lineal: 31.9 cm/s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Ajust dels manòmetres: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H2=2bar               Aire(O2) = 2bar</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He =6bar   </a:t>
          </a:r>
          <a:endParaRPr sz="1400"/>
        </a:p>
      </xdr:txBody>
    </xdr:sp>
    <xdr:clientData fLocksWithSheet="0"/>
  </xdr:oneCellAnchor>
  <xdr:oneCellAnchor>
    <xdr:from>
      <xdr:col>4</xdr:col>
      <xdr:colOff>762000</xdr:colOff>
      <xdr:row>30</xdr:row>
      <xdr:rowOff>200025</xdr:rowOff>
    </xdr:from>
    <xdr:ext cx="5048250" cy="2438400"/>
    <xdr:sp macro="" textlink="">
      <xdr:nvSpPr>
        <xdr:cNvPr id="5" name="Shape 5">
          <a:extLst>
            <a:ext uri="{FF2B5EF4-FFF2-40B4-BE49-F238E27FC236}">
              <a16:creationId xmlns:a16="http://schemas.microsoft.com/office/drawing/2014/main" id="{00000000-0008-0000-0000-000005000000}"/>
            </a:ext>
          </a:extLst>
        </xdr:cNvPr>
        <xdr:cNvSpPr txBox="1"/>
      </xdr:nvSpPr>
      <xdr:spPr>
        <a:xfrm>
          <a:off x="2826638" y="2565563"/>
          <a:ext cx="5038725" cy="24288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 Patró 4ppm</a:t>
          </a:r>
          <a:endParaRPr sz="1400"/>
        </a:p>
      </xdr:txBody>
    </xdr:sp>
    <xdr:clientData fLocksWithSheet="0"/>
  </xdr:oneCellAnchor>
  <xdr:oneCellAnchor>
    <xdr:from>
      <xdr:col>0</xdr:col>
      <xdr:colOff>0</xdr:colOff>
      <xdr:row>40</xdr:row>
      <xdr:rowOff>0</xdr:rowOff>
    </xdr:from>
    <xdr:ext cx="5143500" cy="2438400"/>
    <xdr:sp macro="" textlink="">
      <xdr:nvSpPr>
        <xdr:cNvPr id="6" name="Shape 6">
          <a:extLst>
            <a:ext uri="{FF2B5EF4-FFF2-40B4-BE49-F238E27FC236}">
              <a16:creationId xmlns:a16="http://schemas.microsoft.com/office/drawing/2014/main" id="{00000000-0008-0000-0000-000006000000}"/>
            </a:ext>
          </a:extLst>
        </xdr:cNvPr>
        <xdr:cNvSpPr txBox="1"/>
      </xdr:nvSpPr>
      <xdr:spPr>
        <a:xfrm>
          <a:off x="2779013" y="2565563"/>
          <a:ext cx="5133975" cy="24288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 Patró 5ppm</a:t>
          </a:r>
          <a:endParaRPr sz="1400"/>
        </a:p>
      </xdr:txBody>
    </xdr:sp>
    <xdr:clientData fLocksWithSheet="0"/>
  </xdr:oneCellAnchor>
  <xdr:oneCellAnchor>
    <xdr:from>
      <xdr:col>0</xdr:col>
      <xdr:colOff>0</xdr:colOff>
      <xdr:row>80</xdr:row>
      <xdr:rowOff>276225</xdr:rowOff>
    </xdr:from>
    <xdr:ext cx="5143500" cy="2438400"/>
    <xdr:sp macro="" textlink="">
      <xdr:nvSpPr>
        <xdr:cNvPr id="7" name="Shape 7">
          <a:extLst>
            <a:ext uri="{FF2B5EF4-FFF2-40B4-BE49-F238E27FC236}">
              <a16:creationId xmlns:a16="http://schemas.microsoft.com/office/drawing/2014/main" id="{00000000-0008-0000-0000-000007000000}"/>
            </a:ext>
          </a:extLst>
        </xdr:cNvPr>
        <xdr:cNvSpPr txBox="1"/>
      </xdr:nvSpPr>
      <xdr:spPr>
        <a:xfrm>
          <a:off x="2779013" y="2565563"/>
          <a:ext cx="5133975" cy="24288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   La norma per l'aiguardent de  l'orujo diu que el contingut maxim de metanol sera de  1000g/hl d'alcohol a 100% de volum en alcohol en una ampolla.</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En el nostre cas,ens ha sortit que en la ampolla la concentració  és de 110,8 g/hl. S'ha de tenir en compte que hi ha un 40% en volum d'alcohol, per tant, el màxim legal és de 400g/hl.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Comparant amb els 110,8g/hl, la nostra mostra d'orujo està dins dels limits legals permesos (també entra dins de tot l'interval de confiança).</a:t>
          </a:r>
          <a:endParaRPr sz="1100"/>
        </a:p>
      </xdr:txBody>
    </xdr:sp>
    <xdr:clientData fLocksWithSheet="0"/>
  </xdr:oneCellAnchor>
  <xdr:oneCellAnchor>
    <xdr:from>
      <xdr:col>4</xdr:col>
      <xdr:colOff>742950</xdr:colOff>
      <xdr:row>22</xdr:row>
      <xdr:rowOff>0</xdr:rowOff>
    </xdr:from>
    <xdr:ext cx="5048250" cy="2438400"/>
    <xdr:sp macro="" textlink="">
      <xdr:nvSpPr>
        <xdr:cNvPr id="8" name="Shape 8">
          <a:extLst>
            <a:ext uri="{FF2B5EF4-FFF2-40B4-BE49-F238E27FC236}">
              <a16:creationId xmlns:a16="http://schemas.microsoft.com/office/drawing/2014/main" id="{00000000-0008-0000-0000-000008000000}"/>
            </a:ext>
          </a:extLst>
        </xdr:cNvPr>
        <xdr:cNvSpPr txBox="1"/>
      </xdr:nvSpPr>
      <xdr:spPr>
        <a:xfrm>
          <a:off x="2826638" y="2565563"/>
          <a:ext cx="5038725" cy="24288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 Patró 2ppm</a:t>
          </a:r>
          <a:endParaRPr sz="1400"/>
        </a:p>
      </xdr:txBody>
    </xdr:sp>
    <xdr:clientData fLocksWithSheet="0"/>
  </xdr:oneCellAnchor>
  <xdr:oneCellAnchor>
    <xdr:from>
      <xdr:col>0</xdr:col>
      <xdr:colOff>0</xdr:colOff>
      <xdr:row>22</xdr:row>
      <xdr:rowOff>0</xdr:rowOff>
    </xdr:from>
    <xdr:ext cx="5143500" cy="2438400"/>
    <xdr:sp macro="" textlink="">
      <xdr:nvSpPr>
        <xdr:cNvPr id="9" name="Shape 9">
          <a:extLst>
            <a:ext uri="{FF2B5EF4-FFF2-40B4-BE49-F238E27FC236}">
              <a16:creationId xmlns:a16="http://schemas.microsoft.com/office/drawing/2014/main" id="{00000000-0008-0000-0000-000009000000}"/>
            </a:ext>
          </a:extLst>
        </xdr:cNvPr>
        <xdr:cNvSpPr txBox="1"/>
      </xdr:nvSpPr>
      <xdr:spPr>
        <a:xfrm>
          <a:off x="2779013" y="2565563"/>
          <a:ext cx="5133975" cy="24288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 Patró 1ppm</a:t>
          </a:r>
          <a:endParaRPr sz="1400"/>
        </a:p>
      </xdr:txBody>
    </xdr:sp>
    <xdr:clientData fLocksWithSheet="0"/>
  </xdr:oneCellAnchor>
  <xdr:oneCellAnchor>
    <xdr:from>
      <xdr:col>0</xdr:col>
      <xdr:colOff>0</xdr:colOff>
      <xdr:row>30</xdr:row>
      <xdr:rowOff>200025</xdr:rowOff>
    </xdr:from>
    <xdr:ext cx="5143500" cy="2438400"/>
    <xdr:sp macro="" textlink="">
      <xdr:nvSpPr>
        <xdr:cNvPr id="10" name="Shape 10">
          <a:extLst>
            <a:ext uri="{FF2B5EF4-FFF2-40B4-BE49-F238E27FC236}">
              <a16:creationId xmlns:a16="http://schemas.microsoft.com/office/drawing/2014/main" id="{00000000-0008-0000-0000-00000A000000}"/>
            </a:ext>
          </a:extLst>
        </xdr:cNvPr>
        <xdr:cNvSpPr txBox="1"/>
      </xdr:nvSpPr>
      <xdr:spPr>
        <a:xfrm>
          <a:off x="2779013" y="2565563"/>
          <a:ext cx="5133975" cy="24288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 Patró 3ppm</a:t>
          </a:r>
          <a:endParaRPr sz="1100"/>
        </a:p>
      </xdr:txBody>
    </xdr:sp>
    <xdr:clientData fLocksWithSheet="0"/>
  </xdr:oneCellAnchor>
  <xdr:oneCellAnchor>
    <xdr:from>
      <xdr:col>4</xdr:col>
      <xdr:colOff>742950</xdr:colOff>
      <xdr:row>40</xdr:row>
      <xdr:rowOff>0</xdr:rowOff>
    </xdr:from>
    <xdr:ext cx="5048250" cy="2438400"/>
    <xdr:sp macro="" textlink="">
      <xdr:nvSpPr>
        <xdr:cNvPr id="11" name="Shape 11">
          <a:extLst>
            <a:ext uri="{FF2B5EF4-FFF2-40B4-BE49-F238E27FC236}">
              <a16:creationId xmlns:a16="http://schemas.microsoft.com/office/drawing/2014/main" id="{00000000-0008-0000-0000-00000B000000}"/>
            </a:ext>
          </a:extLst>
        </xdr:cNvPr>
        <xdr:cNvSpPr txBox="1"/>
      </xdr:nvSpPr>
      <xdr:spPr>
        <a:xfrm>
          <a:off x="2826638" y="2565563"/>
          <a:ext cx="5038725" cy="24288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 Mostra  dil·luida</a:t>
          </a:r>
          <a:endParaRPr sz="1400"/>
        </a:p>
      </xdr:txBody>
    </xdr:sp>
    <xdr:clientData fLocksWithSheet="0"/>
  </xdr:oneCellAnchor>
  <xdr:oneCellAnchor>
    <xdr:from>
      <xdr:col>5</xdr:col>
      <xdr:colOff>333375</xdr:colOff>
      <xdr:row>76</xdr:row>
      <xdr:rowOff>47625</xdr:rowOff>
    </xdr:from>
    <xdr:ext cx="3362325" cy="876300"/>
    <xdr:sp macro="" textlink="">
      <xdr:nvSpPr>
        <xdr:cNvPr id="12" name="Shape 12">
          <a:extLst>
            <a:ext uri="{FF2B5EF4-FFF2-40B4-BE49-F238E27FC236}">
              <a16:creationId xmlns:a16="http://schemas.microsoft.com/office/drawing/2014/main" id="{00000000-0008-0000-0000-00000C000000}"/>
            </a:ext>
          </a:extLst>
        </xdr:cNvPr>
        <xdr:cNvSpPr txBox="1"/>
      </xdr:nvSpPr>
      <xdr:spPr>
        <a:xfrm>
          <a:off x="3664838" y="3346613"/>
          <a:ext cx="3362325" cy="8667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La concentració de la mostra que consta a la casella s'ha calculat interpolant l'àrea del pic i tenint en compte que s'han pipetejat 25 mL d'orujo i s'han diluit a 100mL. El resultat de interpolar és 277 ppm</a:t>
          </a:r>
          <a:endParaRPr sz="1100"/>
        </a:p>
      </xdr:txBody>
    </xdr:sp>
    <xdr:clientData fLocksWithSheet="0"/>
  </xdr:oneCellAnchor>
  <xdr:oneCellAnchor>
    <xdr:from>
      <xdr:col>7</xdr:col>
      <xdr:colOff>209550</xdr:colOff>
      <xdr:row>45</xdr:row>
      <xdr:rowOff>238125</xdr:rowOff>
    </xdr:from>
    <xdr:ext cx="85725" cy="400050"/>
    <xdr:grpSp>
      <xdr:nvGrpSpPr>
        <xdr:cNvPr id="2" name="Shape 2">
          <a:extLst>
            <a:ext uri="{FF2B5EF4-FFF2-40B4-BE49-F238E27FC236}">
              <a16:creationId xmlns:a16="http://schemas.microsoft.com/office/drawing/2014/main" id="{00000000-0008-0000-0000-000002000000}"/>
            </a:ext>
          </a:extLst>
        </xdr:cNvPr>
        <xdr:cNvGrpSpPr/>
      </xdr:nvGrpSpPr>
      <xdr:grpSpPr>
        <a:xfrm>
          <a:off x="7124700" y="13287375"/>
          <a:ext cx="85725" cy="400050"/>
          <a:chOff x="5303138" y="3584738"/>
          <a:chExt cx="85725" cy="390525"/>
        </a:xfrm>
      </xdr:grpSpPr>
      <xdr:cxnSp macro="">
        <xdr:nvCxnSpPr>
          <xdr:cNvPr id="13" name="Shape 13">
            <a:extLst>
              <a:ext uri="{FF2B5EF4-FFF2-40B4-BE49-F238E27FC236}">
                <a16:creationId xmlns:a16="http://schemas.microsoft.com/office/drawing/2014/main" id="{00000000-0008-0000-0000-00000D000000}"/>
              </a:ext>
            </a:extLst>
          </xdr:cNvPr>
          <xdr:cNvCxnSpPr/>
        </xdr:nvCxnSpPr>
        <xdr:spPr>
          <a:xfrm rot="10800000">
            <a:off x="5303138" y="3584738"/>
            <a:ext cx="85725" cy="390525"/>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3</xdr:col>
      <xdr:colOff>19050</xdr:colOff>
      <xdr:row>26</xdr:row>
      <xdr:rowOff>180975</xdr:rowOff>
    </xdr:from>
    <xdr:ext cx="257175" cy="304800"/>
    <xdr:grpSp>
      <xdr:nvGrpSpPr>
        <xdr:cNvPr id="14" name="Shape 2">
          <a:extLst>
            <a:ext uri="{FF2B5EF4-FFF2-40B4-BE49-F238E27FC236}">
              <a16:creationId xmlns:a16="http://schemas.microsoft.com/office/drawing/2014/main" id="{00000000-0008-0000-0000-00000E000000}"/>
            </a:ext>
          </a:extLst>
        </xdr:cNvPr>
        <xdr:cNvGrpSpPr/>
      </xdr:nvGrpSpPr>
      <xdr:grpSpPr>
        <a:xfrm>
          <a:off x="3495675" y="7620000"/>
          <a:ext cx="257175" cy="304800"/>
          <a:chOff x="5217413" y="3627600"/>
          <a:chExt cx="257175" cy="304800"/>
        </a:xfrm>
      </xdr:grpSpPr>
      <xdr:cxnSp macro="">
        <xdr:nvCxnSpPr>
          <xdr:cNvPr id="15" name="Shape 14">
            <a:extLst>
              <a:ext uri="{FF2B5EF4-FFF2-40B4-BE49-F238E27FC236}">
                <a16:creationId xmlns:a16="http://schemas.microsoft.com/office/drawing/2014/main" id="{00000000-0008-0000-0000-00000F000000}"/>
              </a:ext>
            </a:extLst>
          </xdr:cNvPr>
          <xdr:cNvCxnSpPr/>
        </xdr:nvCxnSpPr>
        <xdr:spPr>
          <a:xfrm rot="10800000">
            <a:off x="5217413" y="3627600"/>
            <a:ext cx="257175" cy="30480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3</xdr:col>
      <xdr:colOff>228600</xdr:colOff>
      <xdr:row>27</xdr:row>
      <xdr:rowOff>228600</xdr:rowOff>
    </xdr:from>
    <xdr:ext cx="533400" cy="285750"/>
    <xdr:sp macro="" textlink="">
      <xdr:nvSpPr>
        <xdr:cNvPr id="16" name="Shape 15">
          <a:extLst>
            <a:ext uri="{FF2B5EF4-FFF2-40B4-BE49-F238E27FC236}">
              <a16:creationId xmlns:a16="http://schemas.microsoft.com/office/drawing/2014/main" id="{00000000-0008-0000-0000-000010000000}"/>
            </a:ext>
          </a:extLst>
        </xdr:cNvPr>
        <xdr:cNvSpPr txBox="1"/>
      </xdr:nvSpPr>
      <xdr:spPr>
        <a:xfrm>
          <a:off x="5079300" y="3641888"/>
          <a:ext cx="533400" cy="27622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EtOH</a:t>
          </a:r>
          <a:endParaRPr sz="1400"/>
        </a:p>
      </xdr:txBody>
    </xdr:sp>
    <xdr:clientData fLocksWithSheet="0"/>
  </xdr:oneCellAnchor>
  <xdr:oneCellAnchor>
    <xdr:from>
      <xdr:col>1</xdr:col>
      <xdr:colOff>838200</xdr:colOff>
      <xdr:row>27</xdr:row>
      <xdr:rowOff>180975</xdr:rowOff>
    </xdr:from>
    <xdr:ext cx="685800" cy="295275"/>
    <xdr:sp macro="" textlink="">
      <xdr:nvSpPr>
        <xdr:cNvPr id="17" name="Shape 16">
          <a:extLst>
            <a:ext uri="{FF2B5EF4-FFF2-40B4-BE49-F238E27FC236}">
              <a16:creationId xmlns:a16="http://schemas.microsoft.com/office/drawing/2014/main" id="{00000000-0008-0000-0000-000011000000}"/>
            </a:ext>
          </a:extLst>
        </xdr:cNvPr>
        <xdr:cNvSpPr txBox="1"/>
      </xdr:nvSpPr>
      <xdr:spPr>
        <a:xfrm>
          <a:off x="5007863" y="3637125"/>
          <a:ext cx="676275" cy="28575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MeOH</a:t>
          </a:r>
          <a:endParaRPr sz="1400"/>
        </a:p>
      </xdr:txBody>
    </xdr:sp>
    <xdr:clientData fLocksWithSheet="0"/>
  </xdr:oneCellAnchor>
  <xdr:oneCellAnchor>
    <xdr:from>
      <xdr:col>2</xdr:col>
      <xdr:colOff>285750</xdr:colOff>
      <xdr:row>26</xdr:row>
      <xdr:rowOff>114300</xdr:rowOff>
    </xdr:from>
    <xdr:ext cx="161925" cy="295275"/>
    <xdr:grpSp>
      <xdr:nvGrpSpPr>
        <xdr:cNvPr id="18" name="Shape 2">
          <a:extLst>
            <a:ext uri="{FF2B5EF4-FFF2-40B4-BE49-F238E27FC236}">
              <a16:creationId xmlns:a16="http://schemas.microsoft.com/office/drawing/2014/main" id="{00000000-0008-0000-0000-000012000000}"/>
            </a:ext>
          </a:extLst>
        </xdr:cNvPr>
        <xdr:cNvGrpSpPr/>
      </xdr:nvGrpSpPr>
      <xdr:grpSpPr>
        <a:xfrm>
          <a:off x="2667000" y="7553325"/>
          <a:ext cx="161925" cy="295275"/>
          <a:chOff x="5265038" y="3632363"/>
          <a:chExt cx="161925" cy="295275"/>
        </a:xfrm>
      </xdr:grpSpPr>
      <xdr:cxnSp macro="">
        <xdr:nvCxnSpPr>
          <xdr:cNvPr id="19" name="Shape 17">
            <a:extLst>
              <a:ext uri="{FF2B5EF4-FFF2-40B4-BE49-F238E27FC236}">
                <a16:creationId xmlns:a16="http://schemas.microsoft.com/office/drawing/2014/main" id="{00000000-0008-0000-0000-000013000000}"/>
              </a:ext>
            </a:extLst>
          </xdr:cNvPr>
          <xdr:cNvCxnSpPr/>
        </xdr:nvCxnSpPr>
        <xdr:spPr>
          <a:xfrm rot="10800000" flipH="1">
            <a:off x="5265038" y="3632363"/>
            <a:ext cx="161925" cy="295275"/>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7</xdr:col>
      <xdr:colOff>333375</xdr:colOff>
      <xdr:row>27</xdr:row>
      <xdr:rowOff>219075</xdr:rowOff>
    </xdr:from>
    <xdr:ext cx="685800" cy="295275"/>
    <xdr:sp macro="" textlink="">
      <xdr:nvSpPr>
        <xdr:cNvPr id="20" name="Shape 18">
          <a:extLst>
            <a:ext uri="{FF2B5EF4-FFF2-40B4-BE49-F238E27FC236}">
              <a16:creationId xmlns:a16="http://schemas.microsoft.com/office/drawing/2014/main" id="{00000000-0008-0000-0000-000014000000}"/>
            </a:ext>
          </a:extLst>
        </xdr:cNvPr>
        <xdr:cNvSpPr txBox="1"/>
      </xdr:nvSpPr>
      <xdr:spPr>
        <a:xfrm>
          <a:off x="5007863" y="3637125"/>
          <a:ext cx="676275" cy="28575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MeOH</a:t>
          </a:r>
          <a:endParaRPr sz="1400"/>
        </a:p>
      </xdr:txBody>
    </xdr:sp>
    <xdr:clientData fLocksWithSheet="0"/>
  </xdr:oneCellAnchor>
  <xdr:oneCellAnchor>
    <xdr:from>
      <xdr:col>9</xdr:col>
      <xdr:colOff>438150</xdr:colOff>
      <xdr:row>28</xdr:row>
      <xdr:rowOff>9525</xdr:rowOff>
    </xdr:from>
    <xdr:ext cx="542925" cy="276225"/>
    <xdr:sp macro="" textlink="">
      <xdr:nvSpPr>
        <xdr:cNvPr id="21" name="Shape 19">
          <a:extLst>
            <a:ext uri="{FF2B5EF4-FFF2-40B4-BE49-F238E27FC236}">
              <a16:creationId xmlns:a16="http://schemas.microsoft.com/office/drawing/2014/main" id="{00000000-0008-0000-0000-000015000000}"/>
            </a:ext>
          </a:extLst>
        </xdr:cNvPr>
        <xdr:cNvSpPr txBox="1"/>
      </xdr:nvSpPr>
      <xdr:spPr>
        <a:xfrm>
          <a:off x="5079300" y="3646650"/>
          <a:ext cx="533400" cy="2667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EtOH</a:t>
          </a:r>
          <a:endParaRPr sz="1400"/>
        </a:p>
      </xdr:txBody>
    </xdr:sp>
    <xdr:clientData fLocksWithSheet="0"/>
  </xdr:oneCellAnchor>
  <xdr:oneCellAnchor>
    <xdr:from>
      <xdr:col>9</xdr:col>
      <xdr:colOff>219075</xdr:colOff>
      <xdr:row>27</xdr:row>
      <xdr:rowOff>28575</xdr:rowOff>
    </xdr:from>
    <xdr:ext cx="257175" cy="200025"/>
    <xdr:grpSp>
      <xdr:nvGrpSpPr>
        <xdr:cNvPr id="22" name="Shape 2">
          <a:extLst>
            <a:ext uri="{FF2B5EF4-FFF2-40B4-BE49-F238E27FC236}">
              <a16:creationId xmlns:a16="http://schemas.microsoft.com/office/drawing/2014/main" id="{00000000-0008-0000-0000-000016000000}"/>
            </a:ext>
          </a:extLst>
        </xdr:cNvPr>
        <xdr:cNvGrpSpPr/>
      </xdr:nvGrpSpPr>
      <xdr:grpSpPr>
        <a:xfrm>
          <a:off x="8658225" y="7762875"/>
          <a:ext cx="257175" cy="200025"/>
          <a:chOff x="5217413" y="3679988"/>
          <a:chExt cx="257175" cy="200025"/>
        </a:xfrm>
      </xdr:grpSpPr>
      <xdr:cxnSp macro="">
        <xdr:nvCxnSpPr>
          <xdr:cNvPr id="23" name="Shape 20">
            <a:extLst>
              <a:ext uri="{FF2B5EF4-FFF2-40B4-BE49-F238E27FC236}">
                <a16:creationId xmlns:a16="http://schemas.microsoft.com/office/drawing/2014/main" id="{00000000-0008-0000-0000-000017000000}"/>
              </a:ext>
            </a:extLst>
          </xdr:cNvPr>
          <xdr:cNvCxnSpPr/>
        </xdr:nvCxnSpPr>
        <xdr:spPr>
          <a:xfrm rot="10800000">
            <a:off x="5217413" y="3679988"/>
            <a:ext cx="257175" cy="200025"/>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8</xdr:col>
      <xdr:colOff>85725</xdr:colOff>
      <xdr:row>27</xdr:row>
      <xdr:rowOff>0</xdr:rowOff>
    </xdr:from>
    <xdr:ext cx="209550" cy="161925"/>
    <xdr:grpSp>
      <xdr:nvGrpSpPr>
        <xdr:cNvPr id="24" name="Shape 2">
          <a:extLst>
            <a:ext uri="{FF2B5EF4-FFF2-40B4-BE49-F238E27FC236}">
              <a16:creationId xmlns:a16="http://schemas.microsoft.com/office/drawing/2014/main" id="{00000000-0008-0000-0000-000018000000}"/>
            </a:ext>
          </a:extLst>
        </xdr:cNvPr>
        <xdr:cNvGrpSpPr/>
      </xdr:nvGrpSpPr>
      <xdr:grpSpPr>
        <a:xfrm>
          <a:off x="7762875" y="7734300"/>
          <a:ext cx="209550" cy="161925"/>
          <a:chOff x="5241225" y="3699038"/>
          <a:chExt cx="209550" cy="161925"/>
        </a:xfrm>
      </xdr:grpSpPr>
      <xdr:cxnSp macro="">
        <xdr:nvCxnSpPr>
          <xdr:cNvPr id="25" name="Shape 21">
            <a:extLst>
              <a:ext uri="{FF2B5EF4-FFF2-40B4-BE49-F238E27FC236}">
                <a16:creationId xmlns:a16="http://schemas.microsoft.com/office/drawing/2014/main" id="{00000000-0008-0000-0000-000019000000}"/>
              </a:ext>
            </a:extLst>
          </xdr:cNvPr>
          <xdr:cNvCxnSpPr/>
        </xdr:nvCxnSpPr>
        <xdr:spPr>
          <a:xfrm rot="10800000" flipH="1">
            <a:off x="5241225" y="3699038"/>
            <a:ext cx="209550" cy="161925"/>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1</xdr:col>
      <xdr:colOff>790575</xdr:colOff>
      <xdr:row>36</xdr:row>
      <xdr:rowOff>266700</xdr:rowOff>
    </xdr:from>
    <xdr:ext cx="685800" cy="295275"/>
    <xdr:sp macro="" textlink="">
      <xdr:nvSpPr>
        <xdr:cNvPr id="26" name="Shape 22">
          <a:extLst>
            <a:ext uri="{FF2B5EF4-FFF2-40B4-BE49-F238E27FC236}">
              <a16:creationId xmlns:a16="http://schemas.microsoft.com/office/drawing/2014/main" id="{00000000-0008-0000-0000-00001A000000}"/>
            </a:ext>
          </a:extLst>
        </xdr:cNvPr>
        <xdr:cNvSpPr txBox="1"/>
      </xdr:nvSpPr>
      <xdr:spPr>
        <a:xfrm>
          <a:off x="5007863" y="3637125"/>
          <a:ext cx="676275" cy="28575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MeOH</a:t>
          </a:r>
          <a:endParaRPr sz="1400"/>
        </a:p>
      </xdr:txBody>
    </xdr:sp>
    <xdr:clientData fLocksWithSheet="0"/>
  </xdr:oneCellAnchor>
  <xdr:oneCellAnchor>
    <xdr:from>
      <xdr:col>7</xdr:col>
      <xdr:colOff>438150</xdr:colOff>
      <xdr:row>37</xdr:row>
      <xdr:rowOff>47625</xdr:rowOff>
    </xdr:from>
    <xdr:ext cx="685800" cy="295275"/>
    <xdr:sp macro="" textlink="">
      <xdr:nvSpPr>
        <xdr:cNvPr id="27" name="Shape 23">
          <a:extLst>
            <a:ext uri="{FF2B5EF4-FFF2-40B4-BE49-F238E27FC236}">
              <a16:creationId xmlns:a16="http://schemas.microsoft.com/office/drawing/2014/main" id="{00000000-0008-0000-0000-00001B000000}"/>
            </a:ext>
          </a:extLst>
        </xdr:cNvPr>
        <xdr:cNvSpPr txBox="1"/>
      </xdr:nvSpPr>
      <xdr:spPr>
        <a:xfrm>
          <a:off x="5007863" y="3637125"/>
          <a:ext cx="676275" cy="28575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MeOH</a:t>
          </a:r>
          <a:endParaRPr sz="1400"/>
        </a:p>
      </xdr:txBody>
    </xdr:sp>
    <xdr:clientData fLocksWithSheet="0"/>
  </xdr:oneCellAnchor>
  <xdr:oneCellAnchor>
    <xdr:from>
      <xdr:col>1</xdr:col>
      <xdr:colOff>762000</xdr:colOff>
      <xdr:row>46</xdr:row>
      <xdr:rowOff>171450</xdr:rowOff>
    </xdr:from>
    <xdr:ext cx="685800" cy="295275"/>
    <xdr:sp macro="" textlink="">
      <xdr:nvSpPr>
        <xdr:cNvPr id="28" name="Shape 24">
          <a:extLst>
            <a:ext uri="{FF2B5EF4-FFF2-40B4-BE49-F238E27FC236}">
              <a16:creationId xmlns:a16="http://schemas.microsoft.com/office/drawing/2014/main" id="{00000000-0008-0000-0000-00001C000000}"/>
            </a:ext>
          </a:extLst>
        </xdr:cNvPr>
        <xdr:cNvSpPr txBox="1"/>
      </xdr:nvSpPr>
      <xdr:spPr>
        <a:xfrm>
          <a:off x="5007863" y="3637125"/>
          <a:ext cx="676275" cy="28575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MeOH</a:t>
          </a:r>
          <a:endParaRPr sz="1400"/>
        </a:p>
      </xdr:txBody>
    </xdr:sp>
    <xdr:clientData fLocksWithSheet="0"/>
  </xdr:oneCellAnchor>
  <xdr:oneCellAnchor>
    <xdr:from>
      <xdr:col>6</xdr:col>
      <xdr:colOff>657225</xdr:colOff>
      <xdr:row>47</xdr:row>
      <xdr:rowOff>57150</xdr:rowOff>
    </xdr:from>
    <xdr:ext cx="685800" cy="295275"/>
    <xdr:sp macro="" textlink="">
      <xdr:nvSpPr>
        <xdr:cNvPr id="29" name="Shape 25">
          <a:extLst>
            <a:ext uri="{FF2B5EF4-FFF2-40B4-BE49-F238E27FC236}">
              <a16:creationId xmlns:a16="http://schemas.microsoft.com/office/drawing/2014/main" id="{00000000-0008-0000-0000-00001D000000}"/>
            </a:ext>
          </a:extLst>
        </xdr:cNvPr>
        <xdr:cNvSpPr txBox="1"/>
      </xdr:nvSpPr>
      <xdr:spPr>
        <a:xfrm>
          <a:off x="5007863" y="3637125"/>
          <a:ext cx="676275" cy="28575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MeOH</a:t>
          </a:r>
          <a:endParaRPr sz="1400"/>
        </a:p>
      </xdr:txBody>
    </xdr:sp>
    <xdr:clientData fLocksWithSheet="0"/>
  </xdr:oneCellAnchor>
  <xdr:oneCellAnchor>
    <xdr:from>
      <xdr:col>2</xdr:col>
      <xdr:colOff>276225</xdr:colOff>
      <xdr:row>36</xdr:row>
      <xdr:rowOff>0</xdr:rowOff>
    </xdr:from>
    <xdr:ext cx="190500" cy="238125"/>
    <xdr:grpSp>
      <xdr:nvGrpSpPr>
        <xdr:cNvPr id="30" name="Shape 2">
          <a:extLst>
            <a:ext uri="{FF2B5EF4-FFF2-40B4-BE49-F238E27FC236}">
              <a16:creationId xmlns:a16="http://schemas.microsoft.com/office/drawing/2014/main" id="{00000000-0008-0000-0000-00001E000000}"/>
            </a:ext>
          </a:extLst>
        </xdr:cNvPr>
        <xdr:cNvGrpSpPr/>
      </xdr:nvGrpSpPr>
      <xdr:grpSpPr>
        <a:xfrm>
          <a:off x="2657475" y="10391775"/>
          <a:ext cx="190500" cy="238125"/>
          <a:chOff x="5250750" y="3660938"/>
          <a:chExt cx="190500" cy="238125"/>
        </a:xfrm>
      </xdr:grpSpPr>
      <xdr:cxnSp macro="">
        <xdr:nvCxnSpPr>
          <xdr:cNvPr id="31" name="Shape 26">
            <a:extLst>
              <a:ext uri="{FF2B5EF4-FFF2-40B4-BE49-F238E27FC236}">
                <a16:creationId xmlns:a16="http://schemas.microsoft.com/office/drawing/2014/main" id="{00000000-0008-0000-0000-00001F000000}"/>
              </a:ext>
            </a:extLst>
          </xdr:cNvPr>
          <xdr:cNvCxnSpPr/>
        </xdr:nvCxnSpPr>
        <xdr:spPr>
          <a:xfrm rot="10800000" flipH="1">
            <a:off x="5250750" y="3660938"/>
            <a:ext cx="190500" cy="238125"/>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8</xdr:col>
      <xdr:colOff>104775</xdr:colOff>
      <xdr:row>36</xdr:row>
      <xdr:rowOff>95250</xdr:rowOff>
    </xdr:from>
    <xdr:ext cx="238125" cy="228600"/>
    <xdr:grpSp>
      <xdr:nvGrpSpPr>
        <xdr:cNvPr id="32" name="Shape 2">
          <a:extLst>
            <a:ext uri="{FF2B5EF4-FFF2-40B4-BE49-F238E27FC236}">
              <a16:creationId xmlns:a16="http://schemas.microsoft.com/office/drawing/2014/main" id="{00000000-0008-0000-0000-000020000000}"/>
            </a:ext>
          </a:extLst>
        </xdr:cNvPr>
        <xdr:cNvGrpSpPr/>
      </xdr:nvGrpSpPr>
      <xdr:grpSpPr>
        <a:xfrm>
          <a:off x="7781925" y="10487025"/>
          <a:ext cx="238125" cy="228600"/>
          <a:chOff x="5226938" y="3670463"/>
          <a:chExt cx="238125" cy="219075"/>
        </a:xfrm>
      </xdr:grpSpPr>
      <xdr:cxnSp macro="">
        <xdr:nvCxnSpPr>
          <xdr:cNvPr id="33" name="Shape 27">
            <a:extLst>
              <a:ext uri="{FF2B5EF4-FFF2-40B4-BE49-F238E27FC236}">
                <a16:creationId xmlns:a16="http://schemas.microsoft.com/office/drawing/2014/main" id="{00000000-0008-0000-0000-000021000000}"/>
              </a:ext>
            </a:extLst>
          </xdr:cNvPr>
          <xdr:cNvCxnSpPr/>
        </xdr:nvCxnSpPr>
        <xdr:spPr>
          <a:xfrm rot="10800000" flipH="1">
            <a:off x="5226938" y="3670463"/>
            <a:ext cx="238125" cy="219075"/>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2</xdr:col>
      <xdr:colOff>276225</xdr:colOff>
      <xdr:row>45</xdr:row>
      <xdr:rowOff>190500</xdr:rowOff>
    </xdr:from>
    <xdr:ext cx="171450" cy="180975"/>
    <xdr:grpSp>
      <xdr:nvGrpSpPr>
        <xdr:cNvPr id="34" name="Shape 2">
          <a:extLst>
            <a:ext uri="{FF2B5EF4-FFF2-40B4-BE49-F238E27FC236}">
              <a16:creationId xmlns:a16="http://schemas.microsoft.com/office/drawing/2014/main" id="{00000000-0008-0000-0000-000022000000}"/>
            </a:ext>
          </a:extLst>
        </xdr:cNvPr>
        <xdr:cNvGrpSpPr/>
      </xdr:nvGrpSpPr>
      <xdr:grpSpPr>
        <a:xfrm>
          <a:off x="2657475" y="13239750"/>
          <a:ext cx="171450" cy="180975"/>
          <a:chOff x="5260275" y="3694275"/>
          <a:chExt cx="171450" cy="171450"/>
        </a:xfrm>
      </xdr:grpSpPr>
      <xdr:cxnSp macro="">
        <xdr:nvCxnSpPr>
          <xdr:cNvPr id="35" name="Shape 28">
            <a:extLst>
              <a:ext uri="{FF2B5EF4-FFF2-40B4-BE49-F238E27FC236}">
                <a16:creationId xmlns:a16="http://schemas.microsoft.com/office/drawing/2014/main" id="{00000000-0008-0000-0000-000023000000}"/>
              </a:ext>
            </a:extLst>
          </xdr:cNvPr>
          <xdr:cNvCxnSpPr/>
        </xdr:nvCxnSpPr>
        <xdr:spPr>
          <a:xfrm rot="10800000" flipH="1">
            <a:off x="5260275" y="3694275"/>
            <a:ext cx="171450" cy="17145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2</xdr:col>
      <xdr:colOff>1038225</xdr:colOff>
      <xdr:row>37</xdr:row>
      <xdr:rowOff>0</xdr:rowOff>
    </xdr:from>
    <xdr:ext cx="542925" cy="276225"/>
    <xdr:sp macro="" textlink="">
      <xdr:nvSpPr>
        <xdr:cNvPr id="36" name="Shape 29">
          <a:extLst>
            <a:ext uri="{FF2B5EF4-FFF2-40B4-BE49-F238E27FC236}">
              <a16:creationId xmlns:a16="http://schemas.microsoft.com/office/drawing/2014/main" id="{00000000-0008-0000-0000-000024000000}"/>
            </a:ext>
          </a:extLst>
        </xdr:cNvPr>
        <xdr:cNvSpPr txBox="1"/>
      </xdr:nvSpPr>
      <xdr:spPr>
        <a:xfrm>
          <a:off x="5079300" y="3646650"/>
          <a:ext cx="533400" cy="2667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EtOH</a:t>
          </a:r>
          <a:endParaRPr sz="1400"/>
        </a:p>
      </xdr:txBody>
    </xdr:sp>
    <xdr:clientData fLocksWithSheet="0"/>
  </xdr:oneCellAnchor>
  <xdr:oneCellAnchor>
    <xdr:from>
      <xdr:col>9</xdr:col>
      <xdr:colOff>171450</xdr:colOff>
      <xdr:row>37</xdr:row>
      <xdr:rowOff>114300</xdr:rowOff>
    </xdr:from>
    <xdr:ext cx="533400" cy="285750"/>
    <xdr:sp macro="" textlink="">
      <xdr:nvSpPr>
        <xdr:cNvPr id="37" name="Shape 30">
          <a:extLst>
            <a:ext uri="{FF2B5EF4-FFF2-40B4-BE49-F238E27FC236}">
              <a16:creationId xmlns:a16="http://schemas.microsoft.com/office/drawing/2014/main" id="{00000000-0008-0000-0000-000025000000}"/>
            </a:ext>
          </a:extLst>
        </xdr:cNvPr>
        <xdr:cNvSpPr txBox="1"/>
      </xdr:nvSpPr>
      <xdr:spPr>
        <a:xfrm>
          <a:off x="5079300" y="3641888"/>
          <a:ext cx="533400" cy="27622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EtOH</a:t>
          </a:r>
          <a:endParaRPr sz="1400"/>
        </a:p>
      </xdr:txBody>
    </xdr:sp>
    <xdr:clientData fLocksWithSheet="0"/>
  </xdr:oneCellAnchor>
  <xdr:oneCellAnchor>
    <xdr:from>
      <xdr:col>2</xdr:col>
      <xdr:colOff>1057275</xdr:colOff>
      <xdr:row>46</xdr:row>
      <xdr:rowOff>180975</xdr:rowOff>
    </xdr:from>
    <xdr:ext cx="542925" cy="285750"/>
    <xdr:sp macro="" textlink="">
      <xdr:nvSpPr>
        <xdr:cNvPr id="38" name="Shape 31">
          <a:extLst>
            <a:ext uri="{FF2B5EF4-FFF2-40B4-BE49-F238E27FC236}">
              <a16:creationId xmlns:a16="http://schemas.microsoft.com/office/drawing/2014/main" id="{00000000-0008-0000-0000-000026000000}"/>
            </a:ext>
          </a:extLst>
        </xdr:cNvPr>
        <xdr:cNvSpPr txBox="1"/>
      </xdr:nvSpPr>
      <xdr:spPr>
        <a:xfrm>
          <a:off x="5079300" y="3641888"/>
          <a:ext cx="533400" cy="27622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EtOH</a:t>
          </a:r>
          <a:endParaRPr sz="1400"/>
        </a:p>
      </xdr:txBody>
    </xdr:sp>
    <xdr:clientData fLocksWithSheet="0"/>
  </xdr:oneCellAnchor>
  <xdr:oneCellAnchor>
    <xdr:from>
      <xdr:col>8</xdr:col>
      <xdr:colOff>247650</xdr:colOff>
      <xdr:row>47</xdr:row>
      <xdr:rowOff>0</xdr:rowOff>
    </xdr:from>
    <xdr:ext cx="542925" cy="276225"/>
    <xdr:sp macro="" textlink="">
      <xdr:nvSpPr>
        <xdr:cNvPr id="39" name="Shape 32">
          <a:extLst>
            <a:ext uri="{FF2B5EF4-FFF2-40B4-BE49-F238E27FC236}">
              <a16:creationId xmlns:a16="http://schemas.microsoft.com/office/drawing/2014/main" id="{00000000-0008-0000-0000-000027000000}"/>
            </a:ext>
          </a:extLst>
        </xdr:cNvPr>
        <xdr:cNvSpPr txBox="1"/>
      </xdr:nvSpPr>
      <xdr:spPr>
        <a:xfrm>
          <a:off x="5079300" y="3646650"/>
          <a:ext cx="533400" cy="2667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EtOH</a:t>
          </a:r>
          <a:endParaRPr sz="1400"/>
        </a:p>
      </xdr:txBody>
    </xdr:sp>
    <xdr:clientData fLocksWithSheet="0"/>
  </xdr:oneCellAnchor>
  <xdr:oneCellAnchor>
    <xdr:from>
      <xdr:col>3</xdr:col>
      <xdr:colOff>9525</xdr:colOff>
      <xdr:row>36</xdr:row>
      <xdr:rowOff>57150</xdr:rowOff>
    </xdr:from>
    <xdr:ext cx="171450" cy="161925"/>
    <xdr:grpSp>
      <xdr:nvGrpSpPr>
        <xdr:cNvPr id="40" name="Shape 2">
          <a:extLst>
            <a:ext uri="{FF2B5EF4-FFF2-40B4-BE49-F238E27FC236}">
              <a16:creationId xmlns:a16="http://schemas.microsoft.com/office/drawing/2014/main" id="{00000000-0008-0000-0000-000028000000}"/>
            </a:ext>
          </a:extLst>
        </xdr:cNvPr>
        <xdr:cNvGrpSpPr/>
      </xdr:nvGrpSpPr>
      <xdr:grpSpPr>
        <a:xfrm>
          <a:off x="3486150" y="10448925"/>
          <a:ext cx="171450" cy="161925"/>
          <a:chOff x="5260275" y="3699038"/>
          <a:chExt cx="171450" cy="161925"/>
        </a:xfrm>
      </xdr:grpSpPr>
      <xdr:cxnSp macro="">
        <xdr:nvCxnSpPr>
          <xdr:cNvPr id="41" name="Shape 33">
            <a:extLst>
              <a:ext uri="{FF2B5EF4-FFF2-40B4-BE49-F238E27FC236}">
                <a16:creationId xmlns:a16="http://schemas.microsoft.com/office/drawing/2014/main" id="{00000000-0008-0000-0000-000029000000}"/>
              </a:ext>
            </a:extLst>
          </xdr:cNvPr>
          <xdr:cNvCxnSpPr/>
        </xdr:nvCxnSpPr>
        <xdr:spPr>
          <a:xfrm rot="10800000">
            <a:off x="5260275" y="3699038"/>
            <a:ext cx="171450" cy="161925"/>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9</xdr:col>
      <xdr:colOff>257175</xdr:colOff>
      <xdr:row>36</xdr:row>
      <xdr:rowOff>114300</xdr:rowOff>
    </xdr:from>
    <xdr:ext cx="66675" cy="238125"/>
    <xdr:grpSp>
      <xdr:nvGrpSpPr>
        <xdr:cNvPr id="42" name="Shape 2">
          <a:extLst>
            <a:ext uri="{FF2B5EF4-FFF2-40B4-BE49-F238E27FC236}">
              <a16:creationId xmlns:a16="http://schemas.microsoft.com/office/drawing/2014/main" id="{00000000-0008-0000-0000-00002A000000}"/>
            </a:ext>
          </a:extLst>
        </xdr:cNvPr>
        <xdr:cNvGrpSpPr/>
      </xdr:nvGrpSpPr>
      <xdr:grpSpPr>
        <a:xfrm>
          <a:off x="8696325" y="10506075"/>
          <a:ext cx="66675" cy="238125"/>
          <a:chOff x="5312663" y="3665700"/>
          <a:chExt cx="66675" cy="228600"/>
        </a:xfrm>
      </xdr:grpSpPr>
      <xdr:cxnSp macro="">
        <xdr:nvCxnSpPr>
          <xdr:cNvPr id="43" name="Shape 34">
            <a:extLst>
              <a:ext uri="{FF2B5EF4-FFF2-40B4-BE49-F238E27FC236}">
                <a16:creationId xmlns:a16="http://schemas.microsoft.com/office/drawing/2014/main" id="{00000000-0008-0000-0000-00002B000000}"/>
              </a:ext>
            </a:extLst>
          </xdr:cNvPr>
          <xdr:cNvCxnSpPr/>
        </xdr:nvCxnSpPr>
        <xdr:spPr>
          <a:xfrm rot="10800000">
            <a:off x="5312663" y="3665700"/>
            <a:ext cx="66675" cy="22860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3</xdr:col>
      <xdr:colOff>0</xdr:colOff>
      <xdr:row>45</xdr:row>
      <xdr:rowOff>209550</xdr:rowOff>
    </xdr:from>
    <xdr:ext cx="85725" cy="228600"/>
    <xdr:grpSp>
      <xdr:nvGrpSpPr>
        <xdr:cNvPr id="44" name="Shape 2">
          <a:extLst>
            <a:ext uri="{FF2B5EF4-FFF2-40B4-BE49-F238E27FC236}">
              <a16:creationId xmlns:a16="http://schemas.microsoft.com/office/drawing/2014/main" id="{00000000-0008-0000-0000-00002C000000}"/>
            </a:ext>
          </a:extLst>
        </xdr:cNvPr>
        <xdr:cNvGrpSpPr/>
      </xdr:nvGrpSpPr>
      <xdr:grpSpPr>
        <a:xfrm>
          <a:off x="3476625" y="13258800"/>
          <a:ext cx="85725" cy="228600"/>
          <a:chOff x="5303138" y="3670463"/>
          <a:chExt cx="85725" cy="219075"/>
        </a:xfrm>
      </xdr:grpSpPr>
      <xdr:cxnSp macro="">
        <xdr:nvCxnSpPr>
          <xdr:cNvPr id="45" name="Shape 35">
            <a:extLst>
              <a:ext uri="{FF2B5EF4-FFF2-40B4-BE49-F238E27FC236}">
                <a16:creationId xmlns:a16="http://schemas.microsoft.com/office/drawing/2014/main" id="{00000000-0008-0000-0000-00002D000000}"/>
              </a:ext>
            </a:extLst>
          </xdr:cNvPr>
          <xdr:cNvCxnSpPr/>
        </xdr:nvCxnSpPr>
        <xdr:spPr>
          <a:xfrm rot="10800000">
            <a:off x="5303138" y="3670463"/>
            <a:ext cx="85725" cy="219075"/>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7</xdr:col>
      <xdr:colOff>561975</xdr:colOff>
      <xdr:row>45</xdr:row>
      <xdr:rowOff>276225</xdr:rowOff>
    </xdr:from>
    <xdr:ext cx="466725" cy="257175"/>
    <xdr:grpSp>
      <xdr:nvGrpSpPr>
        <xdr:cNvPr id="46" name="Shape 2">
          <a:extLst>
            <a:ext uri="{FF2B5EF4-FFF2-40B4-BE49-F238E27FC236}">
              <a16:creationId xmlns:a16="http://schemas.microsoft.com/office/drawing/2014/main" id="{00000000-0008-0000-0000-00002E000000}"/>
            </a:ext>
          </a:extLst>
        </xdr:cNvPr>
        <xdr:cNvGrpSpPr/>
      </xdr:nvGrpSpPr>
      <xdr:grpSpPr>
        <a:xfrm>
          <a:off x="7477125" y="13325475"/>
          <a:ext cx="466725" cy="257175"/>
          <a:chOff x="5117400" y="3656175"/>
          <a:chExt cx="457200" cy="247650"/>
        </a:xfrm>
      </xdr:grpSpPr>
      <xdr:cxnSp macro="">
        <xdr:nvCxnSpPr>
          <xdr:cNvPr id="47" name="Shape 36">
            <a:extLst>
              <a:ext uri="{FF2B5EF4-FFF2-40B4-BE49-F238E27FC236}">
                <a16:creationId xmlns:a16="http://schemas.microsoft.com/office/drawing/2014/main" id="{00000000-0008-0000-0000-00002F000000}"/>
              </a:ext>
            </a:extLst>
          </xdr:cNvPr>
          <xdr:cNvCxnSpPr/>
        </xdr:nvCxnSpPr>
        <xdr:spPr>
          <a:xfrm rot="10800000">
            <a:off x="5117400" y="3656175"/>
            <a:ext cx="457200" cy="24765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11</xdr:col>
      <xdr:colOff>619125</xdr:colOff>
      <xdr:row>23</xdr:row>
      <xdr:rowOff>171450</xdr:rowOff>
    </xdr:from>
    <xdr:ext cx="4781550" cy="1609725"/>
    <xdr:sp macro="" textlink="">
      <xdr:nvSpPr>
        <xdr:cNvPr id="48" name="Shape 37">
          <a:extLst>
            <a:ext uri="{FF2B5EF4-FFF2-40B4-BE49-F238E27FC236}">
              <a16:creationId xmlns:a16="http://schemas.microsoft.com/office/drawing/2014/main" id="{00000000-0008-0000-0000-000030000000}"/>
            </a:ext>
          </a:extLst>
        </xdr:cNvPr>
        <xdr:cNvSpPr txBox="1"/>
      </xdr:nvSpPr>
      <xdr:spPr>
        <a:xfrm>
          <a:off x="2959988" y="2979900"/>
          <a:ext cx="4772025" cy="16002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El pic del MeOH, és el primer, ja que té menys carbonis, per tant, té un punt d'ebullició menor. El  fet de  tenir  un  punt  d'ebullició menor, provoca que  el  seu temps de retenció  sigui menor.</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També es pot saber per l'àrea, al anar fent els patrons, de menys a més concentració,  es veu que l'àrea del primer pic va augmentant, en canvi, l'altre no varia.</a:t>
          </a:r>
          <a:endParaRPr sz="1100"/>
        </a:p>
      </xdr:txBody>
    </xdr:sp>
    <xdr:clientData fLocksWithSheet="0"/>
  </xdr:oneCellAnchor>
  <xdr:oneCellAnchor>
    <xdr:from>
      <xdr:col>0</xdr:col>
      <xdr:colOff>0</xdr:colOff>
      <xdr:row>24</xdr:row>
      <xdr:rowOff>152400</xdr:rowOff>
    </xdr:from>
    <xdr:ext cx="5076825" cy="581025"/>
    <xdr:pic>
      <xdr:nvPicPr>
        <xdr:cNvPr id="49" name="image7.png">
          <a:extLst>
            <a:ext uri="{FF2B5EF4-FFF2-40B4-BE49-F238E27FC236}">
              <a16:creationId xmlns:a16="http://schemas.microsoft.com/office/drawing/2014/main" id="{00000000-0008-0000-0000-00003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704850</xdr:colOff>
      <xdr:row>24</xdr:row>
      <xdr:rowOff>276225</xdr:rowOff>
    </xdr:from>
    <xdr:ext cx="5400675" cy="581025"/>
    <xdr:pic>
      <xdr:nvPicPr>
        <xdr:cNvPr id="50" name="image4.png">
          <a:extLst>
            <a:ext uri="{FF2B5EF4-FFF2-40B4-BE49-F238E27FC236}">
              <a16:creationId xmlns:a16="http://schemas.microsoft.com/office/drawing/2014/main" id="{00000000-0008-0000-0000-000032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0</xdr:colOff>
      <xdr:row>34</xdr:row>
      <xdr:rowOff>66675</xdr:rowOff>
    </xdr:from>
    <xdr:ext cx="5391150" cy="581025"/>
    <xdr:pic>
      <xdr:nvPicPr>
        <xdr:cNvPr id="51" name="image6.png">
          <a:extLst>
            <a:ext uri="{FF2B5EF4-FFF2-40B4-BE49-F238E27FC236}">
              <a16:creationId xmlns:a16="http://schemas.microsoft.com/office/drawing/2014/main" id="{00000000-0008-0000-0000-000033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4</xdr:col>
      <xdr:colOff>752475</xdr:colOff>
      <xdr:row>34</xdr:row>
      <xdr:rowOff>95250</xdr:rowOff>
    </xdr:from>
    <xdr:ext cx="5400675" cy="581025"/>
    <xdr:pic>
      <xdr:nvPicPr>
        <xdr:cNvPr id="52" name="image8.png">
          <a:extLst>
            <a:ext uri="{FF2B5EF4-FFF2-40B4-BE49-F238E27FC236}">
              <a16:creationId xmlns:a16="http://schemas.microsoft.com/office/drawing/2014/main" id="{00000000-0008-0000-0000-000034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0</xdr:colOff>
      <xdr:row>43</xdr:row>
      <xdr:rowOff>219075</xdr:rowOff>
    </xdr:from>
    <xdr:ext cx="5391150" cy="581025"/>
    <xdr:pic>
      <xdr:nvPicPr>
        <xdr:cNvPr id="53" name="image3.png">
          <a:extLst>
            <a:ext uri="{FF2B5EF4-FFF2-40B4-BE49-F238E27FC236}">
              <a16:creationId xmlns:a16="http://schemas.microsoft.com/office/drawing/2014/main" id="{00000000-0008-0000-0000-000035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4</xdr:col>
      <xdr:colOff>714375</xdr:colOff>
      <xdr:row>43</xdr:row>
      <xdr:rowOff>276225</xdr:rowOff>
    </xdr:from>
    <xdr:ext cx="5400675" cy="581025"/>
    <xdr:pic>
      <xdr:nvPicPr>
        <xdr:cNvPr id="54" name="image5.png">
          <a:extLst>
            <a:ext uri="{FF2B5EF4-FFF2-40B4-BE49-F238E27FC236}">
              <a16:creationId xmlns:a16="http://schemas.microsoft.com/office/drawing/2014/main" id="{00000000-0008-0000-0000-000036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123825</xdr:colOff>
      <xdr:row>3</xdr:row>
      <xdr:rowOff>19050</xdr:rowOff>
    </xdr:from>
    <xdr:ext cx="4286250" cy="2876550"/>
    <xdr:graphicFrame macro="">
      <xdr:nvGraphicFramePr>
        <xdr:cNvPr id="803839478" name="Chart 2">
          <a:extLst>
            <a:ext uri="{FF2B5EF4-FFF2-40B4-BE49-F238E27FC236}">
              <a16:creationId xmlns:a16="http://schemas.microsoft.com/office/drawing/2014/main" id="{00000000-0008-0000-0100-0000F69DE9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933450</xdr:colOff>
      <xdr:row>18</xdr:row>
      <xdr:rowOff>171450</xdr:rowOff>
    </xdr:from>
    <xdr:ext cx="2933700" cy="65722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704850</xdr:colOff>
      <xdr:row>18</xdr:row>
      <xdr:rowOff>76200</xdr:rowOff>
    </xdr:from>
    <xdr:ext cx="2171700" cy="781050"/>
    <xdr:pic>
      <xdr:nvPicPr>
        <xdr:cNvPr id="3" name="image2.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topLeftCell="A72" workbookViewId="0"/>
  </sheetViews>
  <sheetFormatPr defaultColWidth="14.42578125" defaultRowHeight="15" customHeight="1"/>
  <cols>
    <col min="1" max="1" width="19.85546875" customWidth="1"/>
    <col min="2" max="2" width="15.85546875" customWidth="1"/>
    <col min="3" max="3" width="16.42578125" customWidth="1"/>
    <col min="4" max="4" width="14.85546875" customWidth="1"/>
    <col min="5" max="5" width="13.85546875" customWidth="1"/>
    <col min="6" max="26" width="11.42578125" customWidth="1"/>
  </cols>
  <sheetData>
    <row r="1" spans="1:26" ht="21" customHeight="1">
      <c r="A1" s="1" t="s">
        <v>0</v>
      </c>
      <c r="B1" s="2"/>
      <c r="C1" s="2"/>
      <c r="D1" s="2"/>
      <c r="E1" s="3" t="s">
        <v>1</v>
      </c>
      <c r="F1" s="2"/>
      <c r="G1" s="2"/>
      <c r="H1" s="2"/>
      <c r="I1" s="2"/>
      <c r="J1" s="2"/>
      <c r="K1" s="2"/>
      <c r="L1" s="2"/>
      <c r="M1" s="2"/>
      <c r="N1" s="2"/>
      <c r="O1" s="2"/>
      <c r="P1" s="2"/>
      <c r="Q1" s="2"/>
      <c r="R1" s="2"/>
      <c r="S1" s="2"/>
      <c r="T1" s="2"/>
      <c r="U1" s="2"/>
      <c r="V1" s="2"/>
      <c r="W1" s="2"/>
      <c r="X1" s="2"/>
      <c r="Y1" s="2"/>
      <c r="Z1" s="2"/>
    </row>
    <row r="2" spans="1:26" ht="15" customHeight="1">
      <c r="A2" s="3" t="s">
        <v>2</v>
      </c>
      <c r="B2" s="4"/>
      <c r="C2" s="4"/>
      <c r="D2" s="4"/>
      <c r="E2" s="3" t="s">
        <v>3</v>
      </c>
      <c r="F2" s="4"/>
      <c r="G2" s="4"/>
      <c r="H2" s="4"/>
      <c r="I2" s="4"/>
      <c r="J2" s="4"/>
      <c r="K2" s="4"/>
      <c r="L2" s="4"/>
      <c r="M2" s="4"/>
      <c r="N2" s="4"/>
      <c r="O2" s="4"/>
      <c r="P2" s="4"/>
      <c r="Q2" s="4"/>
      <c r="R2" s="4"/>
      <c r="S2" s="4"/>
      <c r="T2" s="4"/>
      <c r="U2" s="4"/>
      <c r="V2" s="4"/>
      <c r="W2" s="4"/>
      <c r="X2" s="4"/>
      <c r="Y2" s="4"/>
      <c r="Z2" s="4"/>
    </row>
    <row r="3" spans="1:26" ht="15" customHeight="1">
      <c r="A3" s="3" t="s">
        <v>4</v>
      </c>
      <c r="B3" s="4"/>
      <c r="C3" s="4"/>
      <c r="D3" s="4"/>
      <c r="E3" s="4"/>
      <c r="F3" s="4"/>
      <c r="G3" s="4"/>
      <c r="H3" s="4"/>
      <c r="I3" s="4"/>
      <c r="J3" s="4"/>
      <c r="K3" s="4"/>
      <c r="L3" s="4"/>
      <c r="M3" s="4"/>
      <c r="N3" s="4"/>
      <c r="O3" s="4"/>
      <c r="P3" s="4"/>
      <c r="Q3" s="4"/>
      <c r="R3" s="4"/>
      <c r="S3" s="4"/>
      <c r="T3" s="4"/>
      <c r="U3" s="4"/>
      <c r="V3" s="4"/>
      <c r="W3" s="4"/>
      <c r="X3" s="4"/>
      <c r="Y3" s="4"/>
      <c r="Z3" s="4"/>
    </row>
    <row r="4" spans="1:26" ht="23.25" customHeight="1">
      <c r="A4" s="5" t="s">
        <v>5</v>
      </c>
      <c r="B4" s="2"/>
      <c r="C4" s="2"/>
      <c r="D4" s="2"/>
      <c r="E4" s="2"/>
      <c r="F4" s="2"/>
      <c r="G4" s="2"/>
      <c r="H4" s="2"/>
      <c r="I4" s="2"/>
      <c r="J4" s="2"/>
      <c r="K4" s="2"/>
      <c r="L4" s="2"/>
      <c r="M4" s="2"/>
      <c r="N4" s="2"/>
      <c r="O4" s="2"/>
      <c r="P4" s="2"/>
      <c r="Q4" s="2"/>
      <c r="R4" s="2"/>
      <c r="S4" s="2"/>
      <c r="T4" s="2"/>
      <c r="U4" s="2"/>
      <c r="V4" s="2"/>
      <c r="W4" s="2"/>
      <c r="X4" s="2"/>
      <c r="Y4" s="2"/>
      <c r="Z4" s="2"/>
    </row>
    <row r="5" spans="1:26" ht="23.25" customHeight="1">
      <c r="A5" s="6"/>
      <c r="B5" s="6"/>
      <c r="C5" s="6"/>
      <c r="D5" s="6"/>
      <c r="E5" s="6"/>
      <c r="F5" s="6"/>
      <c r="G5" s="6"/>
      <c r="H5" s="6"/>
      <c r="I5" s="2"/>
      <c r="J5" s="2"/>
      <c r="K5" s="2"/>
      <c r="L5" s="2"/>
      <c r="M5" s="2"/>
      <c r="N5" s="2"/>
      <c r="O5" s="2"/>
      <c r="P5" s="2"/>
      <c r="Q5" s="2"/>
      <c r="R5" s="2"/>
      <c r="S5" s="2"/>
      <c r="T5" s="2"/>
      <c r="U5" s="2"/>
      <c r="V5" s="2"/>
      <c r="W5" s="2"/>
      <c r="X5" s="2"/>
      <c r="Y5" s="2"/>
      <c r="Z5" s="2"/>
    </row>
    <row r="6" spans="1:26" ht="23.25" customHeight="1">
      <c r="A6" s="6"/>
      <c r="B6" s="6"/>
      <c r="C6" s="6"/>
      <c r="D6" s="6"/>
      <c r="E6" s="6"/>
      <c r="F6" s="6"/>
      <c r="G6" s="6"/>
      <c r="H6" s="6"/>
      <c r="I6" s="2"/>
      <c r="J6" s="2"/>
      <c r="K6" s="2"/>
      <c r="L6" s="2"/>
      <c r="M6" s="2"/>
      <c r="N6" s="2"/>
      <c r="O6" s="2"/>
      <c r="P6" s="2"/>
      <c r="Q6" s="2"/>
      <c r="R6" s="2"/>
      <c r="S6" s="2"/>
      <c r="T6" s="2"/>
      <c r="U6" s="2"/>
      <c r="V6" s="2"/>
      <c r="W6" s="2"/>
      <c r="X6" s="2"/>
      <c r="Y6" s="2"/>
      <c r="Z6" s="2"/>
    </row>
    <row r="7" spans="1:26" ht="23.25" customHeight="1">
      <c r="A7" s="6"/>
      <c r="B7" s="6"/>
      <c r="C7" s="6"/>
      <c r="D7" s="6"/>
      <c r="E7" s="6"/>
      <c r="F7" s="6"/>
      <c r="G7" s="6"/>
      <c r="H7" s="6"/>
      <c r="I7" s="2"/>
      <c r="J7" s="2"/>
      <c r="K7" s="2"/>
      <c r="L7" s="2"/>
      <c r="M7" s="2"/>
      <c r="N7" s="2"/>
      <c r="O7" s="2"/>
      <c r="P7" s="2"/>
      <c r="Q7" s="2"/>
      <c r="R7" s="2"/>
      <c r="S7" s="2"/>
      <c r="T7" s="2"/>
      <c r="U7" s="2"/>
      <c r="V7" s="2"/>
      <c r="W7" s="2"/>
      <c r="X7" s="2"/>
      <c r="Y7" s="2"/>
      <c r="Z7" s="2"/>
    </row>
    <row r="8" spans="1:26" ht="23.25" customHeight="1">
      <c r="A8" s="6"/>
      <c r="B8" s="6"/>
      <c r="C8" s="6"/>
      <c r="D8" s="6"/>
      <c r="E8" s="6"/>
      <c r="F8" s="6"/>
      <c r="G8" s="6"/>
      <c r="H8" s="6"/>
      <c r="I8" s="2"/>
      <c r="J8" s="2"/>
      <c r="K8" s="2"/>
      <c r="L8" s="2"/>
      <c r="M8" s="2"/>
      <c r="N8" s="2"/>
      <c r="O8" s="2"/>
      <c r="P8" s="2"/>
      <c r="Q8" s="2"/>
      <c r="R8" s="2"/>
      <c r="S8" s="2"/>
      <c r="T8" s="2"/>
      <c r="U8" s="2"/>
      <c r="V8" s="2"/>
      <c r="W8" s="2"/>
      <c r="X8" s="2"/>
      <c r="Y8" s="2"/>
      <c r="Z8" s="2"/>
    </row>
    <row r="9" spans="1:26" ht="23.25" customHeight="1">
      <c r="A9" s="6"/>
      <c r="B9" s="6"/>
      <c r="C9" s="6"/>
      <c r="D9" s="6"/>
      <c r="E9" s="6"/>
      <c r="F9" s="6"/>
      <c r="G9" s="6"/>
      <c r="H9" s="6"/>
      <c r="I9" s="2"/>
      <c r="J9" s="2"/>
      <c r="K9" s="2"/>
      <c r="L9" s="2"/>
      <c r="M9" s="2"/>
      <c r="N9" s="2"/>
      <c r="O9" s="2"/>
      <c r="P9" s="2"/>
      <c r="Q9" s="2"/>
      <c r="R9" s="2"/>
      <c r="S9" s="2"/>
      <c r="T9" s="2"/>
      <c r="U9" s="2"/>
      <c r="V9" s="2"/>
      <c r="W9" s="2"/>
      <c r="X9" s="2"/>
      <c r="Y9" s="2"/>
      <c r="Z9" s="2"/>
    </row>
    <row r="10" spans="1:26" ht="23.25" customHeight="1">
      <c r="A10" s="6"/>
      <c r="B10" s="6"/>
      <c r="C10" s="6"/>
      <c r="D10" s="6"/>
      <c r="E10" s="6"/>
      <c r="F10" s="6"/>
      <c r="G10" s="6"/>
      <c r="H10" s="6"/>
      <c r="I10" s="2"/>
      <c r="J10" s="2"/>
      <c r="K10" s="2"/>
      <c r="L10" s="2"/>
      <c r="M10" s="2"/>
      <c r="N10" s="2"/>
      <c r="O10" s="2"/>
      <c r="P10" s="2"/>
      <c r="Q10" s="2"/>
      <c r="R10" s="2"/>
      <c r="S10" s="2"/>
      <c r="T10" s="2"/>
      <c r="U10" s="2"/>
      <c r="V10" s="2"/>
      <c r="W10" s="2"/>
      <c r="X10" s="2"/>
      <c r="Y10" s="2"/>
      <c r="Z10" s="2"/>
    </row>
    <row r="11" spans="1:26" ht="23.25" customHeight="1">
      <c r="A11" s="6"/>
      <c r="B11" s="6"/>
      <c r="C11" s="6"/>
      <c r="D11" s="6"/>
      <c r="E11" s="6"/>
      <c r="F11" s="6"/>
      <c r="G11" s="6"/>
      <c r="H11" s="6"/>
      <c r="I11" s="2"/>
      <c r="J11" s="2"/>
      <c r="K11" s="2"/>
      <c r="L11" s="2"/>
      <c r="M11" s="2"/>
      <c r="N11" s="2"/>
      <c r="O11" s="2"/>
      <c r="P11" s="2"/>
      <c r="Q11" s="2"/>
      <c r="R11" s="2"/>
      <c r="S11" s="2"/>
      <c r="T11" s="2"/>
      <c r="U11" s="2"/>
      <c r="V11" s="2"/>
      <c r="W11" s="2"/>
      <c r="X11" s="2"/>
      <c r="Y11" s="2"/>
      <c r="Z11" s="2"/>
    </row>
    <row r="12" spans="1:26" ht="23.25" customHeight="1">
      <c r="A12" s="6"/>
      <c r="B12" s="6"/>
      <c r="C12" s="6"/>
      <c r="D12" s="6"/>
      <c r="E12" s="6"/>
      <c r="F12" s="6"/>
      <c r="G12" s="6"/>
      <c r="H12" s="6"/>
      <c r="I12" s="2"/>
      <c r="J12" s="2"/>
      <c r="K12" s="2"/>
      <c r="L12" s="2"/>
      <c r="M12" s="2"/>
      <c r="N12" s="2"/>
      <c r="O12" s="2"/>
      <c r="P12" s="2"/>
      <c r="Q12" s="2"/>
      <c r="R12" s="2"/>
      <c r="S12" s="2"/>
      <c r="T12" s="2"/>
      <c r="U12" s="2"/>
      <c r="V12" s="2"/>
      <c r="W12" s="2"/>
      <c r="X12" s="2"/>
      <c r="Y12" s="2"/>
      <c r="Z12" s="2"/>
    </row>
    <row r="13" spans="1:26" ht="23.25" customHeight="1">
      <c r="A13" s="5" t="s">
        <v>6</v>
      </c>
      <c r="B13" s="2"/>
      <c r="C13" s="2"/>
      <c r="D13" s="2"/>
      <c r="E13" s="2"/>
      <c r="F13" s="2"/>
      <c r="G13" s="2"/>
      <c r="H13" s="2"/>
      <c r="I13" s="2"/>
      <c r="J13" s="2"/>
      <c r="K13" s="2"/>
      <c r="L13" s="2"/>
      <c r="M13" s="2"/>
      <c r="N13" s="2"/>
      <c r="O13" s="2"/>
      <c r="P13" s="2"/>
      <c r="Q13" s="2"/>
      <c r="R13" s="2"/>
      <c r="S13" s="2"/>
      <c r="T13" s="2"/>
      <c r="U13" s="2"/>
      <c r="V13" s="2"/>
      <c r="W13" s="2"/>
      <c r="X13" s="2"/>
      <c r="Y13" s="2"/>
      <c r="Z13" s="2"/>
    </row>
    <row r="14" spans="1:26" ht="23.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23.25" customHeight="1">
      <c r="A15" s="3"/>
      <c r="B15" s="2"/>
      <c r="C15" s="2"/>
      <c r="D15" s="2"/>
      <c r="E15" s="2"/>
      <c r="F15" s="2"/>
      <c r="G15" s="2"/>
      <c r="H15" s="2"/>
      <c r="I15" s="2"/>
      <c r="J15" s="2"/>
      <c r="K15" s="2"/>
      <c r="L15" s="2"/>
      <c r="M15" s="2"/>
      <c r="N15" s="2"/>
      <c r="O15" s="2"/>
      <c r="P15" s="2"/>
      <c r="Q15" s="2"/>
      <c r="R15" s="2"/>
      <c r="S15" s="2"/>
      <c r="T15" s="2"/>
      <c r="U15" s="2"/>
      <c r="V15" s="2"/>
      <c r="W15" s="2"/>
      <c r="X15" s="2"/>
      <c r="Y15" s="2"/>
      <c r="Z15" s="2"/>
    </row>
    <row r="16" spans="1:26" ht="23.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23.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23.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23.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23.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23.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23.25" customHeight="1">
      <c r="A22" s="5" t="s">
        <v>7</v>
      </c>
      <c r="B22" s="2"/>
      <c r="C22" s="2"/>
      <c r="D22" s="2"/>
      <c r="E22" s="2"/>
      <c r="F22" s="2"/>
      <c r="G22" s="2"/>
      <c r="H22" s="2"/>
      <c r="I22" s="2"/>
      <c r="J22" s="2"/>
      <c r="K22" s="2"/>
      <c r="L22" s="2"/>
      <c r="M22" s="2"/>
      <c r="N22" s="2"/>
      <c r="O22" s="2"/>
      <c r="P22" s="2"/>
      <c r="Q22" s="2"/>
      <c r="R22" s="2"/>
      <c r="S22" s="2"/>
      <c r="T22" s="2"/>
      <c r="U22" s="2"/>
      <c r="V22" s="2"/>
      <c r="W22" s="2"/>
      <c r="X22" s="2"/>
      <c r="Y22" s="2"/>
      <c r="Z22" s="2"/>
    </row>
    <row r="23" spans="1:26" ht="23.25" customHeight="1">
      <c r="A23" s="5"/>
      <c r="B23" s="2"/>
      <c r="C23" s="2"/>
      <c r="D23" s="2"/>
      <c r="E23" s="2"/>
      <c r="F23" s="2"/>
      <c r="G23" s="2"/>
      <c r="H23" s="2"/>
      <c r="I23" s="2"/>
      <c r="J23" s="2"/>
      <c r="K23" s="2"/>
      <c r="L23" s="2"/>
      <c r="M23" s="2"/>
      <c r="N23" s="2"/>
      <c r="O23" s="2"/>
      <c r="P23" s="2"/>
      <c r="Q23" s="2"/>
      <c r="R23" s="2"/>
      <c r="S23" s="2"/>
      <c r="T23" s="2"/>
      <c r="U23" s="2"/>
      <c r="V23" s="2"/>
      <c r="W23" s="2"/>
      <c r="X23" s="2"/>
      <c r="Y23" s="2"/>
      <c r="Z23" s="2"/>
    </row>
    <row r="24" spans="1:26" ht="23.25" customHeight="1">
      <c r="A24" s="5"/>
      <c r="B24" s="2"/>
      <c r="C24" s="2"/>
      <c r="D24" s="2"/>
      <c r="E24" s="2"/>
      <c r="F24" s="2"/>
      <c r="G24" s="2"/>
      <c r="H24" s="2"/>
      <c r="I24" s="2"/>
      <c r="J24" s="2"/>
      <c r="K24" s="2"/>
      <c r="L24" s="2"/>
      <c r="M24" s="2"/>
      <c r="N24" s="2"/>
      <c r="O24" s="2"/>
      <c r="P24" s="2"/>
      <c r="Q24" s="2"/>
      <c r="R24" s="2"/>
      <c r="S24" s="2"/>
      <c r="T24" s="2"/>
      <c r="U24" s="2"/>
      <c r="V24" s="2"/>
      <c r="W24" s="2"/>
      <c r="X24" s="2"/>
      <c r="Y24" s="2"/>
      <c r="Z24" s="2"/>
    </row>
    <row r="25" spans="1:26" ht="23.25" customHeight="1">
      <c r="A25" s="5"/>
      <c r="B25" s="2"/>
      <c r="C25" s="2"/>
      <c r="D25" s="2"/>
      <c r="E25" s="2"/>
      <c r="F25" s="2"/>
      <c r="G25" s="2"/>
      <c r="H25" s="2"/>
      <c r="I25" s="2"/>
      <c r="J25" s="2"/>
      <c r="K25" s="2"/>
      <c r="L25" s="2"/>
      <c r="M25" s="2"/>
      <c r="N25" s="2"/>
      <c r="O25" s="2"/>
      <c r="P25" s="2"/>
      <c r="Q25" s="2"/>
      <c r="R25" s="2"/>
      <c r="S25" s="2"/>
      <c r="T25" s="2"/>
      <c r="U25" s="2"/>
      <c r="V25" s="2"/>
      <c r="W25" s="2"/>
      <c r="X25" s="2"/>
      <c r="Y25" s="2"/>
      <c r="Z25" s="2"/>
    </row>
    <row r="26" spans="1:26" ht="23.25" customHeight="1">
      <c r="A26" s="5"/>
      <c r="B26" s="2"/>
      <c r="C26" s="2"/>
      <c r="D26" s="2"/>
      <c r="E26" s="2"/>
      <c r="F26" s="2"/>
      <c r="G26" s="2"/>
      <c r="H26" s="2"/>
      <c r="I26" s="2"/>
      <c r="J26" s="2"/>
      <c r="K26" s="2"/>
      <c r="L26" s="2"/>
      <c r="M26" s="2"/>
      <c r="N26" s="2"/>
      <c r="O26" s="2"/>
      <c r="P26" s="2"/>
      <c r="Q26" s="2"/>
      <c r="R26" s="2"/>
      <c r="S26" s="2"/>
      <c r="T26" s="2"/>
      <c r="U26" s="2"/>
      <c r="V26" s="2"/>
      <c r="W26" s="2"/>
      <c r="X26" s="2"/>
      <c r="Y26" s="2"/>
      <c r="Z26" s="2"/>
    </row>
    <row r="27" spans="1:26" ht="23.25" customHeight="1">
      <c r="A27" s="5"/>
      <c r="B27" s="2"/>
      <c r="C27" s="2"/>
      <c r="D27" s="2"/>
      <c r="E27" s="2"/>
      <c r="F27" s="2"/>
      <c r="G27" s="2"/>
      <c r="H27" s="2"/>
      <c r="I27" s="2"/>
      <c r="J27" s="2"/>
      <c r="K27" s="2"/>
      <c r="L27" s="2"/>
      <c r="M27" s="2"/>
      <c r="N27" s="2"/>
      <c r="O27" s="2"/>
      <c r="P27" s="2"/>
      <c r="Q27" s="2"/>
      <c r="R27" s="2"/>
      <c r="S27" s="2"/>
      <c r="T27" s="2"/>
      <c r="U27" s="2"/>
      <c r="V27" s="2"/>
      <c r="W27" s="2"/>
      <c r="X27" s="2"/>
      <c r="Y27" s="2"/>
      <c r="Z27" s="2"/>
    </row>
    <row r="28" spans="1:26" ht="23.25" customHeight="1">
      <c r="A28" s="5"/>
      <c r="B28" s="2"/>
      <c r="C28" s="2"/>
      <c r="D28" s="2"/>
      <c r="E28" s="2"/>
      <c r="F28" s="2"/>
      <c r="G28" s="2"/>
      <c r="H28" s="2"/>
      <c r="I28" s="2"/>
      <c r="J28" s="2"/>
      <c r="K28" s="2"/>
      <c r="L28" s="2"/>
      <c r="M28" s="2"/>
      <c r="N28" s="2"/>
      <c r="O28" s="2"/>
      <c r="P28" s="2"/>
      <c r="Q28" s="2"/>
      <c r="R28" s="2"/>
      <c r="S28" s="2"/>
      <c r="T28" s="2"/>
      <c r="U28" s="2"/>
      <c r="V28" s="2"/>
      <c r="W28" s="2"/>
      <c r="X28" s="2"/>
      <c r="Y28" s="2"/>
      <c r="Z28" s="2"/>
    </row>
    <row r="29" spans="1:26" ht="23.25" customHeight="1">
      <c r="A29" s="5"/>
      <c r="B29" s="2"/>
      <c r="C29" s="2"/>
      <c r="D29" s="2"/>
      <c r="E29" s="2"/>
      <c r="F29" s="2"/>
      <c r="G29" s="2"/>
      <c r="H29" s="2"/>
      <c r="I29" s="2"/>
      <c r="J29" s="2"/>
      <c r="K29" s="2"/>
      <c r="L29" s="2"/>
      <c r="M29" s="2"/>
      <c r="N29" s="2"/>
      <c r="O29" s="2"/>
      <c r="P29" s="2"/>
      <c r="Q29" s="2"/>
      <c r="R29" s="2"/>
      <c r="S29" s="2"/>
      <c r="T29" s="2"/>
      <c r="U29" s="2"/>
      <c r="V29" s="2"/>
      <c r="W29" s="2"/>
      <c r="X29" s="2"/>
      <c r="Y29" s="2"/>
      <c r="Z29" s="2"/>
    </row>
    <row r="30" spans="1:26" ht="23.25" customHeight="1">
      <c r="A30" s="5"/>
      <c r="B30" s="2"/>
      <c r="C30" s="2"/>
      <c r="D30" s="2"/>
      <c r="E30" s="2"/>
      <c r="F30" s="2"/>
      <c r="G30" s="2"/>
      <c r="H30" s="2"/>
      <c r="I30" s="2"/>
      <c r="J30" s="2"/>
      <c r="K30" s="2"/>
      <c r="L30" s="2"/>
      <c r="M30" s="2"/>
      <c r="N30" s="2"/>
      <c r="O30" s="2"/>
      <c r="P30" s="2"/>
      <c r="Q30" s="2"/>
      <c r="R30" s="2"/>
      <c r="S30" s="2"/>
      <c r="T30" s="2"/>
      <c r="U30" s="2"/>
      <c r="V30" s="2"/>
      <c r="W30" s="2"/>
      <c r="X30" s="2"/>
      <c r="Y30" s="2"/>
      <c r="Z30" s="2"/>
    </row>
    <row r="31" spans="1:26" ht="23.25" customHeight="1">
      <c r="A31" s="5"/>
      <c r="B31" s="2"/>
      <c r="C31" s="2"/>
      <c r="D31" s="2"/>
      <c r="E31" s="2"/>
      <c r="F31" s="2"/>
      <c r="G31" s="2"/>
      <c r="H31" s="2"/>
      <c r="I31" s="2"/>
      <c r="J31" s="2"/>
      <c r="K31" s="2"/>
      <c r="L31" s="2"/>
      <c r="M31" s="2"/>
      <c r="N31" s="2"/>
      <c r="O31" s="2"/>
      <c r="P31" s="2"/>
      <c r="Q31" s="2"/>
      <c r="R31" s="2"/>
      <c r="S31" s="2"/>
      <c r="T31" s="2"/>
      <c r="U31" s="2"/>
      <c r="V31" s="2"/>
      <c r="W31" s="2"/>
      <c r="X31" s="2"/>
      <c r="Y31" s="2"/>
      <c r="Z31" s="2"/>
    </row>
    <row r="32" spans="1:26" ht="23.25" customHeight="1">
      <c r="A32" s="7"/>
      <c r="B32" s="2"/>
      <c r="C32" s="2"/>
      <c r="D32" s="2"/>
      <c r="E32" s="2"/>
      <c r="F32" s="2"/>
      <c r="G32" s="2"/>
      <c r="H32" s="2"/>
      <c r="I32" s="2"/>
      <c r="J32" s="2"/>
      <c r="K32" s="2"/>
      <c r="L32" s="2"/>
      <c r="M32" s="2"/>
      <c r="N32" s="2"/>
      <c r="O32" s="2"/>
      <c r="P32" s="2"/>
      <c r="Q32" s="2"/>
      <c r="R32" s="2"/>
      <c r="S32" s="2"/>
      <c r="T32" s="2"/>
      <c r="U32" s="2"/>
      <c r="V32" s="2"/>
      <c r="W32" s="2"/>
      <c r="X32" s="2"/>
      <c r="Y32" s="2"/>
      <c r="Z32" s="2"/>
    </row>
    <row r="33" spans="1:26" ht="23.25" customHeight="1">
      <c r="A33" s="7"/>
      <c r="B33" s="2"/>
      <c r="C33" s="2"/>
      <c r="D33" s="2"/>
      <c r="E33" s="2"/>
      <c r="F33" s="2"/>
      <c r="G33" s="2"/>
      <c r="H33" s="2"/>
      <c r="I33" s="2"/>
      <c r="J33" s="2"/>
      <c r="K33" s="2"/>
      <c r="L33" s="2"/>
      <c r="M33" s="2"/>
      <c r="N33" s="2"/>
      <c r="O33" s="2"/>
      <c r="P33" s="2"/>
      <c r="Q33" s="2"/>
      <c r="R33" s="2"/>
      <c r="S33" s="2"/>
      <c r="T33" s="2"/>
      <c r="U33" s="2"/>
      <c r="V33" s="2"/>
      <c r="W33" s="2"/>
      <c r="X33" s="2"/>
      <c r="Y33" s="2"/>
      <c r="Z33" s="2"/>
    </row>
    <row r="34" spans="1:26" ht="23.25" customHeight="1">
      <c r="A34" s="7"/>
      <c r="B34" s="2"/>
      <c r="C34" s="2"/>
      <c r="D34" s="2"/>
      <c r="E34" s="2"/>
      <c r="F34" s="2"/>
      <c r="G34" s="2"/>
      <c r="H34" s="2"/>
      <c r="I34" s="2"/>
      <c r="J34" s="2"/>
      <c r="K34" s="2"/>
      <c r="L34" s="2"/>
      <c r="M34" s="2"/>
      <c r="N34" s="2"/>
      <c r="O34" s="2"/>
      <c r="P34" s="2"/>
      <c r="Q34" s="2"/>
      <c r="R34" s="2"/>
      <c r="S34" s="2"/>
      <c r="T34" s="2"/>
      <c r="U34" s="2"/>
      <c r="V34" s="2"/>
      <c r="W34" s="2"/>
      <c r="X34" s="2"/>
      <c r="Y34" s="2"/>
      <c r="Z34" s="2"/>
    </row>
    <row r="35" spans="1:26" ht="23.25" customHeight="1">
      <c r="A35" s="7"/>
      <c r="B35" s="2"/>
      <c r="C35" s="2"/>
      <c r="D35" s="2"/>
      <c r="E35" s="2"/>
      <c r="F35" s="2"/>
      <c r="G35" s="2"/>
      <c r="H35" s="2"/>
      <c r="I35" s="2"/>
      <c r="J35" s="2"/>
      <c r="K35" s="2"/>
      <c r="L35" s="2"/>
      <c r="M35" s="2"/>
      <c r="N35" s="2"/>
      <c r="O35" s="2"/>
      <c r="P35" s="2"/>
      <c r="Q35" s="2"/>
      <c r="R35" s="2"/>
      <c r="S35" s="2"/>
      <c r="T35" s="2"/>
      <c r="U35" s="2"/>
      <c r="V35" s="2"/>
      <c r="W35" s="2"/>
      <c r="X35" s="2"/>
      <c r="Y35" s="2"/>
      <c r="Z35" s="2"/>
    </row>
    <row r="36" spans="1:26" ht="23.25" customHeight="1">
      <c r="A36" s="7"/>
      <c r="B36" s="2"/>
      <c r="C36" s="2"/>
      <c r="D36" s="2"/>
      <c r="E36" s="2"/>
      <c r="F36" s="2"/>
      <c r="G36" s="2"/>
      <c r="H36" s="2"/>
      <c r="I36" s="2"/>
      <c r="J36" s="2"/>
      <c r="K36" s="2"/>
      <c r="L36" s="2"/>
      <c r="M36" s="2"/>
      <c r="N36" s="2"/>
      <c r="O36" s="2"/>
      <c r="P36" s="2"/>
      <c r="Q36" s="2"/>
      <c r="R36" s="2"/>
      <c r="S36" s="2"/>
      <c r="T36" s="2"/>
      <c r="U36" s="2"/>
      <c r="V36" s="2"/>
      <c r="W36" s="2"/>
      <c r="X36" s="2"/>
      <c r="Y36" s="2"/>
      <c r="Z36" s="2"/>
    </row>
    <row r="37" spans="1:26" ht="23.25" customHeight="1">
      <c r="A37" s="7"/>
      <c r="B37" s="2"/>
      <c r="C37" s="2"/>
      <c r="D37" s="2"/>
      <c r="E37" s="2"/>
      <c r="F37" s="2"/>
      <c r="G37" s="2"/>
      <c r="H37" s="2"/>
      <c r="I37" s="2"/>
      <c r="J37" s="2"/>
      <c r="K37" s="2"/>
      <c r="L37" s="2"/>
      <c r="M37" s="2"/>
      <c r="N37" s="2"/>
      <c r="O37" s="2"/>
      <c r="P37" s="2"/>
      <c r="Q37" s="2"/>
      <c r="R37" s="2"/>
      <c r="S37" s="2"/>
      <c r="T37" s="2"/>
      <c r="U37" s="2"/>
      <c r="V37" s="2"/>
      <c r="W37" s="2"/>
      <c r="X37" s="2"/>
      <c r="Y37" s="2"/>
      <c r="Z37" s="2"/>
    </row>
    <row r="38" spans="1:26" ht="23.25" customHeight="1">
      <c r="A38" s="7"/>
      <c r="B38" s="2"/>
      <c r="C38" s="2"/>
      <c r="D38" s="2"/>
      <c r="E38" s="2"/>
      <c r="F38" s="2"/>
      <c r="G38" s="2"/>
      <c r="H38" s="2"/>
      <c r="I38" s="2"/>
      <c r="J38" s="2"/>
      <c r="K38" s="2"/>
      <c r="L38" s="2"/>
      <c r="M38" s="2"/>
      <c r="N38" s="2"/>
      <c r="O38" s="2"/>
      <c r="P38" s="2"/>
      <c r="Q38" s="2"/>
      <c r="R38" s="2"/>
      <c r="S38" s="2"/>
      <c r="T38" s="2"/>
      <c r="U38" s="2"/>
      <c r="V38" s="2"/>
      <c r="W38" s="2"/>
      <c r="X38" s="2"/>
      <c r="Y38" s="2"/>
      <c r="Z38" s="2"/>
    </row>
    <row r="39" spans="1:26" ht="23.25" customHeight="1">
      <c r="A39" s="7"/>
      <c r="B39" s="2"/>
      <c r="C39" s="2"/>
      <c r="D39" s="2"/>
      <c r="E39" s="2"/>
      <c r="F39" s="2"/>
      <c r="G39" s="2"/>
      <c r="H39" s="2"/>
      <c r="I39" s="2"/>
      <c r="J39" s="2"/>
      <c r="K39" s="2"/>
      <c r="L39" s="2"/>
      <c r="M39" s="2"/>
      <c r="N39" s="2"/>
      <c r="O39" s="2"/>
      <c r="P39" s="2"/>
      <c r="Q39" s="2"/>
      <c r="R39" s="2"/>
      <c r="S39" s="2"/>
      <c r="T39" s="2"/>
      <c r="U39" s="2"/>
      <c r="V39" s="2"/>
      <c r="W39" s="2"/>
      <c r="X39" s="2"/>
      <c r="Y39" s="2"/>
      <c r="Z39" s="2"/>
    </row>
    <row r="40" spans="1:26" ht="23.25" customHeight="1">
      <c r="A40" s="7"/>
      <c r="B40" s="2"/>
      <c r="C40" s="2"/>
      <c r="D40" s="2"/>
      <c r="E40" s="2"/>
      <c r="F40" s="2"/>
      <c r="G40" s="2"/>
      <c r="H40" s="2"/>
      <c r="I40" s="2"/>
      <c r="J40" s="2"/>
      <c r="K40" s="2"/>
      <c r="L40" s="2"/>
      <c r="M40" s="2"/>
      <c r="N40" s="2"/>
      <c r="O40" s="2"/>
      <c r="P40" s="2"/>
      <c r="Q40" s="2"/>
      <c r="R40" s="2"/>
      <c r="S40" s="2"/>
      <c r="T40" s="2"/>
      <c r="U40" s="2"/>
      <c r="V40" s="2"/>
      <c r="W40" s="2"/>
      <c r="X40" s="2"/>
      <c r="Y40" s="2"/>
      <c r="Z40" s="2"/>
    </row>
    <row r="41" spans="1:26" ht="23.25" customHeight="1">
      <c r="A41" s="5"/>
      <c r="B41" s="2"/>
      <c r="C41" s="2"/>
      <c r="D41" s="2"/>
      <c r="E41" s="2"/>
      <c r="F41" s="2"/>
      <c r="G41" s="2"/>
      <c r="H41" s="2"/>
      <c r="I41" s="2"/>
      <c r="J41" s="2"/>
      <c r="K41" s="2"/>
      <c r="L41" s="2"/>
      <c r="M41" s="2"/>
      <c r="N41" s="2"/>
      <c r="O41" s="2"/>
      <c r="P41" s="2"/>
      <c r="Q41" s="2"/>
      <c r="R41" s="2"/>
      <c r="S41" s="2"/>
      <c r="T41" s="2"/>
      <c r="U41" s="2"/>
      <c r="V41" s="2"/>
      <c r="W41" s="2"/>
      <c r="X41" s="2"/>
      <c r="Y41" s="2"/>
      <c r="Z41" s="2"/>
    </row>
    <row r="42" spans="1:26" ht="23.25" customHeight="1">
      <c r="A42" s="7"/>
      <c r="B42" s="2"/>
      <c r="C42" s="2"/>
      <c r="D42" s="2"/>
      <c r="E42" s="2"/>
      <c r="F42" s="2"/>
      <c r="G42" s="2"/>
      <c r="H42" s="2"/>
      <c r="I42" s="2"/>
      <c r="J42" s="2"/>
      <c r="K42" s="2"/>
      <c r="L42" s="2"/>
      <c r="M42" s="2"/>
      <c r="N42" s="2"/>
      <c r="O42" s="2"/>
      <c r="P42" s="2"/>
      <c r="Q42" s="2"/>
      <c r="R42" s="2"/>
      <c r="S42" s="2"/>
      <c r="T42" s="2"/>
      <c r="U42" s="2"/>
      <c r="V42" s="2"/>
      <c r="W42" s="2"/>
      <c r="X42" s="2"/>
      <c r="Y42" s="2"/>
      <c r="Z42" s="2"/>
    </row>
    <row r="43" spans="1:26" ht="23.25" customHeight="1">
      <c r="A43" s="7"/>
      <c r="B43" s="2"/>
      <c r="C43" s="2"/>
      <c r="D43" s="2"/>
      <c r="E43" s="2"/>
      <c r="F43" s="2"/>
      <c r="G43" s="2"/>
      <c r="H43" s="2"/>
      <c r="I43" s="2"/>
      <c r="J43" s="2"/>
      <c r="K43" s="2"/>
      <c r="L43" s="2"/>
      <c r="M43" s="2"/>
      <c r="N43" s="2"/>
      <c r="O43" s="2"/>
      <c r="P43" s="2"/>
      <c r="Q43" s="2"/>
      <c r="R43" s="2"/>
      <c r="S43" s="2"/>
      <c r="T43" s="2"/>
      <c r="U43" s="2"/>
      <c r="V43" s="2"/>
      <c r="W43" s="2"/>
      <c r="X43" s="2"/>
      <c r="Y43" s="2"/>
      <c r="Z43" s="2"/>
    </row>
    <row r="44" spans="1:26" ht="23.25" customHeight="1">
      <c r="A44" s="7"/>
      <c r="B44" s="2"/>
      <c r="C44" s="2"/>
      <c r="D44" s="2"/>
      <c r="E44" s="2"/>
      <c r="F44" s="2"/>
      <c r="G44" s="2"/>
      <c r="H44" s="2"/>
      <c r="I44" s="2"/>
      <c r="J44" s="2"/>
      <c r="K44" s="2"/>
      <c r="L44" s="2"/>
      <c r="M44" s="2"/>
      <c r="N44" s="2"/>
      <c r="O44" s="2"/>
      <c r="P44" s="2"/>
      <c r="Q44" s="2"/>
      <c r="R44" s="2"/>
      <c r="S44" s="2"/>
      <c r="T44" s="2"/>
      <c r="U44" s="2"/>
      <c r="V44" s="2"/>
      <c r="W44" s="2"/>
      <c r="X44" s="2"/>
      <c r="Y44" s="2"/>
      <c r="Z44" s="2"/>
    </row>
    <row r="45" spans="1:26" ht="23.25" customHeight="1">
      <c r="A45" s="7"/>
      <c r="B45" s="2"/>
      <c r="C45" s="2"/>
      <c r="D45" s="2"/>
      <c r="E45" s="2"/>
      <c r="F45" s="2"/>
      <c r="G45" s="2"/>
      <c r="H45" s="2"/>
      <c r="I45" s="2"/>
      <c r="J45" s="2"/>
      <c r="K45" s="2"/>
      <c r="L45" s="2"/>
      <c r="M45" s="2"/>
      <c r="N45" s="2"/>
      <c r="O45" s="2"/>
      <c r="P45" s="2"/>
      <c r="Q45" s="2"/>
      <c r="R45" s="2"/>
      <c r="S45" s="2"/>
      <c r="T45" s="2"/>
      <c r="U45" s="2"/>
      <c r="V45" s="2"/>
      <c r="W45" s="2"/>
      <c r="X45" s="2"/>
      <c r="Y45" s="2"/>
      <c r="Z45" s="2"/>
    </row>
    <row r="46" spans="1:26" ht="23.25" customHeight="1">
      <c r="A46" s="7"/>
      <c r="B46" s="2"/>
      <c r="C46" s="2"/>
      <c r="D46" s="2"/>
      <c r="E46" s="2"/>
      <c r="F46" s="2"/>
      <c r="G46" s="2"/>
      <c r="H46" s="2"/>
      <c r="I46" s="2"/>
      <c r="J46" s="2"/>
      <c r="K46" s="2"/>
      <c r="L46" s="2"/>
      <c r="M46" s="2"/>
      <c r="N46" s="2"/>
      <c r="O46" s="2"/>
      <c r="P46" s="2"/>
      <c r="Q46" s="2"/>
      <c r="R46" s="2"/>
      <c r="S46" s="2"/>
      <c r="T46" s="2"/>
      <c r="U46" s="2"/>
      <c r="V46" s="2"/>
      <c r="W46" s="2"/>
      <c r="X46" s="2"/>
      <c r="Y46" s="2"/>
      <c r="Z46" s="2"/>
    </row>
    <row r="47" spans="1:26" ht="23.25" customHeight="1">
      <c r="A47" s="7"/>
      <c r="B47" s="2"/>
      <c r="C47" s="2"/>
      <c r="D47" s="2"/>
      <c r="E47" s="2"/>
      <c r="F47" s="2"/>
      <c r="G47" s="2"/>
      <c r="H47" s="2"/>
      <c r="I47" s="2"/>
      <c r="J47" s="2"/>
      <c r="K47" s="2"/>
      <c r="L47" s="2"/>
      <c r="M47" s="2"/>
      <c r="N47" s="2"/>
      <c r="O47" s="2"/>
      <c r="P47" s="2"/>
      <c r="Q47" s="2"/>
      <c r="R47" s="2"/>
      <c r="S47" s="2"/>
      <c r="T47" s="2"/>
      <c r="U47" s="2"/>
      <c r="V47" s="2"/>
      <c r="W47" s="2"/>
      <c r="X47" s="2"/>
      <c r="Y47" s="2"/>
      <c r="Z47" s="2"/>
    </row>
    <row r="48" spans="1:26" ht="23.25" customHeight="1">
      <c r="A48" s="7"/>
      <c r="B48" s="2"/>
      <c r="C48" s="2"/>
      <c r="D48" s="2"/>
      <c r="E48" s="2"/>
      <c r="F48" s="2"/>
      <c r="G48" s="2"/>
      <c r="H48" s="2"/>
      <c r="I48" s="2"/>
      <c r="J48" s="2"/>
      <c r="K48" s="2"/>
      <c r="L48" s="2"/>
      <c r="M48" s="2"/>
      <c r="N48" s="2"/>
      <c r="O48" s="2"/>
      <c r="P48" s="2"/>
      <c r="Q48" s="2"/>
      <c r="R48" s="2"/>
      <c r="S48" s="2"/>
      <c r="T48" s="2"/>
      <c r="U48" s="2"/>
      <c r="V48" s="2"/>
      <c r="W48" s="2"/>
      <c r="X48" s="2"/>
      <c r="Y48" s="2"/>
      <c r="Z48" s="2"/>
    </row>
    <row r="49" spans="1:26" ht="23.25" customHeight="1">
      <c r="A49" s="7"/>
      <c r="B49" s="2"/>
      <c r="C49" s="2"/>
      <c r="D49" s="2"/>
      <c r="E49" s="2"/>
      <c r="F49" s="2"/>
      <c r="G49" s="2"/>
      <c r="H49" s="2"/>
      <c r="I49" s="2"/>
      <c r="J49" s="2"/>
      <c r="K49" s="2"/>
      <c r="L49" s="2"/>
      <c r="M49" s="2"/>
      <c r="N49" s="2"/>
      <c r="O49" s="2"/>
      <c r="P49" s="2"/>
      <c r="Q49" s="2"/>
      <c r="R49" s="2"/>
      <c r="S49" s="2"/>
      <c r="T49" s="2"/>
      <c r="U49" s="2"/>
      <c r="V49" s="2"/>
      <c r="W49" s="2"/>
      <c r="X49" s="2"/>
      <c r="Y49" s="2"/>
      <c r="Z49" s="2"/>
    </row>
    <row r="50" spans="1:26" ht="23.25" customHeight="1">
      <c r="A50" s="3" t="s">
        <v>8</v>
      </c>
      <c r="B50" s="2"/>
      <c r="C50" s="2"/>
      <c r="D50" s="2"/>
      <c r="E50" s="2"/>
      <c r="F50" s="2"/>
      <c r="G50" s="2"/>
      <c r="H50" s="2"/>
      <c r="I50" s="2"/>
      <c r="J50" s="2"/>
      <c r="K50" s="2"/>
      <c r="L50" s="2"/>
      <c r="M50" s="2"/>
      <c r="N50" s="2"/>
      <c r="O50" s="2"/>
      <c r="P50" s="2"/>
      <c r="Q50" s="2"/>
      <c r="R50" s="2"/>
      <c r="S50" s="2"/>
      <c r="T50" s="2"/>
      <c r="U50" s="2"/>
      <c r="V50" s="2"/>
      <c r="W50" s="2"/>
      <c r="X50" s="2"/>
      <c r="Y50" s="2"/>
      <c r="Z50" s="2"/>
    </row>
    <row r="51" spans="1:26" ht="23.25" customHeight="1">
      <c r="A51" s="8" t="s">
        <v>9</v>
      </c>
      <c r="B51" s="2"/>
      <c r="C51" s="2"/>
      <c r="D51" s="2"/>
      <c r="E51" s="2"/>
      <c r="F51" s="2"/>
      <c r="G51" s="2"/>
      <c r="H51" s="2"/>
      <c r="I51" s="2"/>
      <c r="J51" s="2"/>
      <c r="K51" s="2"/>
      <c r="L51" s="2"/>
      <c r="M51" s="2"/>
      <c r="N51" s="2"/>
      <c r="O51" s="2"/>
      <c r="P51" s="2"/>
      <c r="Q51" s="2"/>
      <c r="R51" s="2"/>
      <c r="S51" s="2"/>
      <c r="T51" s="2"/>
      <c r="U51" s="2"/>
      <c r="V51" s="2"/>
      <c r="W51" s="2"/>
      <c r="X51" s="2"/>
      <c r="Y51" s="2"/>
      <c r="Z51" s="2"/>
    </row>
    <row r="52" spans="1:26" ht="23.25" customHeight="1">
      <c r="A52" s="9" t="s">
        <v>10</v>
      </c>
      <c r="B52" s="2">
        <v>0.50039999999999996</v>
      </c>
      <c r="C52" s="10" t="s">
        <v>11</v>
      </c>
      <c r="D52" s="2"/>
      <c r="E52" s="2"/>
      <c r="F52" s="2"/>
      <c r="G52" s="2"/>
      <c r="H52" s="2"/>
      <c r="I52" s="2"/>
      <c r="J52" s="2"/>
      <c r="K52" s="2"/>
      <c r="L52" s="2"/>
      <c r="M52" s="2"/>
      <c r="N52" s="2"/>
      <c r="O52" s="2"/>
      <c r="P52" s="2"/>
      <c r="Q52" s="2"/>
      <c r="R52" s="2"/>
      <c r="S52" s="2"/>
      <c r="T52" s="2"/>
      <c r="U52" s="2"/>
      <c r="V52" s="2"/>
      <c r="W52" s="2"/>
      <c r="X52" s="2"/>
      <c r="Y52" s="2"/>
      <c r="Z52" s="2"/>
    </row>
    <row r="53" spans="1:26" ht="23.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23.25" customHeight="1">
      <c r="A54" s="11" t="s">
        <v>12</v>
      </c>
      <c r="B54" s="12" t="s">
        <v>13</v>
      </c>
      <c r="C54" s="12" t="s">
        <v>14</v>
      </c>
      <c r="D54" s="2"/>
      <c r="E54" s="2"/>
      <c r="F54" s="2"/>
      <c r="G54" s="2"/>
      <c r="H54" s="2"/>
      <c r="I54" s="2"/>
      <c r="J54" s="2"/>
      <c r="K54" s="2"/>
      <c r="L54" s="2"/>
      <c r="M54" s="2"/>
      <c r="N54" s="2"/>
      <c r="O54" s="2"/>
      <c r="P54" s="2"/>
      <c r="Q54" s="2"/>
      <c r="R54" s="2"/>
      <c r="S54" s="2"/>
      <c r="T54" s="2"/>
      <c r="U54" s="2"/>
      <c r="V54" s="2"/>
      <c r="W54" s="2"/>
      <c r="X54" s="2"/>
      <c r="Y54" s="2"/>
      <c r="Z54" s="2"/>
    </row>
    <row r="55" spans="1:26" ht="23.25" customHeight="1">
      <c r="A55" s="13" t="s">
        <v>15</v>
      </c>
      <c r="B55" s="14" t="s">
        <v>16</v>
      </c>
      <c r="C55" s="15">
        <v>7029.4</v>
      </c>
      <c r="D55" s="2"/>
      <c r="E55" s="2"/>
      <c r="F55" s="2"/>
      <c r="G55" s="2"/>
      <c r="H55" s="2"/>
      <c r="I55" s="2"/>
      <c r="J55" s="2"/>
      <c r="K55" s="2"/>
      <c r="L55" s="2"/>
      <c r="M55" s="2"/>
      <c r="N55" s="2"/>
      <c r="O55" s="2"/>
      <c r="P55" s="2"/>
      <c r="Q55" s="2"/>
      <c r="R55" s="2"/>
      <c r="S55" s="2"/>
      <c r="T55" s="2"/>
      <c r="U55" s="2"/>
      <c r="V55" s="2"/>
      <c r="W55" s="2"/>
      <c r="X55" s="2"/>
      <c r="Y55" s="2"/>
      <c r="Z55" s="2"/>
    </row>
    <row r="56" spans="1:26" ht="23.25" customHeight="1">
      <c r="A56" s="13" t="s">
        <v>17</v>
      </c>
      <c r="B56" s="14" t="s">
        <v>18</v>
      </c>
      <c r="C56" s="15">
        <v>12814.5</v>
      </c>
      <c r="D56" s="2"/>
      <c r="E56" s="2"/>
      <c r="F56" s="2"/>
      <c r="G56" s="2"/>
      <c r="H56" s="2"/>
      <c r="I56" s="2"/>
      <c r="J56" s="2"/>
      <c r="K56" s="2"/>
      <c r="L56" s="2"/>
      <c r="M56" s="2"/>
      <c r="N56" s="2"/>
      <c r="O56" s="2"/>
      <c r="P56" s="2"/>
      <c r="Q56" s="2"/>
      <c r="R56" s="2"/>
      <c r="S56" s="2"/>
      <c r="T56" s="2"/>
      <c r="U56" s="2"/>
      <c r="V56" s="2"/>
      <c r="W56" s="2"/>
      <c r="X56" s="2"/>
      <c r="Y56" s="2"/>
      <c r="Z56" s="2"/>
    </row>
    <row r="57" spans="1:26" ht="23.25" customHeight="1">
      <c r="A57" s="13" t="s">
        <v>19</v>
      </c>
      <c r="B57" s="14" t="s">
        <v>20</v>
      </c>
      <c r="C57" s="15">
        <v>18443.7</v>
      </c>
      <c r="D57" s="2"/>
      <c r="E57" s="2"/>
      <c r="F57" s="2"/>
      <c r="G57" s="2"/>
      <c r="H57" s="2"/>
      <c r="I57" s="2"/>
      <c r="J57" s="2"/>
      <c r="K57" s="2"/>
      <c r="L57" s="2"/>
      <c r="M57" s="2"/>
      <c r="N57" s="2"/>
      <c r="O57" s="2"/>
      <c r="P57" s="2"/>
      <c r="Q57" s="2"/>
      <c r="R57" s="2"/>
      <c r="S57" s="2"/>
      <c r="T57" s="2"/>
      <c r="U57" s="2"/>
      <c r="V57" s="2"/>
      <c r="W57" s="2"/>
      <c r="X57" s="2"/>
      <c r="Y57" s="2"/>
      <c r="Z57" s="2"/>
    </row>
    <row r="58" spans="1:26" ht="23.25" customHeight="1">
      <c r="A58" s="13" t="s">
        <v>21</v>
      </c>
      <c r="B58" s="14" t="s">
        <v>22</v>
      </c>
      <c r="C58" s="15">
        <v>24299.200000000001</v>
      </c>
      <c r="D58" s="2"/>
      <c r="E58" s="2"/>
      <c r="F58" s="2"/>
      <c r="G58" s="2"/>
      <c r="H58" s="2"/>
      <c r="I58" s="2"/>
      <c r="J58" s="2"/>
      <c r="K58" s="2"/>
      <c r="L58" s="2"/>
      <c r="M58" s="2"/>
      <c r="N58" s="2"/>
      <c r="O58" s="2"/>
      <c r="P58" s="2"/>
      <c r="Q58" s="2"/>
      <c r="R58" s="2"/>
      <c r="S58" s="2"/>
      <c r="T58" s="2"/>
      <c r="U58" s="2"/>
      <c r="V58" s="2"/>
      <c r="W58" s="2"/>
      <c r="X58" s="2"/>
      <c r="Y58" s="2"/>
      <c r="Z58" s="2"/>
    </row>
    <row r="59" spans="1:26" ht="23.25" customHeight="1">
      <c r="A59" s="13" t="s">
        <v>23</v>
      </c>
      <c r="B59" s="14" t="s">
        <v>24</v>
      </c>
      <c r="C59" s="15">
        <v>31826.6</v>
      </c>
      <c r="D59" s="2"/>
      <c r="E59" s="2"/>
      <c r="F59" s="2"/>
      <c r="G59" s="2"/>
      <c r="H59" s="2"/>
      <c r="I59" s="2"/>
      <c r="J59" s="2"/>
      <c r="K59" s="2"/>
      <c r="L59" s="2"/>
      <c r="M59" s="2"/>
      <c r="N59" s="2"/>
      <c r="O59" s="2"/>
      <c r="P59" s="2"/>
      <c r="Q59" s="2"/>
      <c r="R59" s="2"/>
      <c r="S59" s="2"/>
      <c r="T59" s="2"/>
      <c r="U59" s="2"/>
      <c r="V59" s="2"/>
      <c r="W59" s="2"/>
      <c r="X59" s="2"/>
      <c r="Y59" s="2"/>
      <c r="Z59" s="2"/>
    </row>
    <row r="60" spans="1:26" ht="23.25" customHeight="1">
      <c r="A60" s="13"/>
      <c r="B60" s="14"/>
      <c r="C60" s="14"/>
      <c r="D60" s="2"/>
      <c r="E60" s="2"/>
      <c r="F60" s="2"/>
      <c r="G60" s="2"/>
      <c r="H60" s="2"/>
      <c r="I60" s="2"/>
      <c r="J60" s="2"/>
      <c r="K60" s="2"/>
      <c r="L60" s="2"/>
      <c r="M60" s="2"/>
      <c r="N60" s="2"/>
      <c r="O60" s="2"/>
      <c r="P60" s="2"/>
      <c r="Q60" s="2"/>
      <c r="R60" s="2"/>
      <c r="S60" s="2"/>
      <c r="T60" s="2"/>
      <c r="U60" s="2"/>
      <c r="V60" s="2"/>
      <c r="W60" s="2"/>
      <c r="X60" s="2"/>
      <c r="Y60" s="2"/>
      <c r="Z60" s="2"/>
    </row>
    <row r="61" spans="1:26" ht="23.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23.25" customHeight="1">
      <c r="A62" s="16" t="s">
        <v>25</v>
      </c>
      <c r="B62" s="13" t="s">
        <v>26</v>
      </c>
      <c r="C62" s="17">
        <v>61.079099999999997</v>
      </c>
      <c r="D62" s="18"/>
      <c r="E62" s="13" t="s">
        <v>27</v>
      </c>
      <c r="F62" s="15">
        <v>666.8000467406489</v>
      </c>
      <c r="G62" s="2"/>
      <c r="H62" s="2"/>
      <c r="I62" s="2"/>
      <c r="J62" s="2"/>
      <c r="K62" s="2"/>
      <c r="L62" s="2"/>
      <c r="M62" s="2"/>
      <c r="N62" s="2"/>
      <c r="O62" s="2"/>
      <c r="P62" s="2"/>
      <c r="Q62" s="2"/>
      <c r="R62" s="2"/>
      <c r="S62" s="2"/>
      <c r="T62" s="2"/>
      <c r="U62" s="2"/>
      <c r="V62" s="2"/>
      <c r="W62" s="2"/>
      <c r="X62" s="2"/>
      <c r="Y62" s="2"/>
      <c r="Z62" s="2"/>
    </row>
    <row r="63" spans="1:26" ht="23.25" customHeight="1">
      <c r="A63" s="19"/>
      <c r="B63" s="13" t="s">
        <v>28</v>
      </c>
      <c r="C63" s="17">
        <v>558.95000000000005</v>
      </c>
      <c r="D63" s="18"/>
      <c r="E63" s="13" t="s">
        <v>29</v>
      </c>
      <c r="F63" s="13">
        <v>5</v>
      </c>
      <c r="G63" s="2"/>
      <c r="H63" s="2"/>
      <c r="I63" s="2"/>
      <c r="J63" s="2"/>
      <c r="K63" s="2"/>
      <c r="L63" s="2"/>
      <c r="M63" s="2"/>
      <c r="N63" s="2"/>
      <c r="O63" s="2"/>
      <c r="P63" s="2"/>
      <c r="Q63" s="2"/>
      <c r="R63" s="2"/>
      <c r="S63" s="2"/>
      <c r="T63" s="2"/>
      <c r="U63" s="2"/>
      <c r="V63" s="2"/>
      <c r="W63" s="2"/>
      <c r="X63" s="2"/>
      <c r="Y63" s="2"/>
      <c r="Z63" s="2"/>
    </row>
    <row r="64" spans="1:26" ht="23.25" customHeight="1">
      <c r="A64" s="20"/>
      <c r="B64" s="2"/>
      <c r="C64" s="2"/>
      <c r="D64" s="2"/>
      <c r="E64" s="2"/>
      <c r="F64" s="21"/>
      <c r="G64" s="2"/>
      <c r="H64" s="2"/>
      <c r="I64" s="2"/>
      <c r="J64" s="2"/>
      <c r="K64" s="2"/>
      <c r="L64" s="2"/>
      <c r="M64" s="2"/>
      <c r="N64" s="2"/>
      <c r="O64" s="2"/>
      <c r="P64" s="2"/>
      <c r="Q64" s="2"/>
      <c r="R64" s="2"/>
      <c r="S64" s="2"/>
      <c r="T64" s="2"/>
      <c r="U64" s="2"/>
      <c r="V64" s="2"/>
      <c r="W64" s="2"/>
      <c r="X64" s="2"/>
      <c r="Y64" s="2"/>
      <c r="Z64" s="2"/>
    </row>
    <row r="65" spans="1:26" ht="23.25" customHeight="1">
      <c r="A65" s="20"/>
      <c r="B65" s="2"/>
      <c r="C65" s="2"/>
      <c r="D65" s="2"/>
      <c r="E65" s="2"/>
      <c r="F65" s="21"/>
      <c r="G65" s="2"/>
      <c r="H65" s="2"/>
      <c r="I65" s="2"/>
      <c r="J65" s="2"/>
      <c r="K65" s="2"/>
      <c r="L65" s="2"/>
      <c r="M65" s="2"/>
      <c r="N65" s="2"/>
      <c r="O65" s="2"/>
      <c r="P65" s="2"/>
      <c r="Q65" s="2"/>
      <c r="R65" s="2"/>
      <c r="S65" s="2"/>
      <c r="T65" s="2"/>
      <c r="U65" s="2"/>
      <c r="V65" s="2"/>
      <c r="W65" s="2"/>
      <c r="X65" s="2"/>
      <c r="Y65" s="2"/>
      <c r="Z65" s="2"/>
    </row>
    <row r="66" spans="1:26" ht="23.25" customHeight="1">
      <c r="A66" s="20"/>
      <c r="B66" s="2"/>
      <c r="C66" s="2"/>
      <c r="D66" s="2"/>
      <c r="E66" s="2"/>
      <c r="F66" s="21"/>
      <c r="G66" s="2"/>
      <c r="H66" s="2"/>
      <c r="I66" s="2"/>
      <c r="J66" s="2"/>
      <c r="K66" s="2"/>
      <c r="L66" s="2"/>
      <c r="M66" s="2"/>
      <c r="N66" s="2"/>
      <c r="O66" s="2"/>
      <c r="P66" s="2"/>
      <c r="Q66" s="2"/>
      <c r="R66" s="2"/>
      <c r="S66" s="2"/>
      <c r="T66" s="2"/>
      <c r="U66" s="2"/>
      <c r="V66" s="2"/>
      <c r="W66" s="2"/>
      <c r="X66" s="2"/>
      <c r="Y66" s="2"/>
      <c r="Z66" s="2"/>
    </row>
    <row r="67" spans="1:26" ht="23.25" customHeight="1">
      <c r="A67" s="20"/>
      <c r="B67" s="2"/>
      <c r="C67" s="2"/>
      <c r="D67" s="2"/>
      <c r="E67" s="2"/>
      <c r="F67" s="21"/>
      <c r="G67" s="2"/>
      <c r="H67" s="2"/>
      <c r="I67" s="2"/>
      <c r="J67" s="2"/>
      <c r="K67" s="2"/>
      <c r="L67" s="2"/>
      <c r="M67" s="2"/>
      <c r="N67" s="2"/>
      <c r="O67" s="2"/>
      <c r="P67" s="2"/>
      <c r="Q67" s="2"/>
      <c r="R67" s="2"/>
      <c r="S67" s="2"/>
      <c r="T67" s="2"/>
      <c r="U67" s="2"/>
      <c r="V67" s="2"/>
      <c r="W67" s="2"/>
      <c r="X67" s="2"/>
      <c r="Y67" s="2"/>
      <c r="Z67" s="2"/>
    </row>
    <row r="68" spans="1:26" ht="23.25" customHeight="1">
      <c r="A68" s="20"/>
      <c r="B68" s="2"/>
      <c r="C68" s="2"/>
      <c r="D68" s="2"/>
      <c r="E68" s="2"/>
      <c r="F68" s="21"/>
      <c r="G68" s="2"/>
      <c r="H68" s="2"/>
      <c r="I68" s="2"/>
      <c r="J68" s="2"/>
      <c r="K68" s="2"/>
      <c r="L68" s="2"/>
      <c r="M68" s="2"/>
      <c r="N68" s="2"/>
      <c r="O68" s="2"/>
      <c r="P68" s="2"/>
      <c r="Q68" s="2"/>
      <c r="R68" s="2"/>
      <c r="S68" s="2"/>
      <c r="T68" s="2"/>
      <c r="U68" s="2"/>
      <c r="V68" s="2"/>
      <c r="W68" s="2"/>
      <c r="X68" s="2"/>
      <c r="Y68" s="2"/>
      <c r="Z68" s="2"/>
    </row>
    <row r="69" spans="1:26" ht="23.25" customHeight="1">
      <c r="A69" s="20"/>
      <c r="B69" s="2"/>
      <c r="C69" s="2"/>
      <c r="D69" s="2"/>
      <c r="E69" s="2"/>
      <c r="F69" s="21"/>
      <c r="G69" s="2"/>
      <c r="H69" s="2"/>
      <c r="I69" s="2"/>
      <c r="J69" s="2"/>
      <c r="K69" s="2"/>
      <c r="L69" s="2"/>
      <c r="M69" s="2"/>
      <c r="N69" s="2"/>
      <c r="O69" s="2"/>
      <c r="P69" s="2"/>
      <c r="Q69" s="2"/>
      <c r="R69" s="2"/>
      <c r="S69" s="2"/>
      <c r="T69" s="2"/>
      <c r="U69" s="2"/>
      <c r="V69" s="2"/>
      <c r="W69" s="2"/>
      <c r="X69" s="2"/>
      <c r="Y69" s="2"/>
      <c r="Z69" s="2"/>
    </row>
    <row r="70" spans="1:26" ht="23.25" customHeight="1">
      <c r="A70" s="20"/>
      <c r="B70" s="2"/>
      <c r="C70" s="2"/>
      <c r="D70" s="2"/>
      <c r="E70" s="2"/>
      <c r="F70" s="21"/>
      <c r="G70" s="2"/>
      <c r="H70" s="2"/>
      <c r="I70" s="2"/>
      <c r="J70" s="2"/>
      <c r="K70" s="2"/>
      <c r="L70" s="2"/>
      <c r="M70" s="2"/>
      <c r="N70" s="2"/>
      <c r="O70" s="2"/>
      <c r="P70" s="2"/>
      <c r="Q70" s="2"/>
      <c r="R70" s="2"/>
      <c r="S70" s="2"/>
      <c r="T70" s="2"/>
      <c r="U70" s="2"/>
      <c r="V70" s="2"/>
      <c r="W70" s="2"/>
      <c r="X70" s="2"/>
      <c r="Y70" s="2"/>
      <c r="Z70" s="2"/>
    </row>
    <row r="71" spans="1:26" ht="23.25" customHeight="1">
      <c r="A71" s="20"/>
      <c r="B71" s="2"/>
      <c r="C71" s="2"/>
      <c r="D71" s="2"/>
      <c r="E71" s="2"/>
      <c r="F71" s="21"/>
      <c r="G71" s="2"/>
      <c r="H71" s="2"/>
      <c r="I71" s="2"/>
      <c r="J71" s="2"/>
      <c r="K71" s="2"/>
      <c r="L71" s="2"/>
      <c r="M71" s="2"/>
      <c r="N71" s="2"/>
      <c r="O71" s="2"/>
      <c r="P71" s="2"/>
      <c r="Q71" s="2"/>
      <c r="R71" s="2"/>
      <c r="S71" s="2"/>
      <c r="T71" s="2"/>
      <c r="U71" s="2"/>
      <c r="V71" s="2"/>
      <c r="W71" s="2"/>
      <c r="X71" s="2"/>
      <c r="Y71" s="2"/>
      <c r="Z71" s="2"/>
    </row>
    <row r="72" spans="1:26" ht="23.25" customHeight="1">
      <c r="A72" s="20"/>
      <c r="B72" s="2"/>
      <c r="C72" s="2"/>
      <c r="D72" s="2"/>
      <c r="E72" s="2"/>
      <c r="F72" s="21"/>
      <c r="G72" s="2"/>
      <c r="H72" s="2"/>
      <c r="I72" s="2"/>
      <c r="J72" s="2"/>
      <c r="K72" s="2"/>
      <c r="L72" s="2"/>
      <c r="M72" s="2"/>
      <c r="N72" s="2"/>
      <c r="O72" s="2"/>
      <c r="P72" s="2"/>
      <c r="Q72" s="2"/>
      <c r="R72" s="2"/>
      <c r="S72" s="2"/>
      <c r="T72" s="2"/>
      <c r="U72" s="2"/>
      <c r="V72" s="2"/>
      <c r="W72" s="2"/>
      <c r="X72" s="2"/>
      <c r="Y72" s="2"/>
      <c r="Z72" s="2"/>
    </row>
    <row r="73" spans="1:26" ht="23.25" customHeight="1">
      <c r="A73" s="20"/>
      <c r="B73" s="2"/>
      <c r="C73" s="2"/>
      <c r="D73" s="2"/>
      <c r="E73" s="2"/>
      <c r="F73" s="21"/>
      <c r="G73" s="2"/>
      <c r="H73" s="2"/>
      <c r="I73" s="2"/>
      <c r="J73" s="2"/>
      <c r="K73" s="2"/>
      <c r="L73" s="2"/>
      <c r="M73" s="2"/>
      <c r="N73" s="2"/>
      <c r="O73" s="2"/>
      <c r="P73" s="2"/>
      <c r="Q73" s="2"/>
      <c r="R73" s="2"/>
      <c r="S73" s="2"/>
      <c r="T73" s="2"/>
      <c r="U73" s="2"/>
      <c r="V73" s="2"/>
      <c r="W73" s="2"/>
      <c r="X73" s="2"/>
      <c r="Y73" s="2"/>
      <c r="Z73" s="2"/>
    </row>
    <row r="74" spans="1:26" ht="23.25" customHeight="1">
      <c r="A74" s="20"/>
      <c r="B74" s="2"/>
      <c r="C74" s="2"/>
      <c r="D74" s="2"/>
      <c r="E74" s="2"/>
      <c r="F74" s="21"/>
      <c r="G74" s="2"/>
      <c r="H74" s="2"/>
      <c r="I74" s="2"/>
      <c r="J74" s="2"/>
      <c r="K74" s="2"/>
      <c r="L74" s="2"/>
      <c r="M74" s="2"/>
      <c r="N74" s="2"/>
      <c r="O74" s="2"/>
      <c r="P74" s="2"/>
      <c r="Q74" s="2"/>
      <c r="R74" s="2"/>
      <c r="S74" s="2"/>
      <c r="T74" s="2"/>
      <c r="U74" s="2"/>
      <c r="V74" s="2"/>
      <c r="W74" s="2"/>
      <c r="X74" s="2"/>
      <c r="Y74" s="2"/>
      <c r="Z74" s="2"/>
    </row>
    <row r="75" spans="1:26" ht="23.25" customHeight="1">
      <c r="A75" s="19"/>
      <c r="B75" s="22"/>
      <c r="C75" s="22"/>
      <c r="D75" s="22"/>
      <c r="E75" s="22"/>
      <c r="F75" s="23"/>
      <c r="G75" s="2"/>
      <c r="H75" s="2"/>
      <c r="I75" s="2"/>
      <c r="J75" s="2"/>
      <c r="K75" s="2"/>
      <c r="L75" s="2"/>
      <c r="M75" s="2"/>
      <c r="N75" s="2"/>
      <c r="O75" s="2"/>
      <c r="P75" s="2"/>
      <c r="Q75" s="2"/>
      <c r="R75" s="2"/>
      <c r="S75" s="2"/>
      <c r="T75" s="2"/>
      <c r="U75" s="2"/>
      <c r="V75" s="2"/>
      <c r="W75" s="2"/>
      <c r="X75" s="2"/>
      <c r="Y75" s="2"/>
      <c r="Z75" s="2"/>
    </row>
    <row r="76" spans="1:26" ht="23.25" customHeight="1">
      <c r="A76" s="8" t="s">
        <v>30</v>
      </c>
      <c r="B76" s="2"/>
      <c r="C76" s="2"/>
      <c r="D76" s="2"/>
      <c r="E76" s="2"/>
      <c r="F76" s="2"/>
      <c r="G76" s="2"/>
      <c r="H76" s="2"/>
      <c r="I76" s="2"/>
      <c r="J76" s="2"/>
      <c r="K76" s="2"/>
      <c r="L76" s="2"/>
      <c r="M76" s="2"/>
      <c r="N76" s="2"/>
      <c r="O76" s="2"/>
      <c r="P76" s="2"/>
      <c r="Q76" s="2"/>
      <c r="R76" s="2"/>
      <c r="S76" s="2"/>
      <c r="T76" s="2"/>
      <c r="U76" s="2"/>
      <c r="V76" s="2"/>
      <c r="W76" s="2"/>
      <c r="X76" s="2"/>
      <c r="Y76" s="2"/>
      <c r="Z76" s="2"/>
    </row>
    <row r="77" spans="1:26" ht="23.25" customHeight="1">
      <c r="A77" s="2"/>
      <c r="B77" s="24" t="s">
        <v>14</v>
      </c>
      <c r="C77" s="24" t="s">
        <v>31</v>
      </c>
      <c r="D77" s="24" t="s">
        <v>32</v>
      </c>
      <c r="E77" s="2"/>
      <c r="F77" s="2"/>
      <c r="G77" s="2"/>
      <c r="H77" s="2"/>
      <c r="I77" s="2"/>
      <c r="J77" s="2"/>
      <c r="K77" s="2"/>
      <c r="L77" s="2"/>
      <c r="M77" s="2"/>
      <c r="N77" s="2"/>
      <c r="O77" s="2"/>
      <c r="P77" s="2"/>
      <c r="Q77" s="2"/>
      <c r="R77" s="2"/>
      <c r="S77" s="2"/>
      <c r="T77" s="2"/>
      <c r="U77" s="2"/>
      <c r="V77" s="2"/>
      <c r="W77" s="2"/>
      <c r="X77" s="2"/>
      <c r="Y77" s="2"/>
      <c r="Z77" s="2"/>
    </row>
    <row r="78" spans="1:26" ht="23.25" customHeight="1">
      <c r="A78" s="25" t="s">
        <v>33</v>
      </c>
      <c r="B78" s="13">
        <v>17481.400000000001</v>
      </c>
      <c r="C78" s="26" t="s">
        <v>34</v>
      </c>
      <c r="D78" s="18" t="s">
        <v>35</v>
      </c>
      <c r="E78" s="2"/>
      <c r="F78" s="2"/>
      <c r="G78" s="2"/>
      <c r="H78" s="2"/>
      <c r="I78" s="2"/>
      <c r="J78" s="2"/>
      <c r="K78" s="2"/>
      <c r="L78" s="2"/>
      <c r="M78" s="2"/>
      <c r="N78" s="2"/>
      <c r="O78" s="2"/>
      <c r="P78" s="2"/>
      <c r="Q78" s="2"/>
      <c r="R78" s="2"/>
      <c r="S78" s="2"/>
      <c r="T78" s="2"/>
      <c r="U78" s="2"/>
      <c r="V78" s="2"/>
      <c r="W78" s="2"/>
      <c r="X78" s="2"/>
      <c r="Y78" s="2"/>
      <c r="Z78" s="2"/>
    </row>
    <row r="79" spans="1:26" ht="23.25" customHeight="1">
      <c r="A79" s="2"/>
      <c r="B79" s="2"/>
      <c r="C79" s="26" t="s">
        <v>36</v>
      </c>
      <c r="D79" s="13" t="s">
        <v>37</v>
      </c>
      <c r="E79" s="2"/>
      <c r="F79" s="2"/>
      <c r="G79" s="2"/>
      <c r="H79" s="2"/>
      <c r="I79" s="2"/>
      <c r="J79" s="2"/>
      <c r="K79" s="2"/>
      <c r="L79" s="2"/>
      <c r="M79" s="2"/>
      <c r="N79" s="2"/>
      <c r="O79" s="2"/>
      <c r="P79" s="2"/>
      <c r="Q79" s="2"/>
      <c r="R79" s="2"/>
      <c r="S79" s="2"/>
      <c r="T79" s="2"/>
      <c r="U79" s="2"/>
      <c r="V79" s="2"/>
      <c r="W79" s="2"/>
      <c r="X79" s="2"/>
      <c r="Y79" s="2"/>
      <c r="Z79" s="2"/>
    </row>
    <row r="80" spans="1:26" ht="23.25" customHeight="1">
      <c r="A80" s="7" t="s">
        <v>38</v>
      </c>
      <c r="B80" s="2"/>
      <c r="C80" s="2"/>
      <c r="D80" s="2"/>
      <c r="E80" s="2"/>
      <c r="F80" s="2"/>
      <c r="G80" s="2"/>
      <c r="H80" s="2"/>
      <c r="I80" s="2"/>
      <c r="J80" s="2"/>
      <c r="K80" s="2"/>
      <c r="L80" s="2"/>
      <c r="M80" s="2"/>
      <c r="N80" s="2"/>
      <c r="O80" s="2"/>
      <c r="P80" s="2"/>
      <c r="Q80" s="2"/>
      <c r="R80" s="2"/>
      <c r="S80" s="2"/>
      <c r="T80" s="2"/>
      <c r="U80" s="2"/>
      <c r="V80" s="2"/>
      <c r="W80" s="2"/>
      <c r="X80" s="2"/>
      <c r="Y80" s="2"/>
      <c r="Z80" s="2"/>
    </row>
    <row r="81" spans="1:26" ht="23.25" customHeight="1">
      <c r="A81" s="8" t="s">
        <v>39</v>
      </c>
      <c r="B81" s="2"/>
      <c r="C81" s="2"/>
      <c r="D81" s="2"/>
      <c r="E81" s="2"/>
      <c r="F81" s="2"/>
      <c r="G81" s="2"/>
      <c r="H81" s="2"/>
      <c r="I81" s="2"/>
      <c r="J81" s="2"/>
      <c r="K81" s="2"/>
      <c r="L81" s="2"/>
      <c r="M81" s="2"/>
      <c r="N81" s="2"/>
      <c r="O81" s="2"/>
      <c r="P81" s="2"/>
      <c r="Q81" s="2"/>
      <c r="R81" s="2"/>
      <c r="S81" s="2"/>
      <c r="T81" s="2"/>
      <c r="U81" s="2"/>
      <c r="V81" s="2"/>
      <c r="W81" s="2"/>
      <c r="X81" s="2"/>
      <c r="Y81" s="2"/>
      <c r="Z81" s="2"/>
    </row>
    <row r="82" spans="1:26" ht="23.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23.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23.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23.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23.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23.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23.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23.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23.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23.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23.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23.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23.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23.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23.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23.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23.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23.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23.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23.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23.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23.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23.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23.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23.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23.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23.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23.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23.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23.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23.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23.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23.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23.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23.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23.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23.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23.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23.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23.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23.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23.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23.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23.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23.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23.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23.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23.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23.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23.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23.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23.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23.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23.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23.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23.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23.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23.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23.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23.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23.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23.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23.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23.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23.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23.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23.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23.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23.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23.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23.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23.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23.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23.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23.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23.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23.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23.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23.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23.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23.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23.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23.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23.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23.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23.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23.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23.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23.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23.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23.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23.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23.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23.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23.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23.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23.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23.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23.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23.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23.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23.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23.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23.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23.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23.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23.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23.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23.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23.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23.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23.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23.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23.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23.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23.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23.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23.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23.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23.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23.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23.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23.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23.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23.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23.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23.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23.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23.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23.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23.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23.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23.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23.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23.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23.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23.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23.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23.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23.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23.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23.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23.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23.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23.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23.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23.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23.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23.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23.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23.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23.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23.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23.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23.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23.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23.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23.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23.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23.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23.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23.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23.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23.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23.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23.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23.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23.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23.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23.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23.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23.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23.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23.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23.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23.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23.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23.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23.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23.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23.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23.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23.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23.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23.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23.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23.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23.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23.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23.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23.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23.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23.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23.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23.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23.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23.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23.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23.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23.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23.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23.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23.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23.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23.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23.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23.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23.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23.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23.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23.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23.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23.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23.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23.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23.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23.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23.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23.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23.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23.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23.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23.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23.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23.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23.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23.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23.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23.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23.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23.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23.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23.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23.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23.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23.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23.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23.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23.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23.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23.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23.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23.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23.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23.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23.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23.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23.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23.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23.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23.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23.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23.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23.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23.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23.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23.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23.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23.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23.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23.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23.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23.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23.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23.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23.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23.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23.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23.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23.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23.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23.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23.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23.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23.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23.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23.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23.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23.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23.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23.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23.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23.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23.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23.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23.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23.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23.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23.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23.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23.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23.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23.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23.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23.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23.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23.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23.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23.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23.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23.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23.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23.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23.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23.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23.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23.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23.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23.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23.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23.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23.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23.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23.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23.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23.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23.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23.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23.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23.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23.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23.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23.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23.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23.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23.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23.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23.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23.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23.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23.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23.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23.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23.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23.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23.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23.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23.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23.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23.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23.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23.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23.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23.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23.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23.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23.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23.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23.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23.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23.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23.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23.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23.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23.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23.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23.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23.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23.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23.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23.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23.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23.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23.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23.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23.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23.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23.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23.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23.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23.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23.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23.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23.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23.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23.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23.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23.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23.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23.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23.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23.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23.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23.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23.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23.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23.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23.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23.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23.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23.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23.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23.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23.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23.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23.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23.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23.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23.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23.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23.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23.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23.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23.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23.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23.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23.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23.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23.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23.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23.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23.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23.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23.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23.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23.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23.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23.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23.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23.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23.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23.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23.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23.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23.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23.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23.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23.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23.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23.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23.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23.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23.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23.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23.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23.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23.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23.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23.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23.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23.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23.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23.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23.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23.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23.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23.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23.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23.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23.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23.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23.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23.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23.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23.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23.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23.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23.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23.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23.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23.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23.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23.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23.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23.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23.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23.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23.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23.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23.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23.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23.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23.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23.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23.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23.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23.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23.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23.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23.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23.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23.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23.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23.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23.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23.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23.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23.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23.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23.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23.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23.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23.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23.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23.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23.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23.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23.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23.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23.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23.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23.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23.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23.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23.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23.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23.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23.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23.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23.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23.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23.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23.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23.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23.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23.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23.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23.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23.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23.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23.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23.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23.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23.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23.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23.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23.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23.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23.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23.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23.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23.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23.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23.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23.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23.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23.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23.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23.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23.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23.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23.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23.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23.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23.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23.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23.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23.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23.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23.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23.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23.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23.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23.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23.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23.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23.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23.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23.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23.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23.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23.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23.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23.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23.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23.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23.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23.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23.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23.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23.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23.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23.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23.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23.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23.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23.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23.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23.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23.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23.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23.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23.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23.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23.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23.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23.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23.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23.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23.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23.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23.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23.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23.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23.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23.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23.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23.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23.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23.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23.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23.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23.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23.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23.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23.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23.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23.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23.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23.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23.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23.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23.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23.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23.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23.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23.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23.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23.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23.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23.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23.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23.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23.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23.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23.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23.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23.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23.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23.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23.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23.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23.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23.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23.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23.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23.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23.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23.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23.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23.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23.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23.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23.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23.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23.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23.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23.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23.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23.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23.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23.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23.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23.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23.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23.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23.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23.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23.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23.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23.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23.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23.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23.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23.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23.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23.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23.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23.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23.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23.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23.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23.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23.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23.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23.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23.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23.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23.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23.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23.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23.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23.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23.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23.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23.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23.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23.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23.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23.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23.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23.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23.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23.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23.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23.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23.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23.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23.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23.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23.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23.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23.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23.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23.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23.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23.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23.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23.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23.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23.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23.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23.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23.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23.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23.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23.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23.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23.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23.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23.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23.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23.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23.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23.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23.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23.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23.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23.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23.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23.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23.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23.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23.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23.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23.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23.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23.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23.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23.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23.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23.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23.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23.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23.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23.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23.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23.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23.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23.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23.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23.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23.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23.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23.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23.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23.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23.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23.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23.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23.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23.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23.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23.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23.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23.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23.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23.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23.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23.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23.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23.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23.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23.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23.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23.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23.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23.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23.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23.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23.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23.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23.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23.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23.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23.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23.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23.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23.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23.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23.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23.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23.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23.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23.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23.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23.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23.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23.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23.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23.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23.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23.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23.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23.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23.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23.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23.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23.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23.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23.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23.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23.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23.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23.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23.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23.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23.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23.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23.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23.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23.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23.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23.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23.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23.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23.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23.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23.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23.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23.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23.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23.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23.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23.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23.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23.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23.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23.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23.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23.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23.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23.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23.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23.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23.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23.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23.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23.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23.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23.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23.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23.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23.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23.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23.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23.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23.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23.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23.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23.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23.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23.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23.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23.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23.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23.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23.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23.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23.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23.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23.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23.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23.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23.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23.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23.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23.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23.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23.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23.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23.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23.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23.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23.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23.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23.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23.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23.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23.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23.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23.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23.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23.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23.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23.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23.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23.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23.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23.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23.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23.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23.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23.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23.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23.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23.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23.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23.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23.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23.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23.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23.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23.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23.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23.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23.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23.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23.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6:N1000"/>
  <sheetViews>
    <sheetView workbookViewId="0"/>
  </sheetViews>
  <sheetFormatPr defaultColWidth="14.42578125" defaultRowHeight="15" customHeight="1"/>
  <cols>
    <col min="1" max="2" width="10.7109375" customWidth="1"/>
    <col min="3" max="3" width="18.140625" customWidth="1"/>
    <col min="4" max="4" width="15.85546875" customWidth="1"/>
    <col min="5" max="26" width="10.7109375" customWidth="1"/>
  </cols>
  <sheetData>
    <row r="6" spans="2:14">
      <c r="C6" s="15" t="s">
        <v>40</v>
      </c>
      <c r="D6" s="15" t="s">
        <v>41</v>
      </c>
      <c r="M6" s="30" t="s">
        <v>42</v>
      </c>
      <c r="N6" s="32"/>
    </row>
    <row r="7" spans="2:14">
      <c r="C7" s="15">
        <v>0</v>
      </c>
      <c r="D7" s="15"/>
      <c r="M7" s="15">
        <f t="array" ref="M7:N11">LINEST(D8:D12,C8:C12,TRUE,TRUE)</f>
        <v>61.079099999999997</v>
      </c>
      <c r="N7" s="15">
        <v>558.95000000000073</v>
      </c>
    </row>
    <row r="8" spans="2:14">
      <c r="C8" s="15">
        <v>100</v>
      </c>
      <c r="D8" s="15">
        <v>7029.4</v>
      </c>
      <c r="M8" s="15">
        <v>2.108606891607185</v>
      </c>
      <c r="N8" s="15">
        <v>699.34578898186317</v>
      </c>
    </row>
    <row r="9" spans="2:14">
      <c r="C9" s="15">
        <v>200</v>
      </c>
      <c r="D9" s="15">
        <v>12814.5</v>
      </c>
      <c r="M9" s="15">
        <v>0.99643731665733271</v>
      </c>
      <c r="N9" s="15">
        <v>666.8000467406489</v>
      </c>
    </row>
    <row r="10" spans="2:14">
      <c r="C10" s="15">
        <v>300</v>
      </c>
      <c r="D10" s="15">
        <v>18443.7</v>
      </c>
      <c r="M10" s="15">
        <v>839.06192677063268</v>
      </c>
      <c r="N10" s="15">
        <v>3</v>
      </c>
    </row>
    <row r="11" spans="2:14">
      <c r="C11" s="15">
        <v>400</v>
      </c>
      <c r="D11" s="15">
        <v>24299.200000000001</v>
      </c>
      <c r="M11" s="15">
        <v>373065645.68099999</v>
      </c>
      <c r="N11" s="15">
        <v>1333866.9069999948</v>
      </c>
    </row>
    <row r="12" spans="2:14">
      <c r="C12" s="15">
        <v>500</v>
      </c>
      <c r="D12" s="15">
        <v>31826.6</v>
      </c>
    </row>
    <row r="13" spans="2:14">
      <c r="B13" s="27" t="s">
        <v>43</v>
      </c>
      <c r="C13" s="27" t="s">
        <v>44</v>
      </c>
      <c r="D13" s="27">
        <v>17481.400000000001</v>
      </c>
    </row>
    <row r="14" spans="2:14">
      <c r="M14" s="15" t="s">
        <v>45</v>
      </c>
      <c r="N14" s="15">
        <f>AVERAGE(D8:D12)</f>
        <v>18882.68</v>
      </c>
    </row>
    <row r="15" spans="2:14">
      <c r="M15" s="15" t="s">
        <v>46</v>
      </c>
      <c r="N15" s="15">
        <f>STDEVA(C8:C12)</f>
        <v>158.11388300841898</v>
      </c>
    </row>
    <row r="16" spans="2:14">
      <c r="M16" s="15" t="s">
        <v>47</v>
      </c>
      <c r="N16" s="15">
        <f>N15^2</f>
        <v>25000.000000000004</v>
      </c>
    </row>
    <row r="17" spans="13:14">
      <c r="M17" s="15" t="s">
        <v>48</v>
      </c>
      <c r="N17" s="15">
        <f>N16*(5-1)</f>
        <v>100000.00000000001</v>
      </c>
    </row>
    <row r="18" spans="13:14">
      <c r="M18" s="15" t="s">
        <v>49</v>
      </c>
      <c r="N18" s="15">
        <f>(N9/M7)*SQRT(1+(1/5)+(((D13-N14)^2)/(M7^2*N17)))</f>
        <v>11.985163773349862</v>
      </c>
    </row>
    <row r="19" spans="13:14">
      <c r="M19" s="15" t="s">
        <v>50</v>
      </c>
      <c r="N19" s="28">
        <v>3.1819999999999999</v>
      </c>
    </row>
    <row r="20" spans="13:14">
      <c r="M20" s="15" t="s">
        <v>51</v>
      </c>
      <c r="N20" s="15">
        <f>N19*N18</f>
        <v>38.13679112679926</v>
      </c>
    </row>
    <row r="21" spans="13:14" ht="15.75" customHeight="1">
      <c r="M21" s="15" t="s">
        <v>52</v>
      </c>
      <c r="N21" s="15">
        <f>N20/10</f>
        <v>3.8136791126799259</v>
      </c>
    </row>
    <row r="22" spans="13:14" ht="15.75" customHeight="1"/>
    <row r="23" spans="13:14" ht="15.75" customHeight="1"/>
    <row r="24" spans="13:14" ht="15.75" customHeight="1">
      <c r="M24" s="31" t="s">
        <v>53</v>
      </c>
      <c r="N24" s="33"/>
    </row>
    <row r="25" spans="13:14" ht="15.75" customHeight="1"/>
    <row r="26" spans="13:14" ht="15.75" customHeight="1"/>
    <row r="27" spans="13:14" ht="15.75" customHeight="1"/>
    <row r="28" spans="13:14" ht="15.75" customHeight="1"/>
    <row r="29" spans="13:14" ht="15.75" customHeight="1"/>
    <row r="30" spans="13:14" ht="15.75" customHeight="1"/>
    <row r="31" spans="13:14" ht="15.75" customHeight="1"/>
    <row r="32" spans="13:14" ht="15.75" customHeight="1"/>
    <row r="33" spans="14:14" ht="15.75" customHeight="1"/>
    <row r="34" spans="14:14" ht="15.75" customHeight="1"/>
    <row r="35" spans="14:14" ht="15.75" customHeight="1"/>
    <row r="36" spans="14:14" ht="15.75" customHeight="1"/>
    <row r="37" spans="14:14" ht="15.75" customHeight="1"/>
    <row r="38" spans="14:14" ht="15.75" customHeight="1"/>
    <row r="39" spans="14:14" ht="15.75" customHeight="1">
      <c r="N39" s="29"/>
    </row>
    <row r="40" spans="14:14" ht="15.75" customHeight="1"/>
    <row r="41" spans="14:14" ht="15.75" customHeight="1"/>
    <row r="42" spans="14:14" ht="15.75" customHeight="1"/>
    <row r="43" spans="14:14" ht="15.75" customHeight="1"/>
    <row r="44" spans="14:14" ht="15.75" customHeight="1"/>
    <row r="45" spans="14:14" ht="15.75" customHeight="1"/>
    <row r="46" spans="14:14" ht="15.75" customHeight="1"/>
    <row r="47" spans="14:14" ht="15.75" customHeight="1"/>
    <row r="48" spans="14:1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M6:N6"/>
    <mergeCell ref="M24:N24"/>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IGNASI</dc:creator>
  <cp:keywords/>
  <dc:description/>
  <cp:lastModifiedBy>Pol Ubago Rosell</cp:lastModifiedBy>
  <cp:revision/>
  <dcterms:created xsi:type="dcterms:W3CDTF">2021-03-22T14:48:22Z</dcterms:created>
  <dcterms:modified xsi:type="dcterms:W3CDTF">2025-05-04T20:17:52Z</dcterms:modified>
  <cp:category/>
  <cp:contentStatus/>
</cp:coreProperties>
</file>