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zutarilive.sharepoint.com/sites/1001825/Shared Documents/05 Deliver/504 Engineering/Calcs and analysis/MEP/3. Electrical/2. Detailed Design/1. Calculation/DB Schedule/"/>
    </mc:Choice>
  </mc:AlternateContent>
  <xr:revisionPtr revIDLastSave="11" documentId="6_{EB5CF445-9181-4BB4-921C-D93BA39C8062}" xr6:coauthVersionLast="47" xr6:coauthVersionMax="47" xr10:uidLastSave="{1EC787D3-9691-4E8F-A355-231B98B89B9C}"/>
  <bookViews>
    <workbookView xWindow="-28920" yWindow="-120" windowWidth="29040" windowHeight="15840" tabRatio="919" xr2:uid="{00000000-000D-0000-FFFF-FFFF00000000}"/>
  </bookViews>
  <sheets>
    <sheet name="SMDB-TWS-L09.12-02" sheetId="322" r:id="rId1"/>
    <sheet name="Template1" sheetId="10" state="hidden" r:id="rId2"/>
  </sheets>
  <externalReferences>
    <externalReference r:id="rId3"/>
    <externalReference r:id="rId4"/>
    <externalReference r:id="rId5"/>
  </externalReferences>
  <definedNames>
    <definedName name="__oa1" localSheetId="0" hidden="1">#REF!</definedName>
    <definedName name="__oa1" localSheetId="1" hidden="1">#REF!</definedName>
    <definedName name="__oa1" hidden="1">#REF!</definedName>
    <definedName name="__Sor2" localSheetId="0" hidden="1">#REF!</definedName>
    <definedName name="__Sor2" localSheetId="1" hidden="1">#REF!</definedName>
    <definedName name="__Sor2" hidden="1">#REF!</definedName>
    <definedName name="_oa1" localSheetId="0" hidden="1">#REF!</definedName>
    <definedName name="_oa1" localSheetId="1" hidden="1">#REF!</definedName>
    <definedName name="_oa1" hidden="1">#REF!</definedName>
    <definedName name="_Sor2" localSheetId="0" hidden="1">#REF!</definedName>
    <definedName name="_Sor2" localSheetId="1" hidden="1">#REF!</definedName>
    <definedName name="_Sor2" hidden="1">#REF!</definedName>
    <definedName name="_Sort" localSheetId="0" hidden="1">#REF!</definedName>
    <definedName name="_Sort" localSheetId="1" hidden="1">#REF!</definedName>
    <definedName name="_Sort" hidden="1">#REF!</definedName>
    <definedName name="aa" localSheetId="0" hidden="1">#REF!</definedName>
    <definedName name="aa" hidden="1">#REF!</definedName>
    <definedName name="AHU" localSheetId="0" hidden="1">#REF!</definedName>
    <definedName name="AHU" localSheetId="1" hidden="1">#REF!</definedName>
    <definedName name="AHU" hidden="1">#REF!</definedName>
    <definedName name="AHUC01" localSheetId="0" hidden="1">#REF!</definedName>
    <definedName name="AHUC01" localSheetId="1" hidden="1">#REF!</definedName>
    <definedName name="AHUC01" hidden="1">#REF!</definedName>
    <definedName name="AHUFan" localSheetId="0" hidden="1">#REF!</definedName>
    <definedName name="AHUFan" localSheetId="1" hidden="1">#REF!</definedName>
    <definedName name="AHUFan" hidden="1">#REF!</definedName>
    <definedName name="AHURAHU" localSheetId="0" hidden="1">#REF!</definedName>
    <definedName name="AHURAHU" localSheetId="1" hidden="1">#REF!</definedName>
    <definedName name="AHURAHU" hidden="1">#REF!</definedName>
    <definedName name="ext" hidden="1">[1]AHU!$A$10</definedName>
    <definedName name="FACalcs" hidden="1">[2]AHU!$A$10</definedName>
    <definedName name="oa" localSheetId="0" hidden="1">#REF!</definedName>
    <definedName name="oa" localSheetId="1" hidden="1">#REF!</definedName>
    <definedName name="oa" hidden="1">#REF!</definedName>
    <definedName name="OAAHU" localSheetId="0" hidden="1">#REF!</definedName>
    <definedName name="OAAHU" localSheetId="1" hidden="1">#REF!</definedName>
    <definedName name="OAAHU" hidden="1">#REF!</definedName>
    <definedName name="_xlnm.Print_Area" localSheetId="0">'SMDB-TWS-L09.12-02'!$B$2:$W$30</definedName>
    <definedName name="_xlnm.Print_Area" localSheetId="1">Template1!$B$2:$V$17</definedName>
    <definedName name="_xlnm.Print_Titles" localSheetId="0">'SMDB-TWS-L09.12-02'!$2:$8</definedName>
    <definedName name="_xlnm.Print_Titles" localSheetId="1">Template1!$2:$8</definedName>
    <definedName name="qedqe" hidden="1">[2]AHU!$A$10</definedName>
    <definedName name="SDDE" localSheetId="0" hidden="1">#REF!</definedName>
    <definedName name="SDDE" hidden="1">#REF!</definedName>
    <definedName name="ss" localSheetId="0" hidden="1">#REF!</definedName>
    <definedName name="ss" localSheetId="1" hidden="1">#REF!</definedName>
    <definedName name="ss" hidden="1">#REF!</definedName>
    <definedName name="TFF" localSheetId="0" hidden="1">#REF!</definedName>
    <definedName name="TFF" hidden="1">#REF!</definedName>
    <definedName name="wes" localSheetId="0" hidden="1">#REF!</definedName>
    <definedName name="wes" hidden="1">#REF!</definedName>
    <definedName name="WFWEF" localSheetId="0" hidden="1">#REF!</definedName>
    <definedName name="WFWEF" localSheetId="1" hidden="1">#REF!</definedName>
    <definedName name="WFWEF" hidden="1">#REF!</definedName>
    <definedName name="xyz" localSheetId="0" hidden="1">#REF!</definedName>
    <definedName name="xyz" localSheetId="1" hidden="1">#REF!</definedName>
    <definedName name="xyz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322" l="1"/>
  <c r="R23" i="322"/>
  <c r="R22" i="322"/>
  <c r="R21" i="322"/>
  <c r="R18" i="322"/>
  <c r="R17" i="322"/>
  <c r="R16" i="322"/>
  <c r="R15" i="322"/>
  <c r="R13" i="322"/>
  <c r="P24" i="322"/>
  <c r="O24" i="322"/>
  <c r="N24" i="322"/>
  <c r="P22" i="322"/>
  <c r="O22" i="322"/>
  <c r="N22" i="322"/>
  <c r="P17" i="322"/>
  <c r="O17" i="322"/>
  <c r="N17" i="322"/>
  <c r="P16" i="322"/>
  <c r="O16" i="322"/>
  <c r="N16" i="322"/>
  <c r="R11" i="322"/>
  <c r="O14" i="322"/>
  <c r="P14" i="322"/>
  <c r="P13" i="322"/>
  <c r="O13" i="322"/>
  <c r="N13" i="322"/>
  <c r="P23" i="322"/>
  <c r="O23" i="322"/>
  <c r="N23" i="322"/>
  <c r="P21" i="322"/>
  <c r="O21" i="322"/>
  <c r="N21" i="322"/>
  <c r="P18" i="322"/>
  <c r="O18" i="322"/>
  <c r="N18" i="322"/>
  <c r="N12" i="322"/>
  <c r="P12" i="322"/>
  <c r="P15" i="322" l="1"/>
  <c r="O15" i="322"/>
  <c r="N15" i="322"/>
  <c r="P11" i="322"/>
  <c r="O11" i="322"/>
  <c r="N11" i="322"/>
  <c r="S26" i="322" l="1"/>
  <c r="T26" i="322"/>
  <c r="U26" i="322"/>
  <c r="V26" i="322"/>
  <c r="U13" i="10" l="1"/>
  <c r="T13" i="10"/>
  <c r="S13" i="10"/>
  <c r="R13" i="10"/>
  <c r="Q9" i="10" l="1"/>
  <c r="Q11" i="10"/>
  <c r="O13" i="10" l="1"/>
  <c r="Q13" i="10" l="1"/>
  <c r="N13" i="10"/>
  <c r="P13" i="10" l="1"/>
  <c r="P15" i="10" l="1"/>
  <c r="E15" i="10" s="1"/>
  <c r="R14" i="322" l="1"/>
  <c r="N14" i="322"/>
  <c r="Q14" i="322" l="1"/>
  <c r="O20" i="322" l="1"/>
  <c r="P20" i="322"/>
  <c r="O12" i="322"/>
  <c r="O19" i="322"/>
  <c r="P19" i="322"/>
  <c r="N19" i="322"/>
  <c r="P26" i="322" l="1"/>
  <c r="P9" i="322"/>
  <c r="O26" i="322"/>
  <c r="O9" i="322"/>
  <c r="N9" i="322"/>
  <c r="N26" i="322"/>
  <c r="Q12" i="322"/>
  <c r="Q20" i="322"/>
  <c r="Q9" i="322" l="1"/>
  <c r="R19" i="322"/>
  <c r="Q19" i="322"/>
  <c r="Q26" i="322" s="1"/>
  <c r="P28" i="322" s="1"/>
  <c r="R12" i="322" l="1"/>
  <c r="R20" i="322" l="1"/>
  <c r="R9" i="322" s="1"/>
  <c r="R26" i="322" l="1"/>
  <c r="E28" i="322" s="1"/>
  <c r="H28" i="322" s="1"/>
</calcChain>
</file>

<file path=xl/sharedStrings.xml><?xml version="1.0" encoding="utf-8"?>
<sst xmlns="http://schemas.openxmlformats.org/spreadsheetml/2006/main" count="185" uniqueCount="110">
  <si>
    <t>Project:</t>
  </si>
  <si>
    <t>CEASARS PALACE VILLA</t>
  </si>
  <si>
    <t>Owner:</t>
  </si>
  <si>
    <t>Dubai Holding Hospitality Asset</t>
  </si>
  <si>
    <t>Area: Bluewaters, Dubai, UAE.</t>
  </si>
  <si>
    <t>Planned Completion Date:</t>
  </si>
  <si>
    <t>Consultant: Aurecon</t>
  </si>
  <si>
    <t/>
  </si>
  <si>
    <t>Plot No.:</t>
  </si>
  <si>
    <t>Panel Reference</t>
  </si>
  <si>
    <t xml:space="preserve">
LH-B1-SR1-SMDB-001
</t>
  </si>
  <si>
    <t>Loc. of Panel:</t>
  </si>
  <si>
    <t>Electrical Cabinet @ Basement Level</t>
  </si>
  <si>
    <t>Circuit/Feeder DB No.</t>
  </si>
  <si>
    <t>Single / Three Phase</t>
  </si>
  <si>
    <t>Rating (Amps)</t>
  </si>
  <si>
    <t>Fault Duty (kA)</t>
  </si>
  <si>
    <t>XLPE / SWA / LSF</t>
  </si>
  <si>
    <t>Earth leak Protection ELR / ELCB (mA)</t>
  </si>
  <si>
    <t xml:space="preserve">Cable Size
</t>
  </si>
  <si>
    <t>Connected Load</t>
  </si>
  <si>
    <t>Proposed Type and No. of kWh Meters</t>
  </si>
  <si>
    <t>Remarks</t>
  </si>
  <si>
    <t>F/S ISOL</t>
  </si>
  <si>
    <t>MCCB</t>
  </si>
  <si>
    <t>MCB</t>
  </si>
  <si>
    <r>
      <t>2x1c /
 4x1c mm</t>
    </r>
    <r>
      <rPr>
        <b/>
        <vertAlign val="superscript"/>
        <sz val="8"/>
        <rFont val="Arial"/>
        <family val="2"/>
      </rPr>
      <t>2</t>
    </r>
  </si>
  <si>
    <r>
      <t>2c, 3c, 4c mm</t>
    </r>
    <r>
      <rPr>
        <b/>
        <vertAlign val="superscript"/>
        <sz val="8"/>
        <rFont val="Arial"/>
        <family val="2"/>
      </rPr>
      <t>2</t>
    </r>
  </si>
  <si>
    <r>
      <t>ECC mm</t>
    </r>
    <r>
      <rPr>
        <b/>
        <vertAlign val="superscript"/>
        <sz val="8"/>
        <rFont val="Arial"/>
        <family val="2"/>
      </rPr>
      <t>2</t>
    </r>
  </si>
  <si>
    <t>R-Ph (kW)</t>
  </si>
  <si>
    <t>Y-Ph (kW)</t>
  </si>
  <si>
    <t>B-Ph (kW)</t>
  </si>
  <si>
    <t>TCL (kW)</t>
  </si>
  <si>
    <t>MDL (kW)</t>
  </si>
  <si>
    <t>1-Ph (1)</t>
  </si>
  <si>
    <t>3-Ph (2)</t>
  </si>
  <si>
    <t>3-Ph (3)</t>
  </si>
  <si>
    <t>LV/HV CT (4)</t>
  </si>
  <si>
    <t xml:space="preserve">INCOMER (NON AUTO) : </t>
  </si>
  <si>
    <t>500 N/A</t>
  </si>
  <si>
    <t>XLPE/SWA/LSF</t>
  </si>
  <si>
    <t>2 x 4C 240</t>
  </si>
  <si>
    <t>2 x 1c  120mm²</t>
  </si>
  <si>
    <t>OUTGOING WAY :</t>
  </si>
  <si>
    <t>1)</t>
  </si>
  <si>
    <t>CP-ODU (20A TPN ISOLATOR)</t>
  </si>
  <si>
    <t>1 x 4c 16mm²</t>
  </si>
  <si>
    <t>1 x 1c  16mm²</t>
  </si>
  <si>
    <t xml:space="preserve">100 mA ELCB </t>
  </si>
  <si>
    <t>2)</t>
  </si>
  <si>
    <t>DB-CPV-MAJ</t>
  </si>
  <si>
    <t>1 x 4c 95mm²</t>
  </si>
  <si>
    <t>1 x 1c  50mm²</t>
  </si>
  <si>
    <t>3)</t>
  </si>
  <si>
    <t>CP-SWIMMING POOL 
(63A TPN ISOLATOR)</t>
  </si>
  <si>
    <t>63A</t>
  </si>
  <si>
    <t>1 x 4c 50mm²</t>
  </si>
  <si>
    <t>1 x 1c  25mm²</t>
  </si>
  <si>
    <t>ELCB + STARTER WITHIN CONTROL PANEL</t>
  </si>
  <si>
    <t>4)</t>
  </si>
  <si>
    <t>DB-CPV-M</t>
  </si>
  <si>
    <t>5)</t>
  </si>
  <si>
    <t>CP-WATER FEATURE
(40A TPN ISOLATOR)</t>
  </si>
  <si>
    <t xml:space="preserve"> </t>
  </si>
  <si>
    <t>40A</t>
  </si>
  <si>
    <t>6)</t>
  </si>
  <si>
    <t>CP-JACUZZI
(40A TPN ISOLATOR)</t>
  </si>
  <si>
    <t>7)</t>
  </si>
  <si>
    <t>FEEDER PILLAR -01</t>
  </si>
  <si>
    <t>1 x 4c 25mm²</t>
  </si>
  <si>
    <t>Existing Panel (Not in Scope).</t>
  </si>
  <si>
    <t>8)</t>
  </si>
  <si>
    <t>FEEDER PILLAR -02</t>
  </si>
  <si>
    <t>9)</t>
  </si>
  <si>
    <t>DB-CPV-KIT</t>
  </si>
  <si>
    <t>1 x 4c 35mm²</t>
  </si>
  <si>
    <t>10)</t>
  </si>
  <si>
    <t>DB-CPV-B1</t>
  </si>
  <si>
    <t>11)</t>
  </si>
  <si>
    <t>CP-SPLASH
(40A TPN ISOLATOR)</t>
  </si>
  <si>
    <t>12)</t>
  </si>
  <si>
    <t>INDUCTION COOKTOP
(32A TPN ISOLATOR)</t>
  </si>
  <si>
    <t>13)</t>
  </si>
  <si>
    <t>14)</t>
  </si>
  <si>
    <t>CP-LIFT
(20A TPN ISOLATOR)</t>
  </si>
  <si>
    <t xml:space="preserve">ELR </t>
  </si>
  <si>
    <t>FED FROM:</t>
  </si>
  <si>
    <t>LH-B2-LV-MDB-03</t>
  </si>
  <si>
    <t>TOTAL CONNECTED LOAD PER PHASE</t>
  </si>
  <si>
    <t xml:space="preserve">MAXIMUM DEMAND (3 Phase): </t>
  </si>
  <si>
    <t>kW at</t>
  </si>
  <si>
    <t>DIVERSITY</t>
  </si>
  <si>
    <t xml:space="preserve">TOTAL CONNECTED LOAD (3 Phase): </t>
  </si>
  <si>
    <t>kW</t>
  </si>
  <si>
    <t>REV. :</t>
  </si>
  <si>
    <t>01</t>
  </si>
  <si>
    <t>DATE :</t>
  </si>
  <si>
    <t>Job  No.:</t>
  </si>
  <si>
    <t xml:space="preserve">Consultant: </t>
  </si>
  <si>
    <t>SUB MAIN DISTRIBUTION BOARD SCHEDULE</t>
  </si>
  <si>
    <t>Prepared by:</t>
  </si>
  <si>
    <t>Checked by:</t>
  </si>
  <si>
    <t>LSZH or XLPE / SWA / LSZH</t>
  </si>
  <si>
    <t>Cable Size
No. in Parallel x mm²</t>
  </si>
  <si>
    <r>
      <t>2x1c / 4x1c mm</t>
    </r>
    <r>
      <rPr>
        <b/>
        <vertAlign val="superscript"/>
        <sz val="8"/>
        <rFont val="Arial"/>
        <family val="2"/>
      </rPr>
      <t>2</t>
    </r>
  </si>
  <si>
    <t>L1-Ph (kW)</t>
  </si>
  <si>
    <t>L2-Ph (kW)</t>
  </si>
  <si>
    <t>L3-Ph (kW)</t>
  </si>
  <si>
    <t>INCOMER : (NON AUTO)</t>
  </si>
  <si>
    <t>SHEET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</si>
</sst>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0.0"/>
    <numFmt numFmtId="166" formatCode="0.00_ "/>
    <numFmt numFmtId="167" formatCode="d/m/yyyy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b/>
      <vertAlign val="superscript"/>
      <sz val="8"/>
      <name val="Arial"/>
      <family val="2"/>
    </font>
    <font>
      <sz val="10"/>
      <color rgb="FF0070C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278">
    <xf numFmtId="0" fontId="0" fillId="0" borderId="0" xfId="0"/>
    <xf numFmtId="0" fontId="0" fillId="0" borderId="0" xfId="0" applyBorder="1"/>
    <xf numFmtId="49" fontId="3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65" fontId="3" fillId="0" borderId="32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vertical="center" wrapText="1"/>
    </xf>
    <xf numFmtId="0" fontId="2" fillId="0" borderId="43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vertical="center"/>
    </xf>
    <xf numFmtId="49" fontId="2" fillId="0" borderId="45" xfId="0" applyNumberFormat="1" applyFont="1" applyFill="1" applyBorder="1" applyAlignment="1">
      <alignment horizontal="right" vertical="center"/>
    </xf>
    <xf numFmtId="49" fontId="2" fillId="0" borderId="7" xfId="0" applyNumberFormat="1" applyFont="1" applyFill="1" applyBorder="1" applyAlignment="1">
      <alignment horizontal="left" vertical="center" wrapText="1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65" fontId="2" fillId="0" borderId="28" xfId="0" applyNumberFormat="1" applyFont="1" applyFill="1" applyBorder="1" applyAlignment="1">
      <alignment horizontal="center" vertical="center"/>
    </xf>
    <xf numFmtId="165" fontId="3" fillId="0" borderId="12" xfId="0" applyNumberFormat="1" applyFont="1" applyFill="1" applyBorder="1" applyAlignment="1">
      <alignment horizontal="center"/>
    </xf>
    <xf numFmtId="165" fontId="3" fillId="0" borderId="29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8" fillId="0" borderId="9" xfId="0" applyNumberFormat="1" applyFont="1" applyFill="1" applyBorder="1" applyAlignment="1">
      <alignment horizontal="left" vertical="center"/>
    </xf>
    <xf numFmtId="165" fontId="2" fillId="0" borderId="21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 wrapText="1"/>
    </xf>
    <xf numFmtId="165" fontId="2" fillId="0" borderId="25" xfId="0" applyNumberFormat="1" applyFont="1" applyFill="1" applyBorder="1" applyAlignment="1">
      <alignment horizontal="left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left" vertical="center" wrapText="1" shrinkToFit="1"/>
    </xf>
    <xf numFmtId="0" fontId="2" fillId="0" borderId="39" xfId="0" applyFont="1" applyFill="1" applyBorder="1" applyAlignment="1">
      <alignment horizontal="left" vertical="center"/>
    </xf>
    <xf numFmtId="165" fontId="2" fillId="0" borderId="12" xfId="0" applyNumberFormat="1" applyFont="1" applyFill="1" applyBorder="1" applyAlignment="1">
      <alignment horizontal="left" vertical="center"/>
    </xf>
    <xf numFmtId="165" fontId="2" fillId="0" borderId="29" xfId="0" applyNumberFormat="1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2" fontId="3" fillId="0" borderId="6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2" fillId="0" borderId="4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6" xfId="0" applyNumberFormat="1" applyFont="1" applyFill="1" applyBorder="1" applyAlignment="1">
      <alignment horizontal="right" vertical="center"/>
    </xf>
    <xf numFmtId="49" fontId="2" fillId="0" borderId="48" xfId="0" applyNumberFormat="1" applyFont="1" applyFill="1" applyBorder="1" applyAlignment="1">
      <alignment horizontal="right" vertical="center"/>
    </xf>
    <xf numFmtId="14" fontId="3" fillId="0" borderId="49" xfId="0" applyNumberFormat="1" applyFont="1" applyFill="1" applyBorder="1" applyAlignment="1">
      <alignment horizontal="left" vertical="center"/>
    </xf>
    <xf numFmtId="49" fontId="3" fillId="0" borderId="26" xfId="0" applyNumberFormat="1" applyFont="1" applyFill="1" applyBorder="1" applyAlignment="1">
      <alignment horizontal="left" vertical="center" wrapText="1"/>
    </xf>
    <xf numFmtId="49" fontId="3" fillId="0" borderId="26" xfId="0" applyNumberFormat="1" applyFont="1" applyFill="1" applyBorder="1" applyAlignment="1">
      <alignment horizontal="left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" fillId="0" borderId="37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49" fontId="8" fillId="0" borderId="9" xfId="0" applyNumberFormat="1" applyFont="1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51" xfId="0" applyFont="1" applyFill="1" applyBorder="1" applyAlignment="1" applyProtection="1">
      <alignment horizontal="center" vertical="center" wrapText="1"/>
      <protection locked="0"/>
    </xf>
    <xf numFmtId="0" fontId="3" fillId="0" borderId="31" xfId="0" applyFont="1" applyFill="1" applyBorder="1" applyAlignment="1" applyProtection="1">
      <alignment horizontal="center" vertical="center" wrapText="1"/>
      <protection locked="0"/>
    </xf>
    <xf numFmtId="0" fontId="3" fillId="0" borderId="52" xfId="0" applyFont="1" applyFill="1" applyBorder="1" applyAlignment="1" applyProtection="1">
      <alignment horizontal="center" vertical="center" wrapText="1"/>
      <protection locked="0"/>
    </xf>
    <xf numFmtId="1" fontId="2" fillId="0" borderId="27" xfId="0" applyNumberFormat="1" applyFont="1" applyFill="1" applyBorder="1" applyAlignment="1" applyProtection="1">
      <alignment horizontal="center" vertical="center"/>
      <protection locked="0"/>
    </xf>
    <xf numFmtId="1" fontId="2" fillId="0" borderId="21" xfId="0" applyNumberFormat="1" applyFont="1" applyFill="1" applyBorder="1" applyAlignment="1" applyProtection="1">
      <alignment horizontal="center" vertical="center"/>
      <protection locked="0"/>
    </xf>
    <xf numFmtId="1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42" xfId="0" applyFont="1" applyFill="1" applyBorder="1" applyAlignment="1" applyProtection="1">
      <alignment vertical="center" wrapText="1"/>
      <protection locked="0"/>
    </xf>
    <xf numFmtId="0" fontId="2" fillId="0" borderId="43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25" xfId="0" applyFont="1" applyFill="1" applyBorder="1" applyAlignment="1" applyProtection="1">
      <alignment horizontal="left" vertical="center"/>
      <protection locked="0"/>
    </xf>
    <xf numFmtId="165" fontId="2" fillId="0" borderId="25" xfId="0" applyNumberFormat="1" applyFont="1" applyFill="1" applyBorder="1" applyAlignment="1" applyProtection="1">
      <alignment horizontal="left" vertical="center"/>
      <protection locked="0"/>
    </xf>
    <xf numFmtId="1" fontId="2" fillId="0" borderId="25" xfId="0" applyNumberFormat="1" applyFont="1" applyFill="1" applyBorder="1" applyAlignment="1" applyProtection="1">
      <alignment horizontal="left" vertical="center"/>
      <protection locked="0"/>
    </xf>
    <xf numFmtId="0" fontId="2" fillId="0" borderId="44" xfId="0" applyFont="1" applyFill="1" applyBorder="1" applyAlignment="1" applyProtection="1">
      <alignment horizontal="left" vertical="center" wrapText="1"/>
      <protection locked="0"/>
    </xf>
    <xf numFmtId="1" fontId="2" fillId="0" borderId="23" xfId="0" applyNumberFormat="1" applyFont="1" applyFill="1" applyBorder="1" applyAlignment="1" applyProtection="1">
      <alignment horizontal="center" vertical="center"/>
      <protection locked="0"/>
    </xf>
    <xf numFmtId="2" fontId="2" fillId="0" borderId="7" xfId="0" applyNumberFormat="1" applyFont="1" applyFill="1" applyBorder="1" applyAlignment="1" applyProtection="1">
      <alignment horizontal="center" vertical="center"/>
      <protection locked="0"/>
    </xf>
    <xf numFmtId="2" fontId="2" fillId="0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46" xfId="0" applyFont="1" applyFill="1" applyBorder="1" applyAlignment="1" applyProtection="1">
      <alignment horizontal="left" vertical="center" wrapText="1" shrinkToFit="1"/>
      <protection locked="0"/>
    </xf>
    <xf numFmtId="0" fontId="2" fillId="0" borderId="37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165" fontId="2" fillId="0" borderId="12" xfId="0" applyNumberFormat="1" applyFont="1" applyFill="1" applyBorder="1" applyAlignment="1" applyProtection="1">
      <alignment horizontal="left" vertical="center"/>
      <protection locked="0"/>
    </xf>
    <xf numFmtId="165" fontId="2" fillId="0" borderId="29" xfId="0" applyNumberFormat="1" applyFont="1" applyFill="1" applyBorder="1" applyAlignment="1" applyProtection="1">
      <alignment horizontal="left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2" fillId="0" borderId="39" xfId="0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30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24" xfId="0" applyFont="1" applyFill="1" applyBorder="1" applyAlignment="1" applyProtection="1">
      <alignment horizontal="left" vertical="center"/>
      <protection locked="0"/>
    </xf>
    <xf numFmtId="0" fontId="2" fillId="0" borderId="45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righ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right" vertical="center"/>
      <protection locked="0"/>
    </xf>
    <xf numFmtId="49" fontId="2" fillId="0" borderId="6" xfId="0" applyNumberFormat="1" applyFont="1" applyFill="1" applyBorder="1" applyAlignment="1" applyProtection="1">
      <alignment horizontal="right" vertical="center"/>
      <protection locked="0"/>
    </xf>
    <xf numFmtId="0" fontId="2" fillId="0" borderId="47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48" xfId="0" applyFont="1" applyFill="1" applyBorder="1" applyAlignment="1" applyProtection="1">
      <alignment horizontal="left" vertical="center"/>
      <protection locked="0"/>
    </xf>
    <xf numFmtId="49" fontId="2" fillId="0" borderId="48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53" xfId="0" applyFont="1" applyFill="1" applyBorder="1" applyAlignment="1" applyProtection="1">
      <alignment horizontal="left" vertical="center"/>
    </xf>
    <xf numFmtId="0" fontId="3" fillId="0" borderId="27" xfId="0" applyFont="1" applyFill="1" applyBorder="1" applyAlignment="1" applyProtection="1">
      <alignment horizontal="left" vertical="center"/>
    </xf>
    <xf numFmtId="0" fontId="2" fillId="0" borderId="22" xfId="0" applyFont="1" applyFill="1" applyBorder="1" applyAlignment="1" applyProtection="1">
      <alignment horizontal="center" vertical="center"/>
    </xf>
    <xf numFmtId="0" fontId="2" fillId="0" borderId="54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165" fontId="2" fillId="0" borderId="21" xfId="0" applyNumberFormat="1" applyFont="1" applyFill="1" applyBorder="1" applyAlignment="1" applyProtection="1">
      <alignment horizontal="center" vertical="center"/>
    </xf>
    <xf numFmtId="165" fontId="3" fillId="0" borderId="32" xfId="0" applyNumberFormat="1" applyFont="1" applyFill="1" applyBorder="1" applyAlignment="1" applyProtection="1">
      <alignment horizontal="center" vertical="center"/>
    </xf>
    <xf numFmtId="49" fontId="2" fillId="0" borderId="45" xfId="0" applyNumberFormat="1" applyFont="1" applyFill="1" applyBorder="1" applyAlignment="1" applyProtection="1">
      <alignment horizontal="right" vertical="center"/>
    </xf>
    <xf numFmtId="49" fontId="2" fillId="0" borderId="7" xfId="0" applyNumberFormat="1" applyFont="1" applyFill="1" applyBorder="1" applyAlignment="1" applyProtection="1">
      <alignment horizontal="left" vertical="center" wrapText="1"/>
    </xf>
    <xf numFmtId="1" fontId="2" fillId="0" borderId="23" xfId="0" applyNumberFormat="1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165" fontId="2" fillId="0" borderId="23" xfId="0" applyNumberFormat="1" applyFont="1" applyFill="1" applyBorder="1" applyAlignment="1" applyProtection="1">
      <alignment horizontal="center" vertical="center"/>
    </xf>
    <xf numFmtId="165" fontId="2" fillId="0" borderId="5" xfId="0" applyNumberFormat="1" applyFont="1" applyFill="1" applyBorder="1" applyAlignment="1" applyProtection="1">
      <alignment horizontal="center" vertical="center"/>
    </xf>
    <xf numFmtId="165" fontId="2" fillId="0" borderId="28" xfId="0" applyNumberFormat="1" applyFont="1" applyFill="1" applyBorder="1" applyAlignment="1" applyProtection="1">
      <alignment horizontal="center" vertical="center"/>
    </xf>
    <xf numFmtId="165" fontId="3" fillId="0" borderId="12" xfId="0" applyNumberFormat="1" applyFont="1" applyFill="1" applyBorder="1" applyAlignment="1" applyProtection="1">
      <alignment horizontal="center"/>
    </xf>
    <xf numFmtId="165" fontId="3" fillId="0" borderId="29" xfId="0" applyNumberFormat="1" applyFont="1" applyFill="1" applyBorder="1" applyAlignment="1" applyProtection="1">
      <alignment horizontal="center"/>
    </xf>
    <xf numFmtId="1" fontId="3" fillId="0" borderId="11" xfId="0" applyNumberFormat="1" applyFont="1" applyFill="1" applyBorder="1" applyAlignment="1" applyProtection="1">
      <alignment horizontal="center"/>
    </xf>
    <xf numFmtId="1" fontId="3" fillId="0" borderId="18" xfId="0" applyNumberFormat="1" applyFont="1" applyFill="1" applyBorder="1" applyAlignment="1" applyProtection="1">
      <alignment horizontal="center"/>
    </xf>
    <xf numFmtId="2" fontId="3" fillId="0" borderId="6" xfId="0" applyNumberFormat="1" applyFont="1" applyFill="1" applyBorder="1" applyAlignment="1" applyProtection="1">
      <alignment horizontal="left" vertical="center"/>
    </xf>
    <xf numFmtId="49" fontId="3" fillId="0" borderId="26" xfId="0" applyNumberFormat="1" applyFont="1" applyFill="1" applyBorder="1" applyAlignment="1" applyProtection="1">
      <alignment horizontal="left" vertical="center"/>
    </xf>
    <xf numFmtId="49" fontId="3" fillId="0" borderId="26" xfId="0" applyNumberFormat="1" applyFont="1" applyFill="1" applyBorder="1" applyAlignment="1" applyProtection="1">
      <alignment horizontal="left" vertical="center" wrapText="1"/>
    </xf>
    <xf numFmtId="0" fontId="2" fillId="0" borderId="46" xfId="0" applyFont="1" applyFill="1" applyBorder="1" applyAlignment="1" applyProtection="1">
      <alignment horizontal="center" vertical="center" wrapText="1" shrinkToFit="1"/>
      <protection locked="0"/>
    </xf>
    <xf numFmtId="167" fontId="3" fillId="0" borderId="49" xfId="0" applyNumberFormat="1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3" xfId="0" applyFont="1" applyFill="1" applyBorder="1" applyAlignment="1" applyProtection="1">
      <alignment vertical="center"/>
    </xf>
    <xf numFmtId="0" fontId="9" fillId="0" borderId="1" xfId="0" applyFont="1" applyFill="1" applyBorder="1" applyAlignment="1" applyProtection="1">
      <alignment vertical="center"/>
    </xf>
    <xf numFmtId="166" fontId="3" fillId="0" borderId="3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left" vertical="center"/>
    </xf>
    <xf numFmtId="0" fontId="1" fillId="0" borderId="16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57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56" xfId="0" applyFont="1" applyFill="1" applyBorder="1" applyAlignment="1" applyProtection="1">
      <alignment horizontal="left" vertical="center"/>
      <protection locked="0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0" borderId="55" xfId="0" applyFont="1" applyFill="1" applyBorder="1" applyAlignment="1" applyProtection="1">
      <alignment horizontal="left" vertical="center"/>
      <protection locked="0"/>
    </xf>
    <xf numFmtId="0" fontId="0" fillId="0" borderId="38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4" fontId="4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17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left" vertical="center"/>
    </xf>
    <xf numFmtId="0" fontId="0" fillId="0" borderId="33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43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3" fillId="0" borderId="34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58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9" fillId="0" borderId="4" xfId="0" applyFont="1" applyFill="1" applyBorder="1" applyAlignment="1" applyProtection="1">
      <alignment horizontal="left" vertical="center" wrapText="1"/>
    </xf>
    <xf numFmtId="49" fontId="5" fillId="0" borderId="2" xfId="0" applyNumberFormat="1" applyFont="1" applyFill="1" applyBorder="1" applyAlignment="1" applyProtection="1">
      <alignment horizontal="left" vertical="center" wrapText="1"/>
    </xf>
    <xf numFmtId="49" fontId="5" fillId="0" borderId="2" xfId="0" applyNumberFormat="1" applyFont="1" applyFill="1" applyBorder="1" applyAlignment="1" applyProtection="1">
      <alignment horizontal="left" vertical="center"/>
    </xf>
    <xf numFmtId="49" fontId="5" fillId="0" borderId="13" xfId="0" applyNumberFormat="1" applyFont="1" applyFill="1" applyBorder="1" applyAlignment="1" applyProtection="1">
      <alignment horizontal="left" vertical="center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50" xfId="0" applyFont="1" applyFill="1" applyBorder="1" applyAlignment="1" applyProtection="1">
      <alignment horizontal="left" vertical="center"/>
      <protection locked="0"/>
    </xf>
    <xf numFmtId="0" fontId="1" fillId="0" borderId="48" xfId="0" applyFont="1" applyFill="1" applyBorder="1" applyAlignment="1" applyProtection="1">
      <alignment horizontal="left" vertical="center"/>
      <protection locked="0"/>
    </xf>
    <xf numFmtId="0" fontId="1" fillId="0" borderId="48" xfId="0" applyFont="1" applyFill="1" applyBorder="1" applyAlignment="1" applyProtection="1">
      <alignment horizontal="left" vertical="center"/>
    </xf>
    <xf numFmtId="0" fontId="1" fillId="0" borderId="49" xfId="0" applyFont="1" applyFill="1" applyBorder="1" applyAlignment="1" applyProtection="1">
      <alignment horizontal="left" vertical="center"/>
    </xf>
    <xf numFmtId="2" fontId="3" fillId="0" borderId="6" xfId="0" applyNumberFormat="1" applyFont="1" applyFill="1" applyBorder="1" applyAlignment="1" applyProtection="1">
      <alignment horizontal="center" vertical="center"/>
    </xf>
    <xf numFmtId="166" fontId="3" fillId="0" borderId="6" xfId="0" applyNumberFormat="1" applyFont="1" applyFill="1" applyBorder="1" applyAlignment="1" applyProtection="1">
      <alignment horizontal="center" vertical="center" shrinkToFit="1"/>
    </xf>
    <xf numFmtId="0" fontId="3" fillId="0" borderId="16" xfId="0" applyFont="1" applyFill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17" xfId="0" applyFont="1" applyFill="1" applyBorder="1" applyAlignment="1" applyProtection="1">
      <alignment horizont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  <protection locked="0"/>
    </xf>
    <xf numFmtId="0" fontId="3" fillId="0" borderId="41" xfId="0" applyFont="1" applyFill="1" applyBorder="1" applyAlignment="1" applyProtection="1">
      <alignment horizontal="center" vertical="center" wrapText="1"/>
      <protection locked="0"/>
    </xf>
    <xf numFmtId="49" fontId="2" fillId="0" borderId="37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49" fontId="2" fillId="0" borderId="11" xfId="0" applyNumberFormat="1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0" borderId="33" xfId="0" applyFont="1" applyFill="1" applyBorder="1" applyAlignment="1" applyProtection="1">
      <alignment horizontal="center" vertical="center" wrapText="1"/>
      <protection locked="0"/>
    </xf>
    <xf numFmtId="0" fontId="3" fillId="0" borderId="37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3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center" vertical="center" wrapText="1"/>
    </xf>
    <xf numFmtId="14" fontId="4" fillId="0" borderId="9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48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49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166" fontId="3" fillId="0" borderId="6" xfId="0" applyNumberFormat="1" applyFont="1" applyFill="1" applyBorder="1" applyAlignment="1">
      <alignment horizontal="center" vertical="center" shrinkToFi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3" xr:uid="{00000000-0005-0000-0000-000001000000}"/>
    <cellStyle name="Comma 4" xfId="4" xr:uid="{00000000-0005-0000-0000-000002000000}"/>
    <cellStyle name="Currency 2" xfId="5" xr:uid="{00000000-0005-0000-0000-000003000000}"/>
    <cellStyle name="Normal" xfId="0" builtinId="0"/>
    <cellStyle name="Normal 2" xfId="1" xr:uid="{00000000-0005-0000-0000-000005000000}"/>
    <cellStyle name="Normal 2 2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Percent 2" xfId="10" xr:uid="{00000000-0005-0000-0000-00000A000000}"/>
    <cellStyle name="標準_rtt_fleet" xfId="11" xr:uid="{00000000-0005-0000-0000-00000B000000}"/>
  </cellStyles>
  <dxfs count="0"/>
  <tableStyles count="0" defaultTableStyle="TableStyleMedium9" defaultPivotStyle="PivotStyleLight16"/>
  <colors>
    <mruColors>
      <color rgb="FFC2D69A"/>
      <color rgb="FFDBEEF3"/>
      <color rgb="FFEAF1DD"/>
      <color rgb="FFFFFFFF"/>
      <color rgb="FFFFFF99"/>
      <color rgb="FF4BACC6"/>
      <color rgb="FFF2D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econ.info\shares\4445%20-%20DAMAC%20Lake%20Tower\Documents\Technical\Mechanical\U%20calcs%20(air%20systems)\4445-Air%20side%20Cal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econ.info\shares\Documents%20and%20Settings\avinash\My%20Documents\Technical\Copy%20of%20Std.%20mech.%20calculation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CEASERS%20PALACE%20DB%20SCHEDULES%20(updated)%20(2).xlsx?B519B281" TargetMode="External"/><Relationship Id="rId1" Type="http://schemas.openxmlformats.org/officeDocument/2006/relationships/externalLinkPath" Target="file:///\\B519B281\CEASERS%20PALACE%20DB%20SCHEDULES%20(updated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.A.&amp;Toilet Ext 2 to 12th"/>
      <sheetName val="O.A.&amp;Toilet Ext 13 &amp; 14th"/>
      <sheetName val="O.A.&amp;Toilet Ext 15 to 21st"/>
      <sheetName val="O.A.&amp;Toilet Ext 23 to 29"/>
      <sheetName val="O.A.&amp;Toilet Ext 26 to 28th"/>
      <sheetName val="O.A.&amp;Toilet Ext 30 to 31st"/>
      <sheetName val="O.A.&amp;Toilet Ext 32 to 35th"/>
      <sheetName val="O.A.&amp;Toilet Ext 36 to 38th"/>
      <sheetName val="O.A.&amp;Toilet Ext 39 to40th"/>
      <sheetName val="RAQ-2-12"/>
      <sheetName val="RAQ-13-29"/>
      <sheetName val="RAQ-30-40"/>
      <sheetName val="13th to 21st Extract, OA"/>
      <sheetName val=" 13 to 14th"/>
      <sheetName val="Toilet Ext, OA 36 to 38th"/>
      <sheetName val="FCU-39, 40th Floors"/>
      <sheetName val="FCU-30, 31st Floors"/>
      <sheetName val="FCU- 13th, 14th Floors"/>
      <sheetName val="FCU- Apt.Type D"/>
      <sheetName val="FCU- Apt.Type C"/>
      <sheetName val="FCU- Apt.Type B"/>
      <sheetName val="FCU- Apt.Type A"/>
      <sheetName val="FCU- Ist Floor"/>
      <sheetName val="AHU"/>
      <sheetName val="OA-AHU"/>
      <sheetName val="FCU-"/>
      <sheetName val="OA AHU-G-02"/>
      <sheetName val="OA AHU-R-01"/>
      <sheetName val="AHU Fan"/>
      <sheetName val="EXTRACT F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Duct Sizes"/>
      <sheetName val="Chiller capacity "/>
      <sheetName val="FCUSCH (2)"/>
      <sheetName val="FCUSCH"/>
      <sheetName val="SysVolume"/>
      <sheetName val="M.S.Pipesizing"/>
      <sheetName val="uPVCPipesizing"/>
      <sheetName val="Cu Pipesizing"/>
      <sheetName val="PIPE PR.DROP"/>
      <sheetName val="PIPE PR.DROP (2)"/>
      <sheetName val="Glazing -1"/>
      <sheetName val="Glazing"/>
      <sheetName val="Fresh Air"/>
      <sheetName val="Fresh Air (2)"/>
      <sheetName val="Pre.A.C.Load"/>
      <sheetName val="FCU"/>
      <sheetName val="AHU Sizing"/>
      <sheetName val="AHU"/>
      <sheetName val="OA-AHU"/>
      <sheetName val="HEVAINPUT"/>
      <sheetName val="HEVAOUTPUT"/>
      <sheetName val="LU "/>
      <sheetName val="AHU Fan"/>
      <sheetName val="EXTRACT Fan"/>
      <sheetName val="PUMPHEAD"/>
      <sheetName val="Elect Load-1"/>
      <sheetName val="Elect Load-2"/>
      <sheetName val="Hours Spent"/>
      <sheetName val="STRPRSN"/>
      <sheetName val="STRPRSN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-CPV-B1"/>
      <sheetName val="DB-CPV-MAJ"/>
      <sheetName val="DB-CPV-KIT"/>
      <sheetName val="DB-CPV-M "/>
    </sheetNames>
    <sheetDataSet>
      <sheetData sheetId="0">
        <row r="118">
          <cell r="X118">
            <v>9.9749999999999979</v>
          </cell>
          <cell r="Y118">
            <v>9.7685999999999993</v>
          </cell>
          <cell r="Z118">
            <v>10.2576</v>
          </cell>
        </row>
        <row r="120">
          <cell r="Z120">
            <v>30.001199999999997</v>
          </cell>
        </row>
        <row r="121">
          <cell r="Z121">
            <v>23.635040000000004</v>
          </cell>
        </row>
      </sheetData>
      <sheetData sheetId="1">
        <row r="118">
          <cell r="X118">
            <v>13.3</v>
          </cell>
          <cell r="Y118">
            <v>15.484999999999999</v>
          </cell>
          <cell r="Z118">
            <v>14.59</v>
          </cell>
        </row>
        <row r="120">
          <cell r="Z120">
            <v>43.375</v>
          </cell>
        </row>
        <row r="121">
          <cell r="Z121">
            <v>31.422000000000004</v>
          </cell>
        </row>
      </sheetData>
      <sheetData sheetId="2">
        <row r="78">
          <cell r="X78">
            <v>8.8000000000000007</v>
          </cell>
          <cell r="Y78">
            <v>10.8</v>
          </cell>
          <cell r="Z78">
            <v>10.4</v>
          </cell>
        </row>
        <row r="80">
          <cell r="Z80">
            <v>30</v>
          </cell>
        </row>
        <row r="81">
          <cell r="Z81">
            <v>18</v>
          </cell>
        </row>
      </sheetData>
      <sheetData sheetId="3">
        <row r="78">
          <cell r="X78">
            <v>5.4850000000000003</v>
          </cell>
          <cell r="Y78">
            <v>5.3674999999999997</v>
          </cell>
          <cell r="Z78">
            <v>6.1475000000000009</v>
          </cell>
        </row>
        <row r="80">
          <cell r="Z80">
            <v>17</v>
          </cell>
        </row>
        <row r="81">
          <cell r="Z81">
            <v>14.400000000000002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2D69A"/>
  </sheetPr>
  <dimension ref="A1:W511"/>
  <sheetViews>
    <sheetView showGridLines="0" tabSelected="1" view="pageBreakPreview" topLeftCell="A10" zoomScale="115" zoomScaleSheetLayoutView="115" workbookViewId="0">
      <selection activeCell="G16" sqref="G16"/>
    </sheetView>
  </sheetViews>
  <sheetFormatPr defaultColWidth="9.140625" defaultRowHeight="13.15"/>
  <cols>
    <col min="1" max="1" width="3" style="85" customWidth="1"/>
    <col min="2" max="2" width="3.5703125" style="85" customWidth="1"/>
    <col min="3" max="3" width="25.28515625" style="136" customWidth="1"/>
    <col min="4" max="4" width="7.28515625" style="137" customWidth="1"/>
    <col min="5" max="5" width="5.7109375" style="137" customWidth="1"/>
    <col min="6" max="6" width="11.42578125" style="137" customWidth="1"/>
    <col min="7" max="8" width="5.7109375" style="137" customWidth="1"/>
    <col min="9" max="9" width="12.85546875" style="137" customWidth="1"/>
    <col min="10" max="10" width="11" style="137" hidden="1" customWidth="1"/>
    <col min="11" max="11" width="8.7109375" style="137" customWidth="1"/>
    <col min="12" max="12" width="11.140625" style="137" customWidth="1"/>
    <col min="13" max="13" width="10.7109375" style="137" customWidth="1"/>
    <col min="14" max="14" width="6.28515625" style="137" customWidth="1"/>
    <col min="15" max="15" width="6.5703125" style="137" customWidth="1"/>
    <col min="16" max="16" width="6.42578125" style="137" customWidth="1"/>
    <col min="17" max="18" width="7.140625" style="137" customWidth="1"/>
    <col min="19" max="20" width="5.7109375" style="137" customWidth="1"/>
    <col min="21" max="22" width="5.7109375" style="85" customWidth="1"/>
    <col min="23" max="23" width="23.140625" style="85" customWidth="1"/>
    <col min="24" max="16384" width="9.140625" style="85"/>
  </cols>
  <sheetData>
    <row r="1" spans="1:23" ht="22.5" customHeight="1" thickBot="1">
      <c r="A1" s="82"/>
      <c r="B1" s="83"/>
      <c r="C1" s="83"/>
      <c r="D1" s="84"/>
      <c r="E1" s="83"/>
      <c r="F1" s="83"/>
      <c r="G1" s="83"/>
      <c r="H1" s="83"/>
      <c r="I1" s="83"/>
      <c r="J1" s="83"/>
      <c r="K1" s="83"/>
      <c r="L1" s="83"/>
      <c r="M1" s="84"/>
      <c r="N1" s="83"/>
      <c r="O1" s="83"/>
      <c r="P1" s="83"/>
      <c r="Q1" s="83"/>
      <c r="R1" s="83"/>
      <c r="S1" s="83"/>
      <c r="T1" s="84"/>
      <c r="U1" s="83"/>
      <c r="V1" s="83"/>
      <c r="W1" s="83"/>
    </row>
    <row r="2" spans="1:23" ht="17.25" customHeight="1">
      <c r="A2" s="82"/>
      <c r="B2" s="193" t="s">
        <v>0</v>
      </c>
      <c r="C2" s="194"/>
      <c r="D2" s="189" t="s">
        <v>1</v>
      </c>
      <c r="E2" s="189"/>
      <c r="F2" s="189"/>
      <c r="G2" s="189"/>
      <c r="H2" s="189"/>
      <c r="I2" s="190"/>
      <c r="J2" s="161"/>
      <c r="K2" s="163" t="s">
        <v>2</v>
      </c>
      <c r="L2" s="200" t="s">
        <v>3</v>
      </c>
      <c r="M2" s="201"/>
      <c r="N2" s="166" t="s">
        <v>4</v>
      </c>
      <c r="O2" s="167"/>
      <c r="P2" s="167"/>
      <c r="Q2" s="167"/>
      <c r="R2" s="167"/>
      <c r="S2" s="167"/>
      <c r="T2" s="167"/>
      <c r="U2" s="167"/>
      <c r="V2" s="167"/>
      <c r="W2" s="168"/>
    </row>
    <row r="3" spans="1:23" ht="17.25" customHeight="1">
      <c r="A3" s="82"/>
      <c r="B3" s="195"/>
      <c r="C3" s="196"/>
      <c r="D3" s="191"/>
      <c r="E3" s="191"/>
      <c r="F3" s="191"/>
      <c r="G3" s="191"/>
      <c r="H3" s="191"/>
      <c r="I3" s="192"/>
      <c r="J3" s="162"/>
      <c r="K3" s="162"/>
      <c r="L3" s="202"/>
      <c r="M3" s="203"/>
      <c r="N3" s="169"/>
      <c r="O3" s="170"/>
      <c r="P3" s="170"/>
      <c r="Q3" s="170"/>
      <c r="R3" s="170"/>
      <c r="S3" s="170"/>
      <c r="T3" s="170"/>
      <c r="U3" s="170"/>
      <c r="V3" s="170"/>
      <c r="W3" s="171"/>
    </row>
    <row r="4" spans="1:23" ht="17.25" customHeight="1">
      <c r="A4" s="82"/>
      <c r="B4" s="180" t="s">
        <v>5</v>
      </c>
      <c r="C4" s="181"/>
      <c r="D4" s="181"/>
      <c r="E4" s="182"/>
      <c r="F4" s="182"/>
      <c r="G4" s="182"/>
      <c r="H4" s="182"/>
      <c r="I4" s="182"/>
      <c r="J4" s="183"/>
      <c r="K4" s="177" t="s">
        <v>6</v>
      </c>
      <c r="L4" s="178"/>
      <c r="M4" s="88" t="s">
        <v>7</v>
      </c>
      <c r="N4" s="177" t="s">
        <v>8</v>
      </c>
      <c r="O4" s="178"/>
      <c r="P4" s="178"/>
      <c r="Q4" s="178"/>
      <c r="R4" s="178"/>
      <c r="S4" s="178"/>
      <c r="T4" s="178"/>
      <c r="U4" s="178"/>
      <c r="V4" s="178"/>
      <c r="W4" s="179"/>
    </row>
    <row r="5" spans="1:23" ht="17.25" customHeight="1">
      <c r="A5" s="82"/>
      <c r="B5" s="89"/>
      <c r="C5" s="90"/>
      <c r="D5" s="184"/>
      <c r="E5" s="184"/>
      <c r="F5" s="184"/>
      <c r="G5" s="184"/>
      <c r="H5" s="184"/>
      <c r="I5" s="184"/>
      <c r="J5" s="185"/>
      <c r="K5" s="186"/>
      <c r="L5" s="187"/>
      <c r="M5" s="188"/>
      <c r="N5" s="169"/>
      <c r="O5" s="170"/>
      <c r="P5" s="170"/>
      <c r="Q5" s="170"/>
      <c r="R5" s="170"/>
      <c r="S5" s="170"/>
      <c r="T5" s="170"/>
      <c r="U5" s="170"/>
      <c r="V5" s="170"/>
      <c r="W5" s="171"/>
    </row>
    <row r="6" spans="1:23" ht="31.5" customHeight="1" thickBot="1">
      <c r="A6" s="82"/>
      <c r="B6" s="86" t="s">
        <v>9</v>
      </c>
      <c r="C6" s="87"/>
      <c r="D6" s="204" t="s">
        <v>10</v>
      </c>
      <c r="E6" s="205"/>
      <c r="F6" s="205"/>
      <c r="G6" s="205"/>
      <c r="H6" s="205"/>
      <c r="I6" s="205"/>
      <c r="J6" s="206"/>
      <c r="K6" s="207"/>
      <c r="L6" s="208"/>
      <c r="M6" s="209"/>
      <c r="N6" s="210" t="s">
        <v>11</v>
      </c>
      <c r="O6" s="211"/>
      <c r="P6" s="212" t="s">
        <v>12</v>
      </c>
      <c r="Q6" s="212"/>
      <c r="R6" s="212"/>
      <c r="S6" s="212"/>
      <c r="T6" s="212"/>
      <c r="U6" s="212"/>
      <c r="V6" s="212"/>
      <c r="W6" s="213"/>
    </row>
    <row r="7" spans="1:23" ht="37.5" customHeight="1">
      <c r="A7" s="82"/>
      <c r="B7" s="227" t="s">
        <v>13</v>
      </c>
      <c r="C7" s="176"/>
      <c r="D7" s="172" t="s">
        <v>14</v>
      </c>
      <c r="E7" s="174" t="s">
        <v>15</v>
      </c>
      <c r="F7" s="175"/>
      <c r="G7" s="176"/>
      <c r="H7" s="172" t="s">
        <v>16</v>
      </c>
      <c r="I7" s="172" t="s">
        <v>17</v>
      </c>
      <c r="J7" s="172" t="s">
        <v>18</v>
      </c>
      <c r="K7" s="216" t="s">
        <v>19</v>
      </c>
      <c r="L7" s="217"/>
      <c r="M7" s="218"/>
      <c r="N7" s="197" t="s">
        <v>20</v>
      </c>
      <c r="O7" s="198"/>
      <c r="P7" s="198"/>
      <c r="Q7" s="198"/>
      <c r="R7" s="199"/>
      <c r="S7" s="174" t="s">
        <v>21</v>
      </c>
      <c r="T7" s="175"/>
      <c r="U7" s="175"/>
      <c r="V7" s="176"/>
      <c r="W7" s="219" t="s">
        <v>22</v>
      </c>
    </row>
    <row r="8" spans="1:23" ht="37.5" customHeight="1" thickBot="1">
      <c r="A8" s="82"/>
      <c r="B8" s="228"/>
      <c r="C8" s="229"/>
      <c r="D8" s="173"/>
      <c r="E8" s="91" t="s">
        <v>23</v>
      </c>
      <c r="F8" s="91" t="s">
        <v>24</v>
      </c>
      <c r="G8" s="91" t="s">
        <v>25</v>
      </c>
      <c r="H8" s="173"/>
      <c r="I8" s="173"/>
      <c r="J8" s="173"/>
      <c r="K8" s="91" t="s">
        <v>26</v>
      </c>
      <c r="L8" s="91" t="s">
        <v>27</v>
      </c>
      <c r="M8" s="91" t="s">
        <v>28</v>
      </c>
      <c r="N8" s="91" t="s">
        <v>29</v>
      </c>
      <c r="O8" s="91" t="s">
        <v>30</v>
      </c>
      <c r="P8" s="92" t="s">
        <v>31</v>
      </c>
      <c r="Q8" s="93" t="s">
        <v>32</v>
      </c>
      <c r="R8" s="93" t="s">
        <v>33</v>
      </c>
      <c r="S8" s="94" t="s">
        <v>34</v>
      </c>
      <c r="T8" s="91" t="s">
        <v>35</v>
      </c>
      <c r="U8" s="91" t="s">
        <v>36</v>
      </c>
      <c r="V8" s="91" t="s">
        <v>37</v>
      </c>
      <c r="W8" s="220"/>
    </row>
    <row r="9" spans="1:23" ht="18.75" customHeight="1" thickTop="1" thickBot="1">
      <c r="A9" s="82"/>
      <c r="B9" s="138" t="s">
        <v>38</v>
      </c>
      <c r="C9" s="139"/>
      <c r="D9" s="140">
        <v>3</v>
      </c>
      <c r="E9" s="141"/>
      <c r="F9" s="142" t="s">
        <v>39</v>
      </c>
      <c r="G9" s="142"/>
      <c r="H9" s="142">
        <v>35</v>
      </c>
      <c r="I9" s="142" t="s">
        <v>40</v>
      </c>
      <c r="J9" s="142">
        <v>400000</v>
      </c>
      <c r="K9" s="142"/>
      <c r="L9" s="142" t="s">
        <v>41</v>
      </c>
      <c r="M9" s="142" t="s">
        <v>42</v>
      </c>
      <c r="N9" s="143">
        <f>SUM(N11:N24)</f>
        <v>75.818333333333342</v>
      </c>
      <c r="O9" s="143">
        <f>SUM(O11:O24)</f>
        <v>79.654433333333344</v>
      </c>
      <c r="P9" s="143">
        <f>SUM(P11:P24)</f>
        <v>79.628433333333348</v>
      </c>
      <c r="Q9" s="144">
        <f>SUM(N9:P9)</f>
        <v>235.10120000000006</v>
      </c>
      <c r="R9" s="144">
        <f>SUM(R11:R24)</f>
        <v>179.21704000000005</v>
      </c>
      <c r="S9" s="95"/>
      <c r="T9" s="96"/>
      <c r="U9" s="96"/>
      <c r="V9" s="97"/>
      <c r="W9" s="98"/>
    </row>
    <row r="10" spans="1:23" ht="18.75" customHeight="1" thickTop="1">
      <c r="A10" s="82"/>
      <c r="B10" s="99" t="s">
        <v>43</v>
      </c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O10" s="102"/>
      <c r="P10" s="102"/>
      <c r="Q10" s="102"/>
      <c r="R10" s="102"/>
      <c r="S10" s="103"/>
      <c r="T10" s="103"/>
      <c r="U10" s="103"/>
      <c r="V10" s="103"/>
      <c r="W10" s="104"/>
    </row>
    <row r="11" spans="1:23">
      <c r="A11" s="82"/>
      <c r="B11" s="145" t="s">
        <v>44</v>
      </c>
      <c r="C11" s="146" t="s">
        <v>45</v>
      </c>
      <c r="D11" s="147">
        <v>3</v>
      </c>
      <c r="E11" s="147"/>
      <c r="F11" s="147">
        <v>25</v>
      </c>
      <c r="G11" s="147"/>
      <c r="H11" s="147">
        <v>35</v>
      </c>
      <c r="I11" s="147" t="s">
        <v>40</v>
      </c>
      <c r="J11" s="148"/>
      <c r="K11" s="148"/>
      <c r="L11" s="148" t="s">
        <v>46</v>
      </c>
      <c r="M11" s="148" t="s">
        <v>47</v>
      </c>
      <c r="N11" s="149">
        <f>Q11/3</f>
        <v>2.5666666666666669</v>
      </c>
      <c r="O11" s="149">
        <f>Q11/3</f>
        <v>2.5666666666666669</v>
      </c>
      <c r="P11" s="150">
        <f>Q11/3</f>
        <v>2.5666666666666669</v>
      </c>
      <c r="Q11" s="151">
        <v>7.7</v>
      </c>
      <c r="R11" s="151">
        <f>Q11*0.8</f>
        <v>6.16</v>
      </c>
      <c r="S11" s="106"/>
      <c r="T11" s="105"/>
      <c r="U11" s="107"/>
      <c r="V11" s="107"/>
      <c r="W11" s="159" t="s">
        <v>48</v>
      </c>
    </row>
    <row r="12" spans="1:23" ht="20.100000000000001" customHeight="1">
      <c r="A12" s="82"/>
      <c r="B12" s="145" t="s">
        <v>49</v>
      </c>
      <c r="C12" s="146" t="s">
        <v>50</v>
      </c>
      <c r="D12" s="147">
        <v>3</v>
      </c>
      <c r="E12" s="147"/>
      <c r="F12" s="147">
        <v>100</v>
      </c>
      <c r="G12" s="147"/>
      <c r="H12" s="147">
        <v>35</v>
      </c>
      <c r="I12" s="147" t="s">
        <v>40</v>
      </c>
      <c r="J12" s="148"/>
      <c r="K12" s="148"/>
      <c r="L12" s="148" t="s">
        <v>51</v>
      </c>
      <c r="M12" s="148" t="s">
        <v>52</v>
      </c>
      <c r="N12" s="149">
        <f>'[3]DB-CPV-MAJ'!X118</f>
        <v>13.3</v>
      </c>
      <c r="O12" s="149">
        <f>'[3]DB-CPV-MAJ'!Y118</f>
        <v>15.484999999999999</v>
      </c>
      <c r="P12" s="150">
        <f>'[3]DB-CPV-MAJ'!Z118</f>
        <v>14.59</v>
      </c>
      <c r="Q12" s="151">
        <f>'[3]DB-CPV-MAJ'!$Z$120</f>
        <v>43.375</v>
      </c>
      <c r="R12" s="151">
        <f>'[3]DB-CPV-MAJ'!$Z$121</f>
        <v>31.422000000000004</v>
      </c>
      <c r="S12" s="106"/>
      <c r="T12" s="105"/>
      <c r="U12" s="107"/>
      <c r="V12" s="107"/>
      <c r="W12" s="108"/>
    </row>
    <row r="13" spans="1:23" ht="25.15" customHeight="1">
      <c r="A13" s="82"/>
      <c r="B13" s="145" t="s">
        <v>53</v>
      </c>
      <c r="C13" s="146" t="s">
        <v>54</v>
      </c>
      <c r="D13" s="147">
        <v>3</v>
      </c>
      <c r="E13" s="147"/>
      <c r="F13" s="147" t="s">
        <v>55</v>
      </c>
      <c r="G13" s="147"/>
      <c r="H13" s="147">
        <v>35</v>
      </c>
      <c r="I13" s="147" t="s">
        <v>40</v>
      </c>
      <c r="J13" s="148"/>
      <c r="K13" s="148"/>
      <c r="L13" s="148" t="s">
        <v>56</v>
      </c>
      <c r="M13" s="148" t="s">
        <v>57</v>
      </c>
      <c r="N13" s="149">
        <f>Q13/3</f>
        <v>9</v>
      </c>
      <c r="O13" s="149">
        <f>Q13/3</f>
        <v>9</v>
      </c>
      <c r="P13" s="150">
        <f>Q13/3</f>
        <v>9</v>
      </c>
      <c r="Q13" s="151">
        <v>27</v>
      </c>
      <c r="R13" s="151">
        <f>Q13*0.8</f>
        <v>21.6</v>
      </c>
      <c r="S13" s="106"/>
      <c r="T13" s="105"/>
      <c r="U13" s="107"/>
      <c r="V13" s="107"/>
      <c r="W13" s="159" t="s">
        <v>58</v>
      </c>
    </row>
    <row r="14" spans="1:23" ht="20.100000000000001" customHeight="1">
      <c r="A14" s="82"/>
      <c r="B14" s="145" t="s">
        <v>59</v>
      </c>
      <c r="C14" s="146" t="s">
        <v>60</v>
      </c>
      <c r="D14" s="147">
        <v>3</v>
      </c>
      <c r="E14" s="147"/>
      <c r="F14" s="147">
        <v>40</v>
      </c>
      <c r="G14" s="147"/>
      <c r="H14" s="147">
        <v>35</v>
      </c>
      <c r="I14" s="147" t="s">
        <v>40</v>
      </c>
      <c r="J14" s="148"/>
      <c r="K14" s="148"/>
      <c r="L14" s="148" t="s">
        <v>46</v>
      </c>
      <c r="M14" s="148" t="s">
        <v>47</v>
      </c>
      <c r="N14" s="149">
        <f>'[3]DB-CPV-M '!X78</f>
        <v>5.4850000000000003</v>
      </c>
      <c r="O14" s="149">
        <f>'[3]DB-CPV-M '!Y78</f>
        <v>5.3674999999999997</v>
      </c>
      <c r="P14" s="150">
        <f>'[3]DB-CPV-M '!Z78</f>
        <v>6.1475000000000009</v>
      </c>
      <c r="Q14" s="151">
        <f>'[3]DB-CPV-M '!$Z$80</f>
        <v>17</v>
      </c>
      <c r="R14" s="151">
        <f>'[3]DB-CPV-M '!$Z$81</f>
        <v>14.400000000000002</v>
      </c>
      <c r="S14" s="106"/>
      <c r="T14" s="105"/>
      <c r="U14" s="107"/>
      <c r="V14" s="107"/>
      <c r="W14" s="108"/>
    </row>
    <row r="15" spans="1:23" ht="23.45" customHeight="1">
      <c r="A15" s="82"/>
      <c r="B15" s="145" t="s">
        <v>61</v>
      </c>
      <c r="C15" s="146" t="s">
        <v>62</v>
      </c>
      <c r="D15" s="147">
        <v>3</v>
      </c>
      <c r="E15" s="147" t="s">
        <v>63</v>
      </c>
      <c r="F15" s="147" t="s">
        <v>64</v>
      </c>
      <c r="G15" s="147"/>
      <c r="H15" s="147">
        <v>35</v>
      </c>
      <c r="I15" s="147" t="s">
        <v>40</v>
      </c>
      <c r="J15" s="148"/>
      <c r="K15" s="148"/>
      <c r="L15" s="148" t="s">
        <v>46</v>
      </c>
      <c r="M15" s="148" t="s">
        <v>47</v>
      </c>
      <c r="N15" s="149">
        <f>Q15/3</f>
        <v>3.3333333333333335</v>
      </c>
      <c r="O15" s="149">
        <f>Q15/3</f>
        <v>3.3333333333333335</v>
      </c>
      <c r="P15" s="150">
        <f>Q15/3</f>
        <v>3.3333333333333335</v>
      </c>
      <c r="Q15" s="151">
        <v>10</v>
      </c>
      <c r="R15" s="151">
        <f>Q15*0.8</f>
        <v>8</v>
      </c>
      <c r="S15" s="106"/>
      <c r="T15" s="105"/>
      <c r="U15" s="107"/>
      <c r="V15" s="107"/>
      <c r="W15" s="159" t="s">
        <v>58</v>
      </c>
    </row>
    <row r="16" spans="1:23" ht="22.15" customHeight="1">
      <c r="A16" s="82"/>
      <c r="B16" s="145" t="s">
        <v>65</v>
      </c>
      <c r="C16" s="146" t="s">
        <v>66</v>
      </c>
      <c r="D16" s="147">
        <v>3</v>
      </c>
      <c r="E16" s="147"/>
      <c r="F16" s="147" t="s">
        <v>64</v>
      </c>
      <c r="G16" s="147"/>
      <c r="H16" s="147">
        <v>35</v>
      </c>
      <c r="I16" s="147" t="s">
        <v>40</v>
      </c>
      <c r="J16" s="148"/>
      <c r="K16" s="148"/>
      <c r="L16" s="148" t="s">
        <v>46</v>
      </c>
      <c r="M16" s="148" t="s">
        <v>47</v>
      </c>
      <c r="N16" s="149">
        <f>Q16/3</f>
        <v>4</v>
      </c>
      <c r="O16" s="149">
        <f>Q16/3</f>
        <v>4</v>
      </c>
      <c r="P16" s="150">
        <f>Q16/3</f>
        <v>4</v>
      </c>
      <c r="Q16" s="151">
        <v>12</v>
      </c>
      <c r="R16" s="151">
        <f>Q16*0.8</f>
        <v>9.6000000000000014</v>
      </c>
      <c r="S16" s="106"/>
      <c r="T16" s="105"/>
      <c r="U16" s="107"/>
      <c r="V16" s="107"/>
      <c r="W16" s="159" t="s">
        <v>58</v>
      </c>
    </row>
    <row r="17" spans="1:23" ht="25.15" customHeight="1">
      <c r="A17" s="82"/>
      <c r="B17" s="145" t="s">
        <v>67</v>
      </c>
      <c r="C17" s="146" t="s">
        <v>68</v>
      </c>
      <c r="D17" s="147">
        <v>3</v>
      </c>
      <c r="E17" s="147"/>
      <c r="F17" s="147">
        <v>40</v>
      </c>
      <c r="G17" s="147"/>
      <c r="H17" s="147">
        <v>35</v>
      </c>
      <c r="I17" s="147" t="s">
        <v>40</v>
      </c>
      <c r="J17" s="148"/>
      <c r="K17" s="148"/>
      <c r="L17" s="148" t="s">
        <v>69</v>
      </c>
      <c r="M17" s="148" t="s">
        <v>47</v>
      </c>
      <c r="N17" s="149">
        <f>Q17/3</f>
        <v>4.3666666666666663</v>
      </c>
      <c r="O17" s="149">
        <f>Q17/3</f>
        <v>4.3666666666666663</v>
      </c>
      <c r="P17" s="150">
        <f>Q17/3</f>
        <v>4.3666666666666663</v>
      </c>
      <c r="Q17" s="151">
        <v>13.1</v>
      </c>
      <c r="R17" s="151">
        <f>Q17*0.8</f>
        <v>10.48</v>
      </c>
      <c r="S17" s="106"/>
      <c r="T17" s="105"/>
      <c r="U17" s="107"/>
      <c r="V17" s="107"/>
      <c r="W17" s="159" t="s">
        <v>70</v>
      </c>
    </row>
    <row r="18" spans="1:23" ht="20.100000000000001" customHeight="1">
      <c r="A18" s="82"/>
      <c r="B18" s="145" t="s">
        <v>71</v>
      </c>
      <c r="C18" s="146" t="s">
        <v>72</v>
      </c>
      <c r="D18" s="147">
        <v>3</v>
      </c>
      <c r="E18" s="147"/>
      <c r="F18" s="147">
        <v>40</v>
      </c>
      <c r="G18" s="147"/>
      <c r="H18" s="147">
        <v>35</v>
      </c>
      <c r="I18" s="147" t="s">
        <v>40</v>
      </c>
      <c r="J18" s="148"/>
      <c r="K18" s="148"/>
      <c r="L18" s="148" t="s">
        <v>46</v>
      </c>
      <c r="M18" s="148" t="s">
        <v>47</v>
      </c>
      <c r="N18" s="149">
        <f>Q18/3</f>
        <v>2.6333333333333333</v>
      </c>
      <c r="O18" s="149">
        <f>Q18/3</f>
        <v>2.6333333333333333</v>
      </c>
      <c r="P18" s="150">
        <f>Q18/3</f>
        <v>2.6333333333333333</v>
      </c>
      <c r="Q18" s="151">
        <v>7.9</v>
      </c>
      <c r="R18" s="151">
        <f>Q18*0.8</f>
        <v>6.32</v>
      </c>
      <c r="S18" s="106"/>
      <c r="T18" s="105"/>
      <c r="U18" s="107"/>
      <c r="V18" s="107"/>
      <c r="W18" s="159" t="s">
        <v>70</v>
      </c>
    </row>
    <row r="19" spans="1:23" ht="23.45" customHeight="1">
      <c r="A19" s="82"/>
      <c r="B19" s="145" t="s">
        <v>73</v>
      </c>
      <c r="C19" s="146" t="s">
        <v>74</v>
      </c>
      <c r="D19" s="147">
        <v>3</v>
      </c>
      <c r="E19" s="147"/>
      <c r="F19" s="147">
        <v>80</v>
      </c>
      <c r="G19" s="147"/>
      <c r="H19" s="147">
        <v>35</v>
      </c>
      <c r="I19" s="147" t="s">
        <v>40</v>
      </c>
      <c r="J19" s="148"/>
      <c r="K19" s="148"/>
      <c r="L19" s="148" t="s">
        <v>75</v>
      </c>
      <c r="M19" s="148" t="s">
        <v>47</v>
      </c>
      <c r="N19" s="149">
        <f>'[3]DB-CPV-KIT'!X78</f>
        <v>8.8000000000000007</v>
      </c>
      <c r="O19" s="149">
        <f>'[3]DB-CPV-KIT'!Y78</f>
        <v>10.8</v>
      </c>
      <c r="P19" s="150">
        <f>'[3]DB-CPV-KIT'!Z78</f>
        <v>10.4</v>
      </c>
      <c r="Q19" s="151">
        <f>'[3]DB-CPV-KIT'!$Z$80</f>
        <v>30</v>
      </c>
      <c r="R19" s="151">
        <f>'[3]DB-CPV-KIT'!$Z$81</f>
        <v>18</v>
      </c>
      <c r="S19" s="106"/>
      <c r="T19" s="105"/>
      <c r="U19" s="107"/>
      <c r="V19" s="107"/>
      <c r="W19" s="159"/>
    </row>
    <row r="20" spans="1:23" ht="22.15" customHeight="1">
      <c r="A20" s="82"/>
      <c r="B20" s="145" t="s">
        <v>76</v>
      </c>
      <c r="C20" s="146" t="s">
        <v>77</v>
      </c>
      <c r="D20" s="147">
        <v>3</v>
      </c>
      <c r="E20" s="147"/>
      <c r="F20" s="147">
        <v>63</v>
      </c>
      <c r="G20" s="147"/>
      <c r="H20" s="147">
        <v>35</v>
      </c>
      <c r="I20" s="147" t="s">
        <v>40</v>
      </c>
      <c r="J20" s="148"/>
      <c r="K20" s="148"/>
      <c r="L20" s="148" t="s">
        <v>46</v>
      </c>
      <c r="M20" s="148" t="s">
        <v>47</v>
      </c>
      <c r="N20" s="149">
        <v>10</v>
      </c>
      <c r="O20" s="149">
        <f>'[3]DB-CPV-B1'!Y118</f>
        <v>9.7685999999999993</v>
      </c>
      <c r="P20" s="150">
        <f>'[3]DB-CPV-B1'!Z118</f>
        <v>10.2576</v>
      </c>
      <c r="Q20" s="151">
        <f>'[3]DB-CPV-B1'!$Z$120</f>
        <v>30.001199999999997</v>
      </c>
      <c r="R20" s="151">
        <f>'[3]DB-CPV-B1'!$Z$121</f>
        <v>23.635040000000004</v>
      </c>
      <c r="S20" s="106"/>
      <c r="T20" s="105"/>
      <c r="U20" s="107"/>
      <c r="V20" s="107"/>
      <c r="W20" s="159"/>
    </row>
    <row r="21" spans="1:23" ht="23.45" customHeight="1">
      <c r="A21" s="82"/>
      <c r="B21" s="145" t="s">
        <v>78</v>
      </c>
      <c r="C21" s="146" t="s">
        <v>79</v>
      </c>
      <c r="D21" s="147">
        <v>3</v>
      </c>
      <c r="E21" s="147"/>
      <c r="F21" s="147">
        <v>40</v>
      </c>
      <c r="G21" s="147"/>
      <c r="H21" s="147">
        <v>35</v>
      </c>
      <c r="I21" s="147" t="s">
        <v>40</v>
      </c>
      <c r="J21" s="148"/>
      <c r="K21" s="148"/>
      <c r="L21" s="148" t="s">
        <v>46</v>
      </c>
      <c r="M21" s="148" t="s">
        <v>47</v>
      </c>
      <c r="N21" s="149">
        <f>Q21/3</f>
        <v>3.3333333333333335</v>
      </c>
      <c r="O21" s="149">
        <f>Q21/3</f>
        <v>3.3333333333333335</v>
      </c>
      <c r="P21" s="150">
        <f>Q21/3</f>
        <v>3.3333333333333335</v>
      </c>
      <c r="Q21" s="151">
        <v>10</v>
      </c>
      <c r="R21" s="151">
        <f>Q21*0.8</f>
        <v>8</v>
      </c>
      <c r="S21" s="106"/>
      <c r="T21" s="105"/>
      <c r="U21" s="107"/>
      <c r="V21" s="107"/>
      <c r="W21" s="159" t="s">
        <v>58</v>
      </c>
    </row>
    <row r="22" spans="1:23" ht="22.15" customHeight="1">
      <c r="A22" s="82"/>
      <c r="B22" s="145" t="s">
        <v>80</v>
      </c>
      <c r="C22" s="146" t="s">
        <v>81</v>
      </c>
      <c r="D22" s="147">
        <v>3</v>
      </c>
      <c r="E22" s="147"/>
      <c r="F22" s="147">
        <v>40</v>
      </c>
      <c r="G22" s="147"/>
      <c r="H22" s="147">
        <v>35</v>
      </c>
      <c r="I22" s="147" t="s">
        <v>40</v>
      </c>
      <c r="J22" s="148"/>
      <c r="K22" s="148"/>
      <c r="L22" s="148" t="s">
        <v>46</v>
      </c>
      <c r="M22" s="148" t="s">
        <v>47</v>
      </c>
      <c r="N22" s="149">
        <f>Q22/3</f>
        <v>3.6666666666666665</v>
      </c>
      <c r="O22" s="149">
        <f>Q22/3</f>
        <v>3.6666666666666665</v>
      </c>
      <c r="P22" s="150">
        <f>Q22/3</f>
        <v>3.6666666666666665</v>
      </c>
      <c r="Q22" s="151">
        <v>11</v>
      </c>
      <c r="R22" s="151">
        <f>Q22*0.8</f>
        <v>8.8000000000000007</v>
      </c>
      <c r="S22" s="106"/>
      <c r="T22" s="105"/>
      <c r="U22" s="107"/>
      <c r="V22" s="107"/>
      <c r="W22" s="159"/>
    </row>
    <row r="23" spans="1:23" ht="23.45" customHeight="1">
      <c r="A23" s="82"/>
      <c r="B23" s="145" t="s">
        <v>82</v>
      </c>
      <c r="C23" s="146" t="s">
        <v>81</v>
      </c>
      <c r="D23" s="147">
        <v>3</v>
      </c>
      <c r="E23" s="147"/>
      <c r="F23" s="147">
        <v>40</v>
      </c>
      <c r="G23" s="147"/>
      <c r="H23" s="147">
        <v>35</v>
      </c>
      <c r="I23" s="147" t="s">
        <v>40</v>
      </c>
      <c r="J23" s="148"/>
      <c r="K23" s="148"/>
      <c r="L23" s="148" t="s">
        <v>46</v>
      </c>
      <c r="M23" s="148" t="s">
        <v>47</v>
      </c>
      <c r="N23" s="149">
        <f>Q23/3</f>
        <v>3.6666666666666665</v>
      </c>
      <c r="O23" s="149">
        <f>Q23/3</f>
        <v>3.6666666666666665</v>
      </c>
      <c r="P23" s="150">
        <f>Q23/3</f>
        <v>3.6666666666666665</v>
      </c>
      <c r="Q23" s="151">
        <v>11</v>
      </c>
      <c r="R23" s="151">
        <f>Q23*0.8</f>
        <v>8.8000000000000007</v>
      </c>
      <c r="S23" s="106"/>
      <c r="T23" s="105"/>
      <c r="U23" s="107"/>
      <c r="V23" s="107"/>
      <c r="W23" s="159"/>
    </row>
    <row r="24" spans="1:23" ht="22.15" customHeight="1">
      <c r="A24" s="82"/>
      <c r="B24" s="145" t="s">
        <v>83</v>
      </c>
      <c r="C24" s="146" t="s">
        <v>84</v>
      </c>
      <c r="D24" s="147">
        <v>3</v>
      </c>
      <c r="E24" s="147"/>
      <c r="F24" s="147">
        <v>20</v>
      </c>
      <c r="G24" s="147"/>
      <c r="H24" s="147">
        <v>35</v>
      </c>
      <c r="I24" s="147" t="s">
        <v>40</v>
      </c>
      <c r="J24" s="148"/>
      <c r="K24" s="148"/>
      <c r="L24" s="148" t="s">
        <v>46</v>
      </c>
      <c r="M24" s="148" t="s">
        <v>47</v>
      </c>
      <c r="N24" s="149">
        <f>Q24/3</f>
        <v>1.6666666666666667</v>
      </c>
      <c r="O24" s="149">
        <f>Q24/3</f>
        <v>1.6666666666666667</v>
      </c>
      <c r="P24" s="150">
        <f>Q24/3</f>
        <v>1.6666666666666667</v>
      </c>
      <c r="Q24" s="151">
        <v>5</v>
      </c>
      <c r="R24" s="151">
        <f>Q24*0.8</f>
        <v>4</v>
      </c>
      <c r="S24" s="106"/>
      <c r="T24" s="105"/>
      <c r="U24" s="107"/>
      <c r="V24" s="107"/>
      <c r="W24" s="159" t="s">
        <v>85</v>
      </c>
    </row>
    <row r="25" spans="1:23" ht="14.1" customHeight="1">
      <c r="A25" s="82"/>
      <c r="B25" s="109" t="s">
        <v>86</v>
      </c>
      <c r="C25" s="100"/>
      <c r="D25" s="100"/>
      <c r="E25" s="100"/>
      <c r="F25" s="100"/>
      <c r="G25" s="100"/>
      <c r="H25" s="110"/>
      <c r="I25" s="100"/>
      <c r="J25" s="100"/>
      <c r="K25" s="100"/>
      <c r="L25" s="100"/>
      <c r="M25" s="100"/>
      <c r="N25" s="111"/>
      <c r="O25" s="111"/>
      <c r="P25" s="111"/>
      <c r="Q25" s="112"/>
      <c r="R25" s="112"/>
      <c r="S25" s="113"/>
      <c r="T25" s="114"/>
      <c r="U25" s="114"/>
      <c r="V25" s="114"/>
      <c r="W25" s="115"/>
    </row>
    <row r="26" spans="1:23" ht="14.1" customHeight="1">
      <c r="A26" s="82"/>
      <c r="B26" s="221" t="s">
        <v>87</v>
      </c>
      <c r="C26" s="222"/>
      <c r="D26" s="222"/>
      <c r="E26" s="222"/>
      <c r="F26" s="222"/>
      <c r="G26" s="223"/>
      <c r="H26" s="224" t="s">
        <v>88</v>
      </c>
      <c r="I26" s="225"/>
      <c r="J26" s="225"/>
      <c r="K26" s="225"/>
      <c r="L26" s="225"/>
      <c r="M26" s="226"/>
      <c r="N26" s="152">
        <f t="shared" ref="N26:V26" si="0">SUM(N11:N24)</f>
        <v>75.818333333333342</v>
      </c>
      <c r="O26" s="152">
        <f t="shared" si="0"/>
        <v>79.654433333333344</v>
      </c>
      <c r="P26" s="152">
        <f t="shared" si="0"/>
        <v>79.628433333333348</v>
      </c>
      <c r="Q26" s="153">
        <f t="shared" si="0"/>
        <v>235.07620000000003</v>
      </c>
      <c r="R26" s="153">
        <f>SUM(R11:R24)</f>
        <v>179.21704000000005</v>
      </c>
      <c r="S26" s="154">
        <f t="shared" si="0"/>
        <v>0</v>
      </c>
      <c r="T26" s="155">
        <f t="shared" si="0"/>
        <v>0</v>
      </c>
      <c r="U26" s="155">
        <f t="shared" si="0"/>
        <v>0</v>
      </c>
      <c r="V26" s="155">
        <f t="shared" si="0"/>
        <v>0</v>
      </c>
      <c r="W26" s="115"/>
    </row>
    <row r="27" spans="1:23" ht="14.1" customHeight="1">
      <c r="A27" s="82"/>
      <c r="B27" s="109"/>
      <c r="C27" s="100"/>
      <c r="D27" s="116" t="s">
        <v>7</v>
      </c>
      <c r="E27" s="100"/>
      <c r="F27" s="100"/>
      <c r="G27" s="100"/>
      <c r="H27" s="117"/>
      <c r="I27" s="100"/>
      <c r="J27" s="100"/>
      <c r="K27" s="100"/>
      <c r="L27" s="100"/>
      <c r="M27" s="100"/>
      <c r="N27" s="117"/>
      <c r="O27" s="117"/>
      <c r="P27" s="117"/>
      <c r="Q27" s="118"/>
      <c r="R27" s="118"/>
      <c r="S27" s="119"/>
      <c r="T27" s="120"/>
      <c r="U27" s="120"/>
      <c r="V27" s="120"/>
      <c r="W27" s="115"/>
    </row>
    <row r="28" spans="1:23" ht="14.1" customHeight="1">
      <c r="A28" s="82"/>
      <c r="B28" s="121" t="s">
        <v>89</v>
      </c>
      <c r="C28" s="122"/>
      <c r="D28" s="122"/>
      <c r="E28" s="214">
        <f>R26</f>
        <v>179.21704000000005</v>
      </c>
      <c r="F28" s="214"/>
      <c r="G28" s="123" t="s">
        <v>90</v>
      </c>
      <c r="H28" s="156">
        <f>E28/P28</f>
        <v>0.76237849684485304</v>
      </c>
      <c r="I28" s="123" t="s">
        <v>91</v>
      </c>
      <c r="J28" s="122"/>
      <c r="K28" s="122"/>
      <c r="L28" s="122"/>
      <c r="M28" s="122"/>
      <c r="N28" s="122"/>
      <c r="O28" s="124" t="s">
        <v>92</v>
      </c>
      <c r="P28" s="215">
        <f>Q26</f>
        <v>235.07620000000003</v>
      </c>
      <c r="Q28" s="215"/>
      <c r="R28" s="164"/>
      <c r="S28" s="125" t="s">
        <v>93</v>
      </c>
      <c r="T28" s="125"/>
      <c r="U28" s="126"/>
      <c r="V28" s="127"/>
      <c r="W28" s="157"/>
    </row>
    <row r="29" spans="1:23" ht="14.1" customHeight="1">
      <c r="A29" s="82"/>
      <c r="B29" s="121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8" t="s">
        <v>94</v>
      </c>
      <c r="W29" s="158" t="s">
        <v>95</v>
      </c>
    </row>
    <row r="30" spans="1:23" ht="13.5" customHeight="1" thickBot="1">
      <c r="A30" s="82"/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1"/>
      <c r="U30" s="131"/>
      <c r="V30" s="132" t="s">
        <v>96</v>
      </c>
      <c r="W30" s="160">
        <v>44637</v>
      </c>
    </row>
    <row r="31" spans="1:23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spans="1:23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 spans="3:23"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5"/>
      <c r="V33" s="135"/>
      <c r="W33" s="135"/>
    </row>
    <row r="34" spans="3:23">
      <c r="C34" s="133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5"/>
      <c r="V34" s="135"/>
      <c r="W34" s="135"/>
    </row>
    <row r="35" spans="3:23">
      <c r="C35" s="133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5"/>
      <c r="V35" s="135"/>
      <c r="W35" s="135"/>
    </row>
    <row r="36" spans="3:23"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5"/>
      <c r="V36" s="135"/>
      <c r="W36" s="135"/>
    </row>
    <row r="37" spans="3:23">
      <c r="C37" s="133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5"/>
      <c r="V37" s="135"/>
      <c r="W37" s="135"/>
    </row>
    <row r="38" spans="3:23">
      <c r="C38" s="133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5"/>
      <c r="V38" s="135"/>
      <c r="W38" s="135"/>
    </row>
    <row r="39" spans="3:23">
      <c r="C39" s="133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5"/>
      <c r="V39" s="135"/>
      <c r="W39" s="135"/>
    </row>
    <row r="40" spans="3:23">
      <c r="C40" s="133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5"/>
      <c r="V40" s="135"/>
      <c r="W40" s="135"/>
    </row>
    <row r="41" spans="3:23">
      <c r="C41" s="133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5"/>
      <c r="V41" s="135"/>
      <c r="W41" s="135"/>
    </row>
    <row r="42" spans="3:23">
      <c r="C42" s="133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5"/>
      <c r="V42" s="135"/>
      <c r="W42" s="135"/>
    </row>
    <row r="43" spans="3:23">
      <c r="C43" s="133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5"/>
      <c r="V43" s="135"/>
      <c r="W43" s="135"/>
    </row>
    <row r="44" spans="3:23">
      <c r="C44" s="133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5"/>
      <c r="V44" s="135"/>
      <c r="W44" s="135"/>
    </row>
    <row r="45" spans="3:23">
      <c r="C45" s="133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  <c r="V45" s="135"/>
      <c r="W45" s="135"/>
    </row>
    <row r="46" spans="3:23">
      <c r="C46" s="133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5"/>
      <c r="V46" s="135"/>
      <c r="W46" s="135"/>
    </row>
    <row r="47" spans="3:23">
      <c r="C47" s="133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5"/>
      <c r="V47" s="135"/>
      <c r="W47" s="135"/>
    </row>
    <row r="48" spans="3:23">
      <c r="C48" s="133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5"/>
      <c r="V48" s="135"/>
      <c r="W48" s="135"/>
    </row>
    <row r="49" spans="3:23">
      <c r="C49" s="133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5"/>
      <c r="V49" s="135"/>
      <c r="W49" s="135"/>
    </row>
    <row r="50" spans="3:23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5"/>
      <c r="V50" s="135"/>
      <c r="W50" s="135"/>
    </row>
    <row r="51" spans="3:23">
      <c r="C51" s="133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5"/>
      <c r="V51" s="135"/>
      <c r="W51" s="135"/>
    </row>
    <row r="52" spans="3:23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5"/>
      <c r="V52" s="135"/>
      <c r="W52" s="135"/>
    </row>
    <row r="53" spans="3:23"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5"/>
      <c r="V53" s="135"/>
      <c r="W53" s="135"/>
    </row>
    <row r="54" spans="3:23"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5"/>
      <c r="V54" s="135"/>
      <c r="W54" s="135"/>
    </row>
    <row r="55" spans="3:23"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5"/>
      <c r="V55" s="135"/>
      <c r="W55" s="135"/>
    </row>
    <row r="56" spans="3:23">
      <c r="C56" s="133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5"/>
      <c r="V56" s="135"/>
      <c r="W56" s="135"/>
    </row>
    <row r="57" spans="3:23">
      <c r="C57" s="133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5"/>
      <c r="V57" s="135"/>
      <c r="W57" s="135"/>
    </row>
    <row r="58" spans="3:23">
      <c r="C58" s="133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5"/>
      <c r="V58" s="135"/>
      <c r="W58" s="135"/>
    </row>
    <row r="59" spans="3:23">
      <c r="C59" s="133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5"/>
      <c r="V59" s="135"/>
      <c r="W59" s="135"/>
    </row>
    <row r="60" spans="3:23">
      <c r="C60" s="133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5"/>
      <c r="V60" s="135"/>
      <c r="W60" s="135"/>
    </row>
    <row r="61" spans="3:23">
      <c r="C61" s="133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5"/>
      <c r="V61" s="135"/>
      <c r="W61" s="135"/>
    </row>
    <row r="62" spans="3:23">
      <c r="C62" s="133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5"/>
      <c r="V62" s="135"/>
      <c r="W62" s="135"/>
    </row>
    <row r="63" spans="3:23">
      <c r="C63" s="133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5"/>
      <c r="V63" s="135"/>
      <c r="W63" s="135"/>
    </row>
    <row r="64" spans="3:23">
      <c r="C64" s="133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5"/>
      <c r="V64" s="135"/>
      <c r="W64" s="135"/>
    </row>
    <row r="65" spans="3:23">
      <c r="C65" s="133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5"/>
      <c r="V65" s="135"/>
      <c r="W65" s="135"/>
    </row>
    <row r="66" spans="3:23">
      <c r="C66" s="133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5"/>
      <c r="V66" s="135"/>
      <c r="W66" s="135"/>
    </row>
    <row r="67" spans="3:23">
      <c r="C67" s="133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5"/>
      <c r="V67" s="135"/>
      <c r="W67" s="135"/>
    </row>
    <row r="68" spans="3:23">
      <c r="C68" s="133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5"/>
      <c r="V68" s="135"/>
      <c r="W68" s="135"/>
    </row>
    <row r="69" spans="3:23">
      <c r="C69" s="133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5"/>
      <c r="V69" s="135"/>
      <c r="W69" s="135"/>
    </row>
    <row r="70" spans="3:23">
      <c r="C70" s="133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5"/>
      <c r="V70" s="135"/>
      <c r="W70" s="135"/>
    </row>
    <row r="71" spans="3:23">
      <c r="C71" s="133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5"/>
      <c r="V71" s="135"/>
      <c r="W71" s="135"/>
    </row>
    <row r="72" spans="3:23">
      <c r="C72" s="133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5"/>
      <c r="V72" s="135"/>
      <c r="W72" s="135"/>
    </row>
    <row r="73" spans="3:23">
      <c r="C73" s="133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5"/>
      <c r="V73" s="135"/>
      <c r="W73" s="135"/>
    </row>
    <row r="74" spans="3:23">
      <c r="C74" s="133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5"/>
      <c r="V74" s="135"/>
      <c r="W74" s="135"/>
    </row>
    <row r="75" spans="3:23">
      <c r="C75" s="133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5"/>
      <c r="V75" s="135"/>
      <c r="W75" s="135"/>
    </row>
    <row r="76" spans="3:23">
      <c r="C76" s="133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5"/>
      <c r="V76" s="135"/>
      <c r="W76" s="135"/>
    </row>
    <row r="77" spans="3:23">
      <c r="C77" s="133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5"/>
      <c r="V77" s="135"/>
      <c r="W77" s="135"/>
    </row>
    <row r="78" spans="3:23">
      <c r="C78" s="133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5"/>
      <c r="V78" s="135"/>
      <c r="W78" s="135"/>
    </row>
    <row r="79" spans="3:23">
      <c r="C79" s="133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5"/>
      <c r="V79" s="135"/>
      <c r="W79" s="135"/>
    </row>
    <row r="80" spans="3:23">
      <c r="C80" s="133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5"/>
      <c r="V80" s="135"/>
      <c r="W80" s="135"/>
    </row>
    <row r="81" spans="3:23">
      <c r="C81" s="133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5"/>
      <c r="V81" s="135"/>
      <c r="W81" s="135"/>
    </row>
    <row r="82" spans="3:23">
      <c r="C82" s="133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5"/>
      <c r="V82" s="135"/>
      <c r="W82" s="135"/>
    </row>
    <row r="83" spans="3:23">
      <c r="C83" s="133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5"/>
      <c r="V83" s="135"/>
      <c r="W83" s="135"/>
    </row>
    <row r="84" spans="3:23">
      <c r="C84" s="133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5"/>
      <c r="V84" s="135"/>
      <c r="W84" s="135"/>
    </row>
    <row r="85" spans="3:23">
      <c r="C85" s="133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5"/>
      <c r="V85" s="135"/>
      <c r="W85" s="135"/>
    </row>
    <row r="86" spans="3:23">
      <c r="C86" s="133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5"/>
      <c r="V86" s="135"/>
      <c r="W86" s="135"/>
    </row>
    <row r="87" spans="3:23">
      <c r="C87" s="133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5"/>
      <c r="V87" s="135"/>
      <c r="W87" s="135"/>
    </row>
    <row r="88" spans="3:23">
      <c r="C88" s="133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5"/>
      <c r="V88" s="135"/>
      <c r="W88" s="135"/>
    </row>
    <row r="89" spans="3:23">
      <c r="C89" s="133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5"/>
      <c r="V89" s="135"/>
      <c r="W89" s="135"/>
    </row>
    <row r="90" spans="3:23">
      <c r="C90" s="133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5"/>
      <c r="V90" s="135"/>
      <c r="W90" s="135"/>
    </row>
    <row r="91" spans="3:23">
      <c r="C91" s="133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5"/>
      <c r="V91" s="135"/>
      <c r="W91" s="135"/>
    </row>
    <row r="92" spans="3:23">
      <c r="C92" s="133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5"/>
      <c r="V92" s="135"/>
      <c r="W92" s="135"/>
    </row>
    <row r="93" spans="3:23">
      <c r="C93" s="133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5"/>
      <c r="V93" s="135"/>
      <c r="W93" s="135"/>
    </row>
    <row r="94" spans="3:23">
      <c r="C94" s="133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5"/>
      <c r="V94" s="135"/>
      <c r="W94" s="135"/>
    </row>
    <row r="95" spans="3:23">
      <c r="C95" s="133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5"/>
      <c r="V95" s="135"/>
      <c r="W95" s="135"/>
    </row>
    <row r="96" spans="3:23">
      <c r="C96" s="133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5"/>
      <c r="V96" s="135"/>
      <c r="W96" s="135"/>
    </row>
    <row r="97" spans="3:23">
      <c r="C97" s="133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5"/>
      <c r="V97" s="135"/>
      <c r="W97" s="135"/>
    </row>
    <row r="98" spans="3:23">
      <c r="C98" s="133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5"/>
      <c r="V98" s="135"/>
      <c r="W98" s="135"/>
    </row>
    <row r="99" spans="3:23">
      <c r="C99" s="133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5"/>
      <c r="V99" s="135"/>
      <c r="W99" s="135"/>
    </row>
    <row r="100" spans="3:23">
      <c r="C100" s="133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5"/>
      <c r="V100" s="135"/>
      <c r="W100" s="135"/>
    </row>
    <row r="101" spans="3:23">
      <c r="C101" s="133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5"/>
      <c r="V101" s="135"/>
      <c r="W101" s="135"/>
    </row>
    <row r="102" spans="3:23">
      <c r="C102" s="133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5"/>
      <c r="V102" s="135"/>
      <c r="W102" s="135"/>
    </row>
    <row r="103" spans="3:23">
      <c r="C103" s="133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5"/>
      <c r="V103" s="135"/>
      <c r="W103" s="135"/>
    </row>
    <row r="104" spans="3:23">
      <c r="C104" s="133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5"/>
      <c r="V104" s="135"/>
      <c r="W104" s="135"/>
    </row>
    <row r="105" spans="3:23">
      <c r="C105" s="133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5"/>
      <c r="V105" s="135"/>
      <c r="W105" s="135"/>
    </row>
    <row r="106" spans="3:23">
      <c r="C106" s="133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5"/>
      <c r="V106" s="135"/>
      <c r="W106" s="135"/>
    </row>
    <row r="107" spans="3:23">
      <c r="C107" s="133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5"/>
      <c r="V107" s="135"/>
      <c r="W107" s="135"/>
    </row>
    <row r="108" spans="3:23">
      <c r="C108" s="133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5"/>
      <c r="V108" s="135"/>
      <c r="W108" s="135"/>
    </row>
    <row r="109" spans="3:23">
      <c r="C109" s="133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5"/>
      <c r="V109" s="135"/>
      <c r="W109" s="135"/>
    </row>
    <row r="110" spans="3:23">
      <c r="C110" s="133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5"/>
      <c r="V110" s="135"/>
      <c r="W110" s="135"/>
    </row>
    <row r="111" spans="3:23">
      <c r="C111" s="133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5"/>
      <c r="V111" s="135"/>
      <c r="W111" s="135"/>
    </row>
    <row r="112" spans="3:23">
      <c r="C112" s="133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5"/>
      <c r="V112" s="135"/>
      <c r="W112" s="135"/>
    </row>
    <row r="113" spans="3:23">
      <c r="C113" s="133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5"/>
      <c r="V113" s="135"/>
      <c r="W113" s="135"/>
    </row>
    <row r="114" spans="3:23">
      <c r="C114" s="133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5"/>
      <c r="V114" s="135"/>
      <c r="W114" s="135"/>
    </row>
    <row r="115" spans="3:23">
      <c r="C115" s="133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5"/>
      <c r="V115" s="135"/>
      <c r="W115" s="135"/>
    </row>
    <row r="116" spans="3:23">
      <c r="C116" s="133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5"/>
      <c r="V116" s="135"/>
      <c r="W116" s="135"/>
    </row>
    <row r="117" spans="3:23">
      <c r="C117" s="133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5"/>
      <c r="V117" s="135"/>
      <c r="W117" s="135"/>
    </row>
    <row r="118" spans="3:23">
      <c r="C118" s="133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5"/>
      <c r="V118" s="135"/>
      <c r="W118" s="135"/>
    </row>
    <row r="119" spans="3:23">
      <c r="C119" s="133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5"/>
      <c r="V119" s="135"/>
      <c r="W119" s="135"/>
    </row>
    <row r="120" spans="3:23">
      <c r="C120" s="133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5"/>
      <c r="V120" s="135"/>
      <c r="W120" s="135"/>
    </row>
    <row r="121" spans="3:23">
      <c r="C121" s="133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5"/>
      <c r="V121" s="135"/>
      <c r="W121" s="135"/>
    </row>
    <row r="122" spans="3:23">
      <c r="C122" s="133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5"/>
      <c r="V122" s="135"/>
      <c r="W122" s="135"/>
    </row>
    <row r="123" spans="3:23">
      <c r="C123" s="133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5"/>
      <c r="V123" s="135"/>
      <c r="W123" s="135"/>
    </row>
    <row r="124" spans="3:23">
      <c r="C124" s="133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5"/>
      <c r="V124" s="135"/>
      <c r="W124" s="135"/>
    </row>
    <row r="125" spans="3:23">
      <c r="C125" s="133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5"/>
      <c r="V125" s="135"/>
      <c r="W125" s="135"/>
    </row>
    <row r="126" spans="3:23">
      <c r="C126" s="133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5"/>
      <c r="V126" s="135"/>
      <c r="W126" s="135"/>
    </row>
    <row r="127" spans="3:23">
      <c r="C127" s="133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5"/>
      <c r="V127" s="135"/>
      <c r="W127" s="135"/>
    </row>
    <row r="128" spans="3:23">
      <c r="C128" s="133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5"/>
      <c r="V128" s="135"/>
      <c r="W128" s="135"/>
    </row>
    <row r="129" spans="3:23">
      <c r="C129" s="133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5"/>
      <c r="V129" s="135"/>
      <c r="W129" s="135"/>
    </row>
    <row r="130" spans="3:23">
      <c r="C130" s="133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5"/>
      <c r="V130" s="135"/>
      <c r="W130" s="135"/>
    </row>
    <row r="131" spans="3:23">
      <c r="C131" s="133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5"/>
      <c r="V131" s="135"/>
      <c r="W131" s="135"/>
    </row>
    <row r="132" spans="3:23">
      <c r="C132" s="133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5"/>
      <c r="V132" s="135"/>
      <c r="W132" s="135"/>
    </row>
    <row r="133" spans="3:23">
      <c r="C133" s="133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5"/>
      <c r="V133" s="135"/>
      <c r="W133" s="135"/>
    </row>
    <row r="134" spans="3:23">
      <c r="C134" s="133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5"/>
      <c r="V134" s="135"/>
      <c r="W134" s="135"/>
    </row>
    <row r="135" spans="3:23">
      <c r="C135" s="133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5"/>
      <c r="V135" s="135"/>
      <c r="W135" s="135"/>
    </row>
    <row r="136" spans="3:23">
      <c r="C136" s="133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5"/>
      <c r="V136" s="135"/>
      <c r="W136" s="135"/>
    </row>
    <row r="137" spans="3:23">
      <c r="C137" s="133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5"/>
      <c r="V137" s="135"/>
      <c r="W137" s="135"/>
    </row>
    <row r="138" spans="3:23">
      <c r="C138" s="133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5"/>
      <c r="V138" s="135"/>
      <c r="W138" s="135"/>
    </row>
    <row r="139" spans="3:23">
      <c r="C139" s="133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5"/>
      <c r="V139" s="135"/>
      <c r="W139" s="135"/>
    </row>
    <row r="140" spans="3:23">
      <c r="C140" s="133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5"/>
      <c r="V140" s="135"/>
      <c r="W140" s="135"/>
    </row>
    <row r="141" spans="3:23">
      <c r="C141" s="133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5"/>
      <c r="V141" s="135"/>
      <c r="W141" s="135"/>
    </row>
    <row r="142" spans="3:23">
      <c r="C142" s="133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5"/>
      <c r="V142" s="135"/>
      <c r="W142" s="135"/>
    </row>
    <row r="143" spans="3:23">
      <c r="C143" s="133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5"/>
      <c r="V143" s="135"/>
      <c r="W143" s="135"/>
    </row>
    <row r="144" spans="3:23">
      <c r="C144" s="133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5"/>
      <c r="V144" s="135"/>
      <c r="W144" s="135"/>
    </row>
    <row r="145" spans="3:23">
      <c r="C145" s="133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5"/>
      <c r="V145" s="135"/>
      <c r="W145" s="135"/>
    </row>
    <row r="146" spans="3:23">
      <c r="C146" s="133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5"/>
      <c r="V146" s="135"/>
      <c r="W146" s="135"/>
    </row>
    <row r="147" spans="3:23">
      <c r="C147" s="133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5"/>
      <c r="V147" s="135"/>
      <c r="W147" s="135"/>
    </row>
    <row r="148" spans="3:23">
      <c r="C148" s="133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5"/>
      <c r="V148" s="135"/>
      <c r="W148" s="135"/>
    </row>
    <row r="149" spans="3:23">
      <c r="C149" s="133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5"/>
      <c r="V149" s="135"/>
      <c r="W149" s="135"/>
    </row>
    <row r="150" spans="3:23">
      <c r="C150" s="133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5"/>
      <c r="V150" s="135"/>
      <c r="W150" s="135"/>
    </row>
    <row r="151" spans="3:23">
      <c r="C151" s="133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5"/>
      <c r="V151" s="135"/>
      <c r="W151" s="135"/>
    </row>
    <row r="152" spans="3:23">
      <c r="C152" s="133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5"/>
      <c r="V152" s="135"/>
      <c r="W152" s="135"/>
    </row>
    <row r="153" spans="3:23">
      <c r="C153" s="133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5"/>
      <c r="V153" s="135"/>
      <c r="W153" s="135"/>
    </row>
    <row r="154" spans="3:23">
      <c r="C154" s="133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5"/>
      <c r="V154" s="135"/>
      <c r="W154" s="135"/>
    </row>
    <row r="155" spans="3:23">
      <c r="C155" s="133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5"/>
      <c r="V155" s="135"/>
      <c r="W155" s="135"/>
    </row>
    <row r="156" spans="3:23">
      <c r="C156" s="133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5"/>
      <c r="V156" s="135"/>
      <c r="W156" s="135"/>
    </row>
    <row r="157" spans="3:23">
      <c r="C157" s="133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5"/>
      <c r="V157" s="135"/>
      <c r="W157" s="135"/>
    </row>
    <row r="158" spans="3:23">
      <c r="C158" s="133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5"/>
      <c r="V158" s="135"/>
      <c r="W158" s="135"/>
    </row>
    <row r="159" spans="3:23">
      <c r="C159" s="133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5"/>
      <c r="V159" s="135"/>
      <c r="W159" s="135"/>
    </row>
    <row r="160" spans="3:23">
      <c r="C160" s="133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5"/>
      <c r="V160" s="135"/>
      <c r="W160" s="135"/>
    </row>
    <row r="161" spans="3:23">
      <c r="C161" s="133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5"/>
      <c r="V161" s="135"/>
      <c r="W161" s="135"/>
    </row>
    <row r="162" spans="3:23">
      <c r="C162" s="133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5"/>
      <c r="V162" s="135"/>
      <c r="W162" s="135"/>
    </row>
    <row r="163" spans="3:23">
      <c r="C163" s="133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5"/>
      <c r="V163" s="135"/>
      <c r="W163" s="135"/>
    </row>
    <row r="164" spans="3:23">
      <c r="C164" s="133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5"/>
      <c r="V164" s="135"/>
      <c r="W164" s="135"/>
    </row>
    <row r="165" spans="3:23">
      <c r="C165" s="133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5"/>
      <c r="V165" s="135"/>
      <c r="W165" s="135"/>
    </row>
    <row r="166" spans="3:23">
      <c r="C166" s="133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5"/>
      <c r="V166" s="135"/>
      <c r="W166" s="135"/>
    </row>
    <row r="167" spans="3:23">
      <c r="C167" s="133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5"/>
      <c r="V167" s="135"/>
      <c r="W167" s="135"/>
    </row>
    <row r="168" spans="3:23">
      <c r="C168" s="133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5"/>
      <c r="V168" s="135"/>
      <c r="W168" s="135"/>
    </row>
    <row r="169" spans="3:23">
      <c r="C169" s="133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5"/>
      <c r="V169" s="135"/>
      <c r="W169" s="135"/>
    </row>
    <row r="170" spans="3:23">
      <c r="C170" s="133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5"/>
      <c r="V170" s="135"/>
      <c r="W170" s="135"/>
    </row>
    <row r="171" spans="3:23">
      <c r="C171" s="133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5"/>
      <c r="V171" s="135"/>
      <c r="W171" s="135"/>
    </row>
    <row r="172" spans="3:23">
      <c r="C172" s="133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5"/>
      <c r="V172" s="135"/>
      <c r="W172" s="135"/>
    </row>
    <row r="173" spans="3:23">
      <c r="C173" s="133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5"/>
      <c r="V173" s="135"/>
      <c r="W173" s="135"/>
    </row>
    <row r="174" spans="3:23">
      <c r="C174" s="133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5"/>
      <c r="V174" s="135"/>
      <c r="W174" s="135"/>
    </row>
    <row r="175" spans="3:23">
      <c r="C175" s="133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5"/>
      <c r="V175" s="135"/>
      <c r="W175" s="135"/>
    </row>
    <row r="176" spans="3:23">
      <c r="C176" s="133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5"/>
      <c r="V176" s="135"/>
      <c r="W176" s="135"/>
    </row>
    <row r="177" spans="3:23">
      <c r="C177" s="133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5"/>
      <c r="V177" s="135"/>
      <c r="W177" s="135"/>
    </row>
    <row r="178" spans="3:23">
      <c r="C178" s="133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5"/>
      <c r="V178" s="135"/>
      <c r="W178" s="135"/>
    </row>
    <row r="179" spans="3:23">
      <c r="C179" s="133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5"/>
      <c r="V179" s="135"/>
      <c r="W179" s="135"/>
    </row>
    <row r="180" spans="3:23">
      <c r="C180" s="133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5"/>
      <c r="V180" s="135"/>
      <c r="W180" s="135"/>
    </row>
    <row r="181" spans="3:23">
      <c r="C181" s="133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5"/>
      <c r="V181" s="135"/>
      <c r="W181" s="135"/>
    </row>
    <row r="182" spans="3:23">
      <c r="C182" s="133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5"/>
      <c r="V182" s="135"/>
      <c r="W182" s="135"/>
    </row>
    <row r="183" spans="3:23">
      <c r="C183" s="133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5"/>
      <c r="V183" s="135"/>
      <c r="W183" s="135"/>
    </row>
    <row r="184" spans="3:23">
      <c r="C184" s="133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5"/>
      <c r="V184" s="135"/>
      <c r="W184" s="135"/>
    </row>
    <row r="185" spans="3:23">
      <c r="C185" s="133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5"/>
      <c r="V185" s="135"/>
      <c r="W185" s="135"/>
    </row>
    <row r="186" spans="3:23">
      <c r="C186" s="133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5"/>
      <c r="V186" s="135"/>
      <c r="W186" s="135"/>
    </row>
    <row r="187" spans="3:23">
      <c r="C187" s="133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5"/>
      <c r="V187" s="135"/>
      <c r="W187" s="135"/>
    </row>
    <row r="188" spans="3:23">
      <c r="C188" s="133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5"/>
      <c r="V188" s="135"/>
      <c r="W188" s="135"/>
    </row>
    <row r="189" spans="3:23">
      <c r="C189" s="133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5"/>
      <c r="V189" s="135"/>
      <c r="W189" s="135"/>
    </row>
    <row r="190" spans="3:23">
      <c r="C190" s="133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5"/>
      <c r="V190" s="135"/>
      <c r="W190" s="135"/>
    </row>
    <row r="191" spans="3:23">
      <c r="C191" s="133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5"/>
      <c r="V191" s="135"/>
      <c r="W191" s="135"/>
    </row>
    <row r="192" spans="3:23">
      <c r="C192" s="133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5"/>
      <c r="V192" s="135"/>
      <c r="W192" s="135"/>
    </row>
    <row r="193" spans="3:23">
      <c r="C193" s="133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5"/>
      <c r="V193" s="135"/>
      <c r="W193" s="135"/>
    </row>
    <row r="194" spans="3:23">
      <c r="C194" s="133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5"/>
      <c r="V194" s="135"/>
      <c r="W194" s="135"/>
    </row>
    <row r="195" spans="3:23">
      <c r="C195" s="133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5"/>
      <c r="V195" s="135"/>
      <c r="W195" s="135"/>
    </row>
    <row r="196" spans="3:23">
      <c r="C196" s="133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5"/>
      <c r="V196" s="135"/>
      <c r="W196" s="135"/>
    </row>
    <row r="197" spans="3:23">
      <c r="C197" s="133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5"/>
      <c r="V197" s="135"/>
      <c r="W197" s="135"/>
    </row>
    <row r="198" spans="3:23">
      <c r="C198" s="133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5"/>
      <c r="V198" s="135"/>
      <c r="W198" s="135"/>
    </row>
    <row r="199" spans="3:23">
      <c r="C199" s="133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5"/>
      <c r="V199" s="135"/>
      <c r="W199" s="135"/>
    </row>
    <row r="200" spans="3:23">
      <c r="C200" s="133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5"/>
      <c r="V200" s="135"/>
      <c r="W200" s="135"/>
    </row>
    <row r="201" spans="3:23">
      <c r="C201" s="133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5"/>
      <c r="V201" s="135"/>
      <c r="W201" s="135"/>
    </row>
    <row r="202" spans="3:23">
      <c r="C202" s="133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5"/>
      <c r="V202" s="135"/>
      <c r="W202" s="135"/>
    </row>
    <row r="203" spans="3:23">
      <c r="C203" s="133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5"/>
      <c r="V203" s="135"/>
      <c r="W203" s="135"/>
    </row>
    <row r="204" spans="3:23">
      <c r="C204" s="133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5"/>
      <c r="V204" s="135"/>
      <c r="W204" s="135"/>
    </row>
    <row r="205" spans="3:23">
      <c r="C205" s="133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5"/>
      <c r="V205" s="135"/>
      <c r="W205" s="135"/>
    </row>
    <row r="206" spans="3:23">
      <c r="C206" s="133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5"/>
      <c r="V206" s="135"/>
      <c r="W206" s="135"/>
    </row>
    <row r="207" spans="3:23">
      <c r="C207" s="133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5"/>
      <c r="V207" s="135"/>
      <c r="W207" s="135"/>
    </row>
    <row r="208" spans="3:23">
      <c r="C208" s="133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5"/>
      <c r="V208" s="135"/>
      <c r="W208" s="135"/>
    </row>
    <row r="209" spans="3:23">
      <c r="C209" s="133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5"/>
      <c r="V209" s="135"/>
      <c r="W209" s="135"/>
    </row>
    <row r="210" spans="3:23">
      <c r="C210" s="133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5"/>
      <c r="V210" s="135"/>
      <c r="W210" s="135"/>
    </row>
    <row r="211" spans="3:23">
      <c r="C211" s="133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5"/>
      <c r="V211" s="135"/>
      <c r="W211" s="135"/>
    </row>
    <row r="212" spans="3:23">
      <c r="C212" s="133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5"/>
      <c r="V212" s="135"/>
      <c r="W212" s="135"/>
    </row>
    <row r="213" spans="3:23">
      <c r="C213" s="133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5"/>
      <c r="V213" s="135"/>
      <c r="W213" s="135"/>
    </row>
    <row r="214" spans="3:23">
      <c r="C214" s="133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5"/>
      <c r="V214" s="135"/>
      <c r="W214" s="135"/>
    </row>
    <row r="215" spans="3:23">
      <c r="C215" s="133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5"/>
      <c r="V215" s="135"/>
      <c r="W215" s="135"/>
    </row>
    <row r="216" spans="3:23">
      <c r="C216" s="133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5"/>
      <c r="V216" s="135"/>
      <c r="W216" s="135"/>
    </row>
    <row r="217" spans="3:23">
      <c r="C217" s="133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5"/>
      <c r="V217" s="135"/>
      <c r="W217" s="135"/>
    </row>
    <row r="218" spans="3:23">
      <c r="C218" s="133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5"/>
      <c r="V218" s="135"/>
      <c r="W218" s="135"/>
    </row>
    <row r="219" spans="3:23">
      <c r="C219" s="133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5"/>
      <c r="V219" s="135"/>
      <c r="W219" s="135"/>
    </row>
    <row r="220" spans="3:23">
      <c r="C220" s="133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5"/>
      <c r="V220" s="135"/>
      <c r="W220" s="135"/>
    </row>
    <row r="221" spans="3:23">
      <c r="C221" s="133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5"/>
      <c r="V221" s="135"/>
      <c r="W221" s="135"/>
    </row>
    <row r="222" spans="3:23">
      <c r="C222" s="133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5"/>
      <c r="V222" s="135"/>
      <c r="W222" s="135"/>
    </row>
    <row r="223" spans="3:23">
      <c r="C223" s="133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5"/>
      <c r="V223" s="135"/>
      <c r="W223" s="135"/>
    </row>
    <row r="224" spans="3:23">
      <c r="C224" s="133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5"/>
      <c r="V224" s="135"/>
      <c r="W224" s="135"/>
    </row>
    <row r="225" spans="3:23">
      <c r="C225" s="133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5"/>
      <c r="V225" s="135"/>
      <c r="W225" s="135"/>
    </row>
    <row r="226" spans="3:23">
      <c r="C226" s="133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5"/>
      <c r="V226" s="135"/>
      <c r="W226" s="135"/>
    </row>
    <row r="227" spans="3:23">
      <c r="C227" s="133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5"/>
      <c r="V227" s="135"/>
      <c r="W227" s="135"/>
    </row>
    <row r="228" spans="3:23">
      <c r="C228" s="133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5"/>
      <c r="V228" s="135"/>
      <c r="W228" s="135"/>
    </row>
    <row r="229" spans="3:23">
      <c r="C229" s="133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5"/>
      <c r="V229" s="135"/>
      <c r="W229" s="135"/>
    </row>
    <row r="230" spans="3:23">
      <c r="C230" s="133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5"/>
      <c r="V230" s="135"/>
      <c r="W230" s="135"/>
    </row>
    <row r="231" spans="3:23">
      <c r="C231" s="133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5"/>
      <c r="V231" s="135"/>
      <c r="W231" s="135"/>
    </row>
    <row r="232" spans="3:23">
      <c r="C232" s="133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5"/>
      <c r="V232" s="135"/>
      <c r="W232" s="135"/>
    </row>
    <row r="233" spans="3:23">
      <c r="C233" s="133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5"/>
      <c r="V233" s="135"/>
      <c r="W233" s="135"/>
    </row>
    <row r="234" spans="3:23">
      <c r="C234" s="133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5"/>
      <c r="V234" s="135"/>
      <c r="W234" s="135"/>
    </row>
    <row r="235" spans="3:23">
      <c r="C235" s="133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5"/>
      <c r="V235" s="135"/>
      <c r="W235" s="135"/>
    </row>
    <row r="236" spans="3:23">
      <c r="C236" s="133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5"/>
      <c r="V236" s="135"/>
      <c r="W236" s="135"/>
    </row>
    <row r="237" spans="3:23">
      <c r="C237" s="133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5"/>
      <c r="V237" s="135"/>
      <c r="W237" s="135"/>
    </row>
    <row r="238" spans="3:23">
      <c r="C238" s="133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5"/>
      <c r="V238" s="135"/>
      <c r="W238" s="135"/>
    </row>
    <row r="239" spans="3:23">
      <c r="C239" s="133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5"/>
      <c r="V239" s="135"/>
      <c r="W239" s="135"/>
    </row>
    <row r="240" spans="3:23">
      <c r="C240" s="133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5"/>
      <c r="V240" s="135"/>
      <c r="W240" s="135"/>
    </row>
    <row r="241" spans="3:23">
      <c r="C241" s="133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5"/>
      <c r="V241" s="135"/>
      <c r="W241" s="135"/>
    </row>
    <row r="242" spans="3:23">
      <c r="C242" s="133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5"/>
      <c r="V242" s="135"/>
      <c r="W242" s="135"/>
    </row>
    <row r="243" spans="3:23">
      <c r="C243" s="133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5"/>
      <c r="V243" s="135"/>
      <c r="W243" s="135"/>
    </row>
    <row r="244" spans="3:23">
      <c r="C244" s="133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5"/>
      <c r="V244" s="135"/>
      <c r="W244" s="135"/>
    </row>
    <row r="245" spans="3:23">
      <c r="C245" s="133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5"/>
      <c r="V245" s="135"/>
      <c r="W245" s="135"/>
    </row>
    <row r="246" spans="3:23">
      <c r="C246" s="133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5"/>
      <c r="V246" s="135"/>
      <c r="W246" s="135"/>
    </row>
    <row r="247" spans="3:23">
      <c r="C247" s="133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5"/>
      <c r="V247" s="135"/>
      <c r="W247" s="135"/>
    </row>
    <row r="248" spans="3:23">
      <c r="C248" s="133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5"/>
      <c r="V248" s="135"/>
      <c r="W248" s="135"/>
    </row>
    <row r="249" spans="3:23">
      <c r="C249" s="133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5"/>
      <c r="V249" s="135"/>
      <c r="W249" s="135"/>
    </row>
    <row r="250" spans="3:23">
      <c r="C250" s="133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5"/>
      <c r="V250" s="135"/>
      <c r="W250" s="135"/>
    </row>
    <row r="251" spans="3:23">
      <c r="C251" s="133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5"/>
      <c r="V251" s="135"/>
      <c r="W251" s="135"/>
    </row>
    <row r="252" spans="3:23">
      <c r="C252" s="133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5"/>
      <c r="V252" s="135"/>
      <c r="W252" s="135"/>
    </row>
    <row r="253" spans="3:23">
      <c r="C253" s="133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5"/>
      <c r="V253" s="135"/>
      <c r="W253" s="135"/>
    </row>
    <row r="254" spans="3:23">
      <c r="C254" s="133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5"/>
      <c r="V254" s="135"/>
      <c r="W254" s="135"/>
    </row>
    <row r="255" spans="3:23">
      <c r="C255" s="133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5"/>
      <c r="V255" s="135"/>
      <c r="W255" s="135"/>
    </row>
    <row r="256" spans="3:23">
      <c r="C256" s="133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5"/>
      <c r="V256" s="135"/>
      <c r="W256" s="135"/>
    </row>
    <row r="257" spans="3:23">
      <c r="C257" s="133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5"/>
      <c r="V257" s="135"/>
      <c r="W257" s="135"/>
    </row>
    <row r="258" spans="3:23">
      <c r="C258" s="133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5"/>
      <c r="V258" s="135"/>
      <c r="W258" s="135"/>
    </row>
    <row r="259" spans="3:23">
      <c r="C259" s="133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5"/>
      <c r="V259" s="135"/>
      <c r="W259" s="135"/>
    </row>
    <row r="260" spans="3:23">
      <c r="C260" s="133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5"/>
      <c r="V260" s="135"/>
      <c r="W260" s="135"/>
    </row>
    <row r="261" spans="3:23">
      <c r="C261" s="133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5"/>
      <c r="V261" s="135"/>
      <c r="W261" s="135"/>
    </row>
    <row r="262" spans="3:23">
      <c r="C262" s="133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5"/>
      <c r="V262" s="135"/>
      <c r="W262" s="135"/>
    </row>
    <row r="263" spans="3:23">
      <c r="C263" s="133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5"/>
      <c r="V263" s="135"/>
      <c r="W263" s="135"/>
    </row>
    <row r="264" spans="3:23">
      <c r="C264" s="133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5"/>
      <c r="V264" s="135"/>
      <c r="W264" s="135"/>
    </row>
    <row r="265" spans="3:23">
      <c r="C265" s="133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5"/>
      <c r="V265" s="135"/>
      <c r="W265" s="135"/>
    </row>
    <row r="266" spans="3:23">
      <c r="C266" s="133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5"/>
      <c r="V266" s="135"/>
      <c r="W266" s="135"/>
    </row>
    <row r="267" spans="3:23">
      <c r="C267" s="133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5"/>
      <c r="V267" s="135"/>
      <c r="W267" s="135"/>
    </row>
    <row r="268" spans="3:23">
      <c r="C268" s="133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5"/>
      <c r="V268" s="135"/>
      <c r="W268" s="135"/>
    </row>
    <row r="269" spans="3:23">
      <c r="C269" s="133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5"/>
      <c r="V269" s="135"/>
      <c r="W269" s="135"/>
    </row>
    <row r="270" spans="3:23">
      <c r="C270" s="133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5"/>
      <c r="V270" s="135"/>
      <c r="W270" s="135"/>
    </row>
    <row r="271" spans="3:23">
      <c r="C271" s="133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5"/>
      <c r="V271" s="135"/>
      <c r="W271" s="135"/>
    </row>
    <row r="272" spans="3:23">
      <c r="C272" s="133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5"/>
      <c r="V272" s="135"/>
      <c r="W272" s="135"/>
    </row>
    <row r="273" spans="3:23">
      <c r="C273" s="133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5"/>
      <c r="V273" s="135"/>
      <c r="W273" s="135"/>
    </row>
    <row r="274" spans="3:23">
      <c r="C274" s="133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5"/>
      <c r="V274" s="135"/>
      <c r="W274" s="135"/>
    </row>
    <row r="275" spans="3:23">
      <c r="C275" s="133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5"/>
      <c r="V275" s="135"/>
      <c r="W275" s="135"/>
    </row>
    <row r="276" spans="3:23">
      <c r="C276" s="133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5"/>
      <c r="V276" s="135"/>
      <c r="W276" s="135"/>
    </row>
    <row r="277" spans="3:23">
      <c r="C277" s="133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5"/>
      <c r="V277" s="135"/>
      <c r="W277" s="135"/>
    </row>
    <row r="278" spans="3:23">
      <c r="C278" s="133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5"/>
      <c r="V278" s="135"/>
      <c r="W278" s="135"/>
    </row>
    <row r="279" spans="3:23">
      <c r="C279" s="133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5"/>
      <c r="V279" s="135"/>
      <c r="W279" s="135"/>
    </row>
    <row r="280" spans="3:23">
      <c r="C280" s="133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5"/>
      <c r="V280" s="135"/>
      <c r="W280" s="135"/>
    </row>
    <row r="281" spans="3:23">
      <c r="C281" s="133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5"/>
      <c r="V281" s="135"/>
      <c r="W281" s="135"/>
    </row>
    <row r="282" spans="3:23">
      <c r="C282" s="133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5"/>
      <c r="V282" s="135"/>
      <c r="W282" s="135"/>
    </row>
    <row r="283" spans="3:23">
      <c r="C283" s="133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5"/>
      <c r="V283" s="135"/>
      <c r="W283" s="135"/>
    </row>
    <row r="284" spans="3:23">
      <c r="C284" s="133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5"/>
      <c r="V284" s="135"/>
      <c r="W284" s="135"/>
    </row>
    <row r="285" spans="3:23">
      <c r="C285" s="133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5"/>
      <c r="V285" s="135"/>
      <c r="W285" s="135"/>
    </row>
    <row r="286" spans="3:23">
      <c r="C286" s="133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5"/>
      <c r="V286" s="135"/>
      <c r="W286" s="135"/>
    </row>
    <row r="287" spans="3:23">
      <c r="C287" s="133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5"/>
      <c r="V287" s="135"/>
      <c r="W287" s="135"/>
    </row>
    <row r="288" spans="3:23">
      <c r="C288" s="133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5"/>
      <c r="V288" s="135"/>
      <c r="W288" s="135"/>
    </row>
    <row r="289" spans="3:23">
      <c r="C289" s="133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5"/>
      <c r="V289" s="135"/>
      <c r="W289" s="135"/>
    </row>
    <row r="290" spans="3:23">
      <c r="C290" s="133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5"/>
      <c r="V290" s="135"/>
      <c r="W290" s="135"/>
    </row>
    <row r="291" spans="3:23">
      <c r="C291" s="133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5"/>
      <c r="V291" s="135"/>
      <c r="W291" s="135"/>
    </row>
    <row r="292" spans="3:23">
      <c r="C292" s="133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5"/>
      <c r="V292" s="135"/>
      <c r="W292" s="135"/>
    </row>
    <row r="293" spans="3:23">
      <c r="C293" s="133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5"/>
      <c r="V293" s="135"/>
      <c r="W293" s="135"/>
    </row>
    <row r="294" spans="3:23">
      <c r="C294" s="133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5"/>
      <c r="V294" s="135"/>
      <c r="W294" s="135"/>
    </row>
    <row r="295" spans="3:23">
      <c r="C295" s="133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5"/>
      <c r="V295" s="135"/>
      <c r="W295" s="135"/>
    </row>
    <row r="296" spans="3:23">
      <c r="C296" s="133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5"/>
      <c r="V296" s="135"/>
      <c r="W296" s="135"/>
    </row>
    <row r="297" spans="3:23">
      <c r="C297" s="133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5"/>
      <c r="V297" s="135"/>
      <c r="W297" s="135"/>
    </row>
    <row r="298" spans="3:23">
      <c r="C298" s="133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5"/>
      <c r="V298" s="135"/>
      <c r="W298" s="135"/>
    </row>
    <row r="299" spans="3:23">
      <c r="C299" s="133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5"/>
      <c r="V299" s="135"/>
      <c r="W299" s="135"/>
    </row>
    <row r="300" spans="3:23">
      <c r="C300" s="133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5"/>
      <c r="V300" s="135"/>
      <c r="W300" s="135"/>
    </row>
    <row r="301" spans="3:23">
      <c r="C301" s="133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5"/>
      <c r="V301" s="135"/>
      <c r="W301" s="135"/>
    </row>
    <row r="302" spans="3:23">
      <c r="C302" s="133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5"/>
      <c r="V302" s="135"/>
      <c r="W302" s="135"/>
    </row>
    <row r="303" spans="3:23">
      <c r="C303" s="133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5"/>
      <c r="V303" s="135"/>
      <c r="W303" s="135"/>
    </row>
    <row r="304" spans="3:23">
      <c r="C304" s="133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5"/>
      <c r="V304" s="135"/>
      <c r="W304" s="135"/>
    </row>
    <row r="305" spans="3:23">
      <c r="C305" s="133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5"/>
      <c r="V305" s="135"/>
      <c r="W305" s="135"/>
    </row>
    <row r="306" spans="3:23">
      <c r="C306" s="133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5"/>
      <c r="V306" s="135"/>
      <c r="W306" s="135"/>
    </row>
    <row r="307" spans="3:23">
      <c r="C307" s="133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5"/>
      <c r="V307" s="135"/>
      <c r="W307" s="135"/>
    </row>
    <row r="308" spans="3:23">
      <c r="C308" s="133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5"/>
      <c r="V308" s="135"/>
      <c r="W308" s="135"/>
    </row>
    <row r="309" spans="3:23">
      <c r="C309" s="133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5"/>
      <c r="V309" s="135"/>
      <c r="W309" s="135"/>
    </row>
    <row r="310" spans="3:23">
      <c r="C310" s="133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5"/>
      <c r="V310" s="135"/>
      <c r="W310" s="135"/>
    </row>
    <row r="311" spans="3:23">
      <c r="C311" s="133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5"/>
      <c r="V311" s="135"/>
      <c r="W311" s="135"/>
    </row>
    <row r="312" spans="3:23">
      <c r="C312" s="133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5"/>
      <c r="V312" s="135"/>
      <c r="W312" s="135"/>
    </row>
    <row r="313" spans="3:23">
      <c r="C313" s="133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5"/>
      <c r="V313" s="135"/>
      <c r="W313" s="135"/>
    </row>
    <row r="314" spans="3:23">
      <c r="C314" s="133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5"/>
      <c r="V314" s="135"/>
      <c r="W314" s="135"/>
    </row>
    <row r="315" spans="3:23">
      <c r="C315" s="133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5"/>
      <c r="V315" s="135"/>
      <c r="W315" s="135"/>
    </row>
    <row r="316" spans="3:23">
      <c r="C316" s="133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5"/>
      <c r="V316" s="135"/>
      <c r="W316" s="135"/>
    </row>
    <row r="317" spans="3:23">
      <c r="C317" s="133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5"/>
      <c r="V317" s="135"/>
      <c r="W317" s="135"/>
    </row>
    <row r="318" spans="3:23">
      <c r="C318" s="133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5"/>
      <c r="V318" s="135"/>
      <c r="W318" s="135"/>
    </row>
    <row r="319" spans="3:23">
      <c r="C319" s="133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5"/>
      <c r="V319" s="135"/>
      <c r="W319" s="135"/>
    </row>
    <row r="320" spans="3:23">
      <c r="C320" s="133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5"/>
      <c r="V320" s="135"/>
      <c r="W320" s="135"/>
    </row>
    <row r="321" spans="3:23">
      <c r="C321" s="133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5"/>
      <c r="V321" s="135"/>
      <c r="W321" s="135"/>
    </row>
    <row r="322" spans="3:23">
      <c r="C322" s="133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5"/>
      <c r="V322" s="135"/>
      <c r="W322" s="135"/>
    </row>
    <row r="323" spans="3:23">
      <c r="C323" s="133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5"/>
      <c r="V323" s="135"/>
      <c r="W323" s="135"/>
    </row>
    <row r="324" spans="3:23">
      <c r="C324" s="133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5"/>
      <c r="V324" s="135"/>
      <c r="W324" s="135"/>
    </row>
    <row r="325" spans="3:23">
      <c r="C325" s="133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5"/>
      <c r="V325" s="135"/>
      <c r="W325" s="135"/>
    </row>
    <row r="326" spans="3:23">
      <c r="C326" s="133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5"/>
      <c r="V326" s="135"/>
      <c r="W326" s="135"/>
    </row>
    <row r="327" spans="3:23">
      <c r="C327" s="133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5"/>
      <c r="V327" s="135"/>
      <c r="W327" s="135"/>
    </row>
    <row r="328" spans="3:23">
      <c r="C328" s="133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5"/>
      <c r="V328" s="135"/>
      <c r="W328" s="135"/>
    </row>
    <row r="329" spans="3:23">
      <c r="C329" s="133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5"/>
      <c r="V329" s="135"/>
      <c r="W329" s="135"/>
    </row>
    <row r="330" spans="3:23">
      <c r="C330" s="133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5"/>
      <c r="V330" s="135"/>
      <c r="W330" s="135"/>
    </row>
    <row r="331" spans="3:23">
      <c r="C331" s="133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5"/>
      <c r="V331" s="135"/>
      <c r="W331" s="135"/>
    </row>
    <row r="332" spans="3:23">
      <c r="C332" s="133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5"/>
      <c r="V332" s="135"/>
      <c r="W332" s="135"/>
    </row>
    <row r="333" spans="3:23">
      <c r="C333" s="133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5"/>
      <c r="V333" s="135"/>
      <c r="W333" s="135"/>
    </row>
    <row r="334" spans="3:23">
      <c r="C334" s="133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5"/>
      <c r="V334" s="135"/>
      <c r="W334" s="135"/>
    </row>
    <row r="335" spans="3:23">
      <c r="C335" s="133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5"/>
      <c r="V335" s="135"/>
      <c r="W335" s="135"/>
    </row>
    <row r="336" spans="3:23">
      <c r="C336" s="133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5"/>
      <c r="V336" s="135"/>
      <c r="W336" s="135"/>
    </row>
    <row r="337" spans="3:23">
      <c r="C337" s="133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5"/>
      <c r="V337" s="135"/>
      <c r="W337" s="135"/>
    </row>
    <row r="338" spans="3:23">
      <c r="C338" s="133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5"/>
      <c r="V338" s="135"/>
      <c r="W338" s="135"/>
    </row>
    <row r="339" spans="3:23">
      <c r="C339" s="133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5"/>
      <c r="V339" s="135"/>
      <c r="W339" s="135"/>
    </row>
    <row r="340" spans="3:23">
      <c r="C340" s="133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5"/>
      <c r="V340" s="135"/>
      <c r="W340" s="135"/>
    </row>
    <row r="341" spans="3:23">
      <c r="C341" s="133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5"/>
      <c r="V341" s="135"/>
      <c r="W341" s="135"/>
    </row>
    <row r="342" spans="3:23">
      <c r="C342" s="133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5"/>
      <c r="V342" s="135"/>
      <c r="W342" s="135"/>
    </row>
    <row r="343" spans="3:23">
      <c r="C343" s="133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5"/>
      <c r="V343" s="135"/>
      <c r="W343" s="135"/>
    </row>
    <row r="344" spans="3:23">
      <c r="C344" s="133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5"/>
      <c r="V344" s="135"/>
      <c r="W344" s="135"/>
    </row>
    <row r="345" spans="3:23">
      <c r="C345" s="133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5"/>
      <c r="V345" s="135"/>
      <c r="W345" s="135"/>
    </row>
    <row r="346" spans="3:23">
      <c r="C346" s="133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5"/>
      <c r="V346" s="135"/>
      <c r="W346" s="135"/>
    </row>
    <row r="347" spans="3:23">
      <c r="C347" s="133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5"/>
      <c r="V347" s="135"/>
      <c r="W347" s="135"/>
    </row>
    <row r="348" spans="3:23">
      <c r="C348" s="133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5"/>
      <c r="V348" s="135"/>
      <c r="W348" s="135"/>
    </row>
    <row r="349" spans="3:23">
      <c r="C349" s="133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5"/>
      <c r="V349" s="135"/>
      <c r="W349" s="135"/>
    </row>
    <row r="350" spans="3:23">
      <c r="C350" s="133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5"/>
      <c r="V350" s="135"/>
      <c r="W350" s="135"/>
    </row>
    <row r="351" spans="3:23">
      <c r="C351" s="133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5"/>
      <c r="V351" s="135"/>
      <c r="W351" s="135"/>
    </row>
    <row r="352" spans="3:23">
      <c r="C352" s="133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5"/>
      <c r="V352" s="135"/>
      <c r="W352" s="135"/>
    </row>
    <row r="353" spans="3:23">
      <c r="C353" s="133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5"/>
      <c r="V353" s="135"/>
      <c r="W353" s="135"/>
    </row>
    <row r="354" spans="3:23">
      <c r="C354" s="133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5"/>
      <c r="V354" s="135"/>
      <c r="W354" s="135"/>
    </row>
    <row r="355" spans="3:23">
      <c r="C355" s="133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5"/>
      <c r="V355" s="135"/>
      <c r="W355" s="135"/>
    </row>
    <row r="356" spans="3:23">
      <c r="C356" s="133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5"/>
      <c r="V356" s="135"/>
      <c r="W356" s="135"/>
    </row>
    <row r="357" spans="3:23">
      <c r="C357" s="133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5"/>
      <c r="V357" s="135"/>
      <c r="W357" s="135"/>
    </row>
    <row r="358" spans="3:23">
      <c r="C358" s="133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5"/>
      <c r="V358" s="135"/>
      <c r="W358" s="135"/>
    </row>
    <row r="359" spans="3:23">
      <c r="C359" s="133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5"/>
      <c r="V359" s="135"/>
      <c r="W359" s="135"/>
    </row>
    <row r="360" spans="3:23">
      <c r="C360" s="133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5"/>
      <c r="V360" s="135"/>
      <c r="W360" s="135"/>
    </row>
    <row r="361" spans="3:23">
      <c r="C361" s="133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5"/>
      <c r="V361" s="135"/>
      <c r="W361" s="135"/>
    </row>
    <row r="362" spans="3:23">
      <c r="C362" s="133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5"/>
      <c r="V362" s="135"/>
      <c r="W362" s="135"/>
    </row>
    <row r="363" spans="3:23">
      <c r="C363" s="133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5"/>
      <c r="V363" s="135"/>
      <c r="W363" s="135"/>
    </row>
    <row r="364" spans="3:23">
      <c r="C364" s="133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5"/>
      <c r="V364" s="135"/>
      <c r="W364" s="135"/>
    </row>
    <row r="365" spans="3:23">
      <c r="C365" s="133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5"/>
      <c r="V365" s="135"/>
      <c r="W365" s="135"/>
    </row>
    <row r="366" spans="3:23">
      <c r="C366" s="133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5"/>
      <c r="V366" s="135"/>
      <c r="W366" s="135"/>
    </row>
    <row r="367" spans="3:23">
      <c r="C367" s="133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5"/>
      <c r="V367" s="135"/>
      <c r="W367" s="135"/>
    </row>
    <row r="368" spans="3:23">
      <c r="C368" s="133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5"/>
      <c r="V368" s="135"/>
      <c r="W368" s="135"/>
    </row>
    <row r="369" spans="3:23">
      <c r="C369" s="133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5"/>
      <c r="V369" s="135"/>
      <c r="W369" s="135"/>
    </row>
    <row r="370" spans="3:23">
      <c r="C370" s="133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5"/>
      <c r="V370" s="135"/>
      <c r="W370" s="135"/>
    </row>
    <row r="371" spans="3:23">
      <c r="C371" s="133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5"/>
      <c r="V371" s="135"/>
      <c r="W371" s="135"/>
    </row>
    <row r="372" spans="3:23">
      <c r="C372" s="133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5"/>
      <c r="V372" s="135"/>
      <c r="W372" s="135"/>
    </row>
    <row r="373" spans="3:23">
      <c r="C373" s="133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5"/>
      <c r="V373" s="135"/>
      <c r="W373" s="135"/>
    </row>
    <row r="374" spans="3:23">
      <c r="C374" s="133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5"/>
      <c r="V374" s="135"/>
      <c r="W374" s="135"/>
    </row>
    <row r="375" spans="3:23">
      <c r="C375" s="133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5"/>
      <c r="V375" s="135"/>
      <c r="W375" s="135"/>
    </row>
    <row r="376" spans="3:23">
      <c r="C376" s="133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5"/>
      <c r="V376" s="135"/>
      <c r="W376" s="135"/>
    </row>
    <row r="377" spans="3:23">
      <c r="C377" s="133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5"/>
      <c r="V377" s="135"/>
      <c r="W377" s="135"/>
    </row>
    <row r="378" spans="3:23">
      <c r="C378" s="133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5"/>
      <c r="V378" s="135"/>
      <c r="W378" s="135"/>
    </row>
    <row r="379" spans="3:23">
      <c r="C379" s="133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5"/>
      <c r="V379" s="135"/>
      <c r="W379" s="135"/>
    </row>
    <row r="380" spans="3:23">
      <c r="C380" s="133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5"/>
      <c r="V380" s="135"/>
      <c r="W380" s="135"/>
    </row>
    <row r="381" spans="3:23">
      <c r="C381" s="133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5"/>
      <c r="V381" s="135"/>
      <c r="W381" s="135"/>
    </row>
    <row r="382" spans="3:23">
      <c r="C382" s="133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5"/>
      <c r="V382" s="135"/>
      <c r="W382" s="135"/>
    </row>
    <row r="383" spans="3:23">
      <c r="C383" s="133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5"/>
      <c r="V383" s="135"/>
      <c r="W383" s="135"/>
    </row>
    <row r="384" spans="3:23">
      <c r="C384" s="133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5"/>
      <c r="V384" s="135"/>
      <c r="W384" s="135"/>
    </row>
    <row r="385" spans="3:23">
      <c r="C385" s="133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5"/>
      <c r="V385" s="135"/>
      <c r="W385" s="135"/>
    </row>
    <row r="386" spans="3:23">
      <c r="C386" s="133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5"/>
      <c r="V386" s="135"/>
      <c r="W386" s="135"/>
    </row>
    <row r="387" spans="3:23">
      <c r="C387" s="133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5"/>
      <c r="V387" s="135"/>
      <c r="W387" s="135"/>
    </row>
    <row r="388" spans="3:23">
      <c r="C388" s="133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5"/>
      <c r="V388" s="135"/>
      <c r="W388" s="135"/>
    </row>
    <row r="389" spans="3:23">
      <c r="C389" s="133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5"/>
      <c r="V389" s="135"/>
      <c r="W389" s="135"/>
    </row>
    <row r="390" spans="3:23">
      <c r="C390" s="133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5"/>
      <c r="V390" s="135"/>
      <c r="W390" s="135"/>
    </row>
    <row r="391" spans="3:23">
      <c r="C391" s="133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5"/>
      <c r="V391" s="135"/>
      <c r="W391" s="135"/>
    </row>
    <row r="392" spans="3:23">
      <c r="C392" s="133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5"/>
      <c r="V392" s="135"/>
      <c r="W392" s="135"/>
    </row>
    <row r="393" spans="3:23">
      <c r="C393" s="133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5"/>
      <c r="V393" s="135"/>
      <c r="W393" s="135"/>
    </row>
    <row r="394" spans="3:23">
      <c r="C394" s="133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5"/>
      <c r="V394" s="135"/>
      <c r="W394" s="135"/>
    </row>
    <row r="395" spans="3:23">
      <c r="C395" s="133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5"/>
      <c r="V395" s="135"/>
      <c r="W395" s="135"/>
    </row>
    <row r="396" spans="3:23">
      <c r="C396" s="133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5"/>
      <c r="V396" s="135"/>
      <c r="W396" s="135"/>
    </row>
    <row r="397" spans="3:23">
      <c r="C397" s="133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5"/>
      <c r="V397" s="135"/>
      <c r="W397" s="135"/>
    </row>
    <row r="398" spans="3:23">
      <c r="C398" s="133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5"/>
      <c r="V398" s="135"/>
      <c r="W398" s="135"/>
    </row>
    <row r="399" spans="3:23">
      <c r="C399" s="133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5"/>
      <c r="V399" s="135"/>
      <c r="W399" s="135"/>
    </row>
    <row r="400" spans="3:23">
      <c r="C400" s="133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5"/>
      <c r="V400" s="135"/>
      <c r="W400" s="135"/>
    </row>
    <row r="401" spans="3:23">
      <c r="C401" s="133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5"/>
      <c r="V401" s="135"/>
      <c r="W401" s="135"/>
    </row>
    <row r="402" spans="3:23">
      <c r="C402" s="133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5"/>
      <c r="V402" s="135"/>
      <c r="W402" s="135"/>
    </row>
    <row r="403" spans="3:23">
      <c r="C403" s="133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5"/>
      <c r="V403" s="135"/>
      <c r="W403" s="135"/>
    </row>
    <row r="404" spans="3:23">
      <c r="C404" s="133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5"/>
      <c r="V404" s="135"/>
      <c r="W404" s="135"/>
    </row>
    <row r="405" spans="3:23">
      <c r="C405" s="133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5"/>
      <c r="V405" s="135"/>
      <c r="W405" s="135"/>
    </row>
    <row r="406" spans="3:23">
      <c r="C406" s="133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5"/>
      <c r="V406" s="135"/>
      <c r="W406" s="135"/>
    </row>
    <row r="407" spans="3:23">
      <c r="C407" s="133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5"/>
      <c r="V407" s="135"/>
      <c r="W407" s="135"/>
    </row>
    <row r="408" spans="3:23">
      <c r="C408" s="133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5"/>
      <c r="V408" s="135"/>
      <c r="W408" s="135"/>
    </row>
    <row r="409" spans="3:23">
      <c r="C409" s="133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5"/>
      <c r="V409" s="135"/>
      <c r="W409" s="135"/>
    </row>
    <row r="410" spans="3:23">
      <c r="C410" s="133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5"/>
      <c r="V410" s="135"/>
      <c r="W410" s="135"/>
    </row>
    <row r="411" spans="3:23">
      <c r="C411" s="133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5"/>
      <c r="V411" s="135"/>
      <c r="W411" s="135"/>
    </row>
    <row r="412" spans="3:23">
      <c r="C412" s="133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5"/>
      <c r="V412" s="135"/>
      <c r="W412" s="135"/>
    </row>
    <row r="413" spans="3:23">
      <c r="C413" s="133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5"/>
      <c r="V413" s="135"/>
      <c r="W413" s="135"/>
    </row>
    <row r="414" spans="3:23">
      <c r="C414" s="133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5"/>
      <c r="V414" s="135"/>
      <c r="W414" s="135"/>
    </row>
    <row r="415" spans="3:23">
      <c r="C415" s="133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5"/>
      <c r="V415" s="135"/>
      <c r="W415" s="135"/>
    </row>
    <row r="416" spans="3:23">
      <c r="C416" s="133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5"/>
      <c r="V416" s="135"/>
      <c r="W416" s="135"/>
    </row>
    <row r="417" spans="3:23">
      <c r="C417" s="133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5"/>
      <c r="V417" s="135"/>
      <c r="W417" s="135"/>
    </row>
    <row r="418" spans="3:23">
      <c r="C418" s="133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5"/>
      <c r="V418" s="135"/>
      <c r="W418" s="135"/>
    </row>
    <row r="419" spans="3:23">
      <c r="C419" s="133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5"/>
      <c r="V419" s="135"/>
      <c r="W419" s="135"/>
    </row>
    <row r="420" spans="3:23">
      <c r="C420" s="133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5"/>
      <c r="V420" s="135"/>
      <c r="W420" s="135"/>
    </row>
    <row r="421" spans="3:23">
      <c r="C421" s="133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5"/>
      <c r="V421" s="135"/>
      <c r="W421" s="135"/>
    </row>
    <row r="422" spans="3:23">
      <c r="C422" s="133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5"/>
      <c r="V422" s="135"/>
      <c r="W422" s="135"/>
    </row>
    <row r="423" spans="3:23">
      <c r="C423" s="133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5"/>
      <c r="V423" s="135"/>
      <c r="W423" s="135"/>
    </row>
    <row r="424" spans="3:23">
      <c r="C424" s="133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5"/>
      <c r="V424" s="135"/>
      <c r="W424" s="135"/>
    </row>
    <row r="425" spans="3:23">
      <c r="C425" s="133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5"/>
      <c r="V425" s="135"/>
      <c r="W425" s="135"/>
    </row>
    <row r="426" spans="3:23">
      <c r="C426" s="133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5"/>
      <c r="V426" s="135"/>
      <c r="W426" s="135"/>
    </row>
    <row r="427" spans="3:23">
      <c r="C427" s="133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5"/>
      <c r="V427" s="135"/>
      <c r="W427" s="135"/>
    </row>
    <row r="428" spans="3:23">
      <c r="C428" s="133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5"/>
      <c r="V428" s="135"/>
      <c r="W428" s="135"/>
    </row>
    <row r="429" spans="3:23">
      <c r="C429" s="133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5"/>
      <c r="V429" s="135"/>
      <c r="W429" s="135"/>
    </row>
    <row r="430" spans="3:23">
      <c r="C430" s="133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5"/>
      <c r="V430" s="135"/>
      <c r="W430" s="135"/>
    </row>
    <row r="431" spans="3:23">
      <c r="C431" s="133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5"/>
      <c r="V431" s="135"/>
      <c r="W431" s="135"/>
    </row>
    <row r="432" spans="3:23">
      <c r="C432" s="133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5"/>
      <c r="V432" s="135"/>
      <c r="W432" s="135"/>
    </row>
    <row r="433" spans="3:23">
      <c r="C433" s="133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5"/>
      <c r="V433" s="135"/>
      <c r="W433" s="135"/>
    </row>
    <row r="434" spans="3:23">
      <c r="C434" s="133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5"/>
      <c r="V434" s="135"/>
      <c r="W434" s="135"/>
    </row>
    <row r="435" spans="3:23">
      <c r="C435" s="133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5"/>
      <c r="V435" s="135"/>
      <c r="W435" s="135"/>
    </row>
    <row r="436" spans="3:23">
      <c r="C436" s="133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5"/>
      <c r="V436" s="135"/>
      <c r="W436" s="135"/>
    </row>
    <row r="437" spans="3:23">
      <c r="C437" s="133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5"/>
      <c r="V437" s="135"/>
      <c r="W437" s="135"/>
    </row>
    <row r="438" spans="3:23">
      <c r="C438" s="133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5"/>
      <c r="V438" s="135"/>
      <c r="W438" s="135"/>
    </row>
    <row r="439" spans="3:23">
      <c r="C439" s="133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5"/>
      <c r="V439" s="135"/>
      <c r="W439" s="135"/>
    </row>
    <row r="440" spans="3:23">
      <c r="C440" s="133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5"/>
      <c r="V440" s="135"/>
      <c r="W440" s="135"/>
    </row>
    <row r="441" spans="3:23">
      <c r="C441" s="133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5"/>
      <c r="V441" s="135"/>
      <c r="W441" s="135"/>
    </row>
    <row r="442" spans="3:23">
      <c r="C442" s="133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5"/>
      <c r="V442" s="135"/>
      <c r="W442" s="135"/>
    </row>
    <row r="443" spans="3:23">
      <c r="C443" s="133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5"/>
      <c r="V443" s="135"/>
      <c r="W443" s="135"/>
    </row>
    <row r="444" spans="3:23">
      <c r="C444" s="133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5"/>
      <c r="V444" s="135"/>
      <c r="W444" s="135"/>
    </row>
    <row r="445" spans="3:23">
      <c r="C445" s="133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5"/>
      <c r="V445" s="135"/>
      <c r="W445" s="135"/>
    </row>
    <row r="446" spans="3:23">
      <c r="C446" s="133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5"/>
      <c r="V446" s="135"/>
      <c r="W446" s="135"/>
    </row>
    <row r="447" spans="3:23">
      <c r="C447" s="133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5"/>
      <c r="V447" s="135"/>
      <c r="W447" s="135"/>
    </row>
    <row r="448" spans="3:23">
      <c r="C448" s="133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5"/>
      <c r="V448" s="135"/>
      <c r="W448" s="135"/>
    </row>
    <row r="449" spans="3:23">
      <c r="C449" s="133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5"/>
      <c r="V449" s="135"/>
      <c r="W449" s="135"/>
    </row>
    <row r="450" spans="3:23">
      <c r="C450" s="133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5"/>
      <c r="V450" s="135"/>
      <c r="W450" s="135"/>
    </row>
    <row r="451" spans="3:23">
      <c r="C451" s="133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5"/>
      <c r="V451" s="135"/>
      <c r="W451" s="135"/>
    </row>
    <row r="452" spans="3:23">
      <c r="C452" s="133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5"/>
      <c r="V452" s="135"/>
      <c r="W452" s="135"/>
    </row>
    <row r="453" spans="3:23">
      <c r="C453" s="133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5"/>
      <c r="V453" s="135"/>
      <c r="W453" s="135"/>
    </row>
    <row r="454" spans="3:23">
      <c r="C454" s="133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5"/>
      <c r="V454" s="135"/>
      <c r="W454" s="135"/>
    </row>
    <row r="455" spans="3:23">
      <c r="C455" s="133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5"/>
      <c r="V455" s="135"/>
      <c r="W455" s="135"/>
    </row>
    <row r="456" spans="3:23">
      <c r="C456" s="133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5"/>
      <c r="V456" s="135"/>
      <c r="W456" s="135"/>
    </row>
    <row r="457" spans="3:23">
      <c r="C457" s="133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5"/>
      <c r="V457" s="135"/>
      <c r="W457" s="135"/>
    </row>
    <row r="458" spans="3:23">
      <c r="C458" s="133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5"/>
      <c r="V458" s="135"/>
      <c r="W458" s="135"/>
    </row>
    <row r="459" spans="3:23">
      <c r="C459" s="133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5"/>
      <c r="V459" s="135"/>
      <c r="W459" s="135"/>
    </row>
    <row r="460" spans="3:23">
      <c r="C460" s="133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5"/>
      <c r="V460" s="135"/>
      <c r="W460" s="135"/>
    </row>
    <row r="461" spans="3:23">
      <c r="C461" s="133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5"/>
      <c r="V461" s="135"/>
      <c r="W461" s="135"/>
    </row>
    <row r="462" spans="3:23">
      <c r="C462" s="133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5"/>
      <c r="V462" s="135"/>
      <c r="W462" s="135"/>
    </row>
    <row r="463" spans="3:23">
      <c r="C463" s="133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5"/>
      <c r="V463" s="135"/>
      <c r="W463" s="135"/>
    </row>
    <row r="464" spans="3:23">
      <c r="C464" s="133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5"/>
      <c r="V464" s="135"/>
      <c r="W464" s="135"/>
    </row>
    <row r="465" spans="3:23">
      <c r="C465" s="133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5"/>
      <c r="V465" s="135"/>
      <c r="W465" s="135"/>
    </row>
    <row r="466" spans="3:23">
      <c r="C466" s="133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5"/>
      <c r="V466" s="135"/>
      <c r="W466" s="135"/>
    </row>
    <row r="467" spans="3:23">
      <c r="C467" s="133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5"/>
      <c r="V467" s="135"/>
      <c r="W467" s="135"/>
    </row>
    <row r="468" spans="3:23">
      <c r="C468" s="133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5"/>
      <c r="V468" s="135"/>
      <c r="W468" s="135"/>
    </row>
    <row r="469" spans="3:23">
      <c r="C469" s="133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5"/>
      <c r="V469" s="135"/>
      <c r="W469" s="135"/>
    </row>
    <row r="470" spans="3:23">
      <c r="C470" s="133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5"/>
      <c r="V470" s="135"/>
      <c r="W470" s="135"/>
    </row>
    <row r="471" spans="3:23">
      <c r="C471" s="133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5"/>
      <c r="V471" s="135"/>
      <c r="W471" s="135"/>
    </row>
    <row r="472" spans="3:23">
      <c r="C472" s="133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5"/>
      <c r="V472" s="135"/>
      <c r="W472" s="135"/>
    </row>
    <row r="473" spans="3:23">
      <c r="C473" s="133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5"/>
      <c r="V473" s="135"/>
      <c r="W473" s="135"/>
    </row>
    <row r="474" spans="3:23">
      <c r="C474" s="133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5"/>
      <c r="V474" s="135"/>
      <c r="W474" s="135"/>
    </row>
    <row r="475" spans="3:23">
      <c r="C475" s="133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5"/>
      <c r="V475" s="135"/>
      <c r="W475" s="135"/>
    </row>
    <row r="476" spans="3:23">
      <c r="C476" s="133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5"/>
      <c r="V476" s="135"/>
      <c r="W476" s="135"/>
    </row>
    <row r="477" spans="3:23">
      <c r="C477" s="133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5"/>
      <c r="V477" s="135"/>
      <c r="W477" s="135"/>
    </row>
    <row r="478" spans="3:23">
      <c r="C478" s="133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5"/>
      <c r="V478" s="135"/>
      <c r="W478" s="135"/>
    </row>
    <row r="479" spans="3:23">
      <c r="C479" s="133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5"/>
      <c r="V479" s="135"/>
      <c r="W479" s="135"/>
    </row>
    <row r="480" spans="3:23">
      <c r="C480" s="133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5"/>
      <c r="V480" s="135"/>
      <c r="W480" s="135"/>
    </row>
    <row r="481" spans="3:23">
      <c r="C481" s="133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5"/>
      <c r="V481" s="135"/>
      <c r="W481" s="135"/>
    </row>
    <row r="482" spans="3:23">
      <c r="C482" s="133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5"/>
      <c r="V482" s="135"/>
      <c r="W482" s="135"/>
    </row>
    <row r="483" spans="3:23">
      <c r="C483" s="133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5"/>
      <c r="V483" s="135"/>
      <c r="W483" s="135"/>
    </row>
    <row r="484" spans="3:23">
      <c r="C484" s="133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5"/>
      <c r="V484" s="135"/>
      <c r="W484" s="135"/>
    </row>
    <row r="485" spans="3:23">
      <c r="C485" s="133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5"/>
      <c r="V485" s="135"/>
      <c r="W485" s="135"/>
    </row>
    <row r="486" spans="3:23">
      <c r="C486" s="133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5"/>
      <c r="V486" s="135"/>
      <c r="W486" s="135"/>
    </row>
    <row r="487" spans="3:23">
      <c r="C487" s="133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5"/>
      <c r="V487" s="135"/>
      <c r="W487" s="135"/>
    </row>
    <row r="488" spans="3:23">
      <c r="C488" s="133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5"/>
      <c r="V488" s="135"/>
      <c r="W488" s="135"/>
    </row>
    <row r="489" spans="3:23">
      <c r="C489" s="133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5"/>
      <c r="V489" s="135"/>
      <c r="W489" s="135"/>
    </row>
    <row r="490" spans="3:23">
      <c r="C490" s="133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5"/>
      <c r="V490" s="135"/>
      <c r="W490" s="135"/>
    </row>
    <row r="491" spans="3:23">
      <c r="C491" s="133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5"/>
      <c r="V491" s="135"/>
      <c r="W491" s="135"/>
    </row>
    <row r="492" spans="3:23">
      <c r="C492" s="133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5"/>
      <c r="V492" s="135"/>
      <c r="W492" s="135"/>
    </row>
    <row r="493" spans="3:23">
      <c r="C493" s="133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5"/>
      <c r="V493" s="135"/>
      <c r="W493" s="135"/>
    </row>
    <row r="494" spans="3:23">
      <c r="C494" s="133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5"/>
      <c r="V494" s="135"/>
      <c r="W494" s="135"/>
    </row>
    <row r="495" spans="3:23">
      <c r="C495" s="133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5"/>
      <c r="V495" s="135"/>
      <c r="W495" s="135"/>
    </row>
    <row r="496" spans="3:23">
      <c r="C496" s="133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5"/>
      <c r="V496" s="135"/>
      <c r="W496" s="135"/>
    </row>
    <row r="497" spans="3:23">
      <c r="C497" s="133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5"/>
      <c r="V497" s="135"/>
      <c r="W497" s="135"/>
    </row>
    <row r="498" spans="3:23">
      <c r="C498" s="133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5"/>
      <c r="V498" s="135"/>
      <c r="W498" s="135"/>
    </row>
    <row r="499" spans="3:23">
      <c r="C499" s="133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5"/>
      <c r="V499" s="135"/>
      <c r="W499" s="135"/>
    </row>
    <row r="500" spans="3:23">
      <c r="C500" s="133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5"/>
      <c r="V500" s="135"/>
      <c r="W500" s="135"/>
    </row>
    <row r="501" spans="3:23">
      <c r="C501" s="133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5"/>
      <c r="V501" s="135"/>
      <c r="W501" s="135"/>
    </row>
    <row r="502" spans="3:23">
      <c r="C502" s="133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5"/>
      <c r="V502" s="135"/>
      <c r="W502" s="135"/>
    </row>
    <row r="503" spans="3:23">
      <c r="C503" s="133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5"/>
      <c r="V503" s="135"/>
      <c r="W503" s="135"/>
    </row>
    <row r="504" spans="3:23">
      <c r="C504" s="133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5"/>
      <c r="V504" s="135"/>
      <c r="W504" s="135"/>
    </row>
    <row r="505" spans="3:23">
      <c r="C505" s="133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5"/>
      <c r="V505" s="135"/>
      <c r="W505" s="135"/>
    </row>
    <row r="506" spans="3:23">
      <c r="C506" s="133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5"/>
      <c r="V506" s="135"/>
      <c r="W506" s="135"/>
    </row>
    <row r="507" spans="3:23">
      <c r="C507" s="133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5"/>
      <c r="V507" s="135"/>
      <c r="W507" s="135"/>
    </row>
    <row r="508" spans="3:23">
      <c r="C508" s="133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5"/>
      <c r="V508" s="135"/>
      <c r="W508" s="135"/>
    </row>
    <row r="509" spans="3:23">
      <c r="C509" s="133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5"/>
      <c r="V509" s="135"/>
      <c r="W509" s="135"/>
    </row>
    <row r="510" spans="3:23">
      <c r="C510" s="133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5"/>
      <c r="V510" s="135"/>
      <c r="W510" s="135"/>
    </row>
    <row r="511" spans="3:23">
      <c r="C511" s="133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5"/>
      <c r="V511" s="135"/>
      <c r="W511" s="135"/>
    </row>
  </sheetData>
  <sheetProtection formatCells="0" formatColumns="0" formatRows="0" insertColumns="0" insertRows="0" insertHyperlinks="0" deleteColumns="0" deleteRows="0" sort="0" autoFilter="0" pivotTables="0"/>
  <mergeCells count="28">
    <mergeCell ref="N6:O6"/>
    <mergeCell ref="P6:W6"/>
    <mergeCell ref="H7:H8"/>
    <mergeCell ref="I7:I8"/>
    <mergeCell ref="E28:F28"/>
    <mergeCell ref="P28:Q28"/>
    <mergeCell ref="K7:M7"/>
    <mergeCell ref="S7:V7"/>
    <mergeCell ref="W7:W8"/>
    <mergeCell ref="B26:G26"/>
    <mergeCell ref="H26:M26"/>
    <mergeCell ref="B7:C8"/>
    <mergeCell ref="N2:W3"/>
    <mergeCell ref="D7:D8"/>
    <mergeCell ref="E7:G7"/>
    <mergeCell ref="J7:J8"/>
    <mergeCell ref="N4:W5"/>
    <mergeCell ref="B4:D4"/>
    <mergeCell ref="E4:J4"/>
    <mergeCell ref="K4:L4"/>
    <mergeCell ref="D5:J5"/>
    <mergeCell ref="K5:M5"/>
    <mergeCell ref="D2:I3"/>
    <mergeCell ref="B2:C3"/>
    <mergeCell ref="N7:R7"/>
    <mergeCell ref="L2:M3"/>
    <mergeCell ref="D6:J6"/>
    <mergeCell ref="K6:M6"/>
  </mergeCells>
  <dataValidations disablePrompts="1" count="2">
    <dataValidation type="list" allowBlank="1" showInputMessage="1" showErrorMessage="1" sqref="L9:L10" xr:uid="{00000000-0002-0000-0400-000000000000}">
      <formula1>"4C 4,4C 6, 4C 10, 4C 16, 4C 25, 4C 35, 4C 50, 4C 70, 4C 95, 4C 120, 4C 150, 4C 185, 4C 240, 4C 300, 2 x 4C 185, 2 x 4C 240, 2 x 4C 300"</formula1>
    </dataValidation>
    <dataValidation type="list" allowBlank="1" showInputMessage="1" showErrorMessage="1" sqref="J11:J24" xr:uid="{00000000-0002-0000-0400-000001000000}">
      <formula1>"30,100,300,500,ELR, ELR+ALARM,0-300mA ELR"</formula1>
    </dataValidation>
  </dataValidations>
  <printOptions horizontalCentered="1"/>
  <pageMargins left="0.25" right="0.25" top="0.75" bottom="0.75" header="0.3" footer="0.3"/>
  <pageSetup paperSize="9" scale="75" fitToHeight="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AB498"/>
  <sheetViews>
    <sheetView showGridLines="0" view="pageBreakPreview" zoomScaleSheetLayoutView="100" workbookViewId="0">
      <selection activeCell="K7" sqref="K7:M7"/>
    </sheetView>
  </sheetViews>
  <sheetFormatPr defaultRowHeight="13.15"/>
  <cols>
    <col min="1" max="1" width="3" customWidth="1"/>
    <col min="2" max="2" width="3.5703125" customWidth="1"/>
    <col min="3" max="3" width="15.42578125" style="9" customWidth="1"/>
    <col min="4" max="4" width="7.28515625" style="8" customWidth="1"/>
    <col min="5" max="8" width="5.7109375" style="8" customWidth="1"/>
    <col min="9" max="9" width="8.85546875" style="8" customWidth="1"/>
    <col min="10" max="10" width="11" style="8" customWidth="1"/>
    <col min="11" max="13" width="8.7109375" style="8" customWidth="1"/>
    <col min="14" max="14" width="6.28515625" style="8" customWidth="1"/>
    <col min="15" max="15" width="6.5703125" style="8" customWidth="1"/>
    <col min="16" max="16" width="6.42578125" style="8" customWidth="1"/>
    <col min="17" max="17" width="7.140625" style="8" customWidth="1"/>
    <col min="18" max="19" width="5.7109375" style="8" customWidth="1"/>
    <col min="20" max="21" width="5.7109375" customWidth="1"/>
    <col min="22" max="22" width="23.140625" customWidth="1"/>
    <col min="23" max="23" width="9.28515625" customWidth="1"/>
    <col min="24" max="24" width="9.5703125" customWidth="1"/>
    <col min="25" max="25" width="11.85546875" customWidth="1"/>
    <col min="26" max="26" width="12.140625" customWidth="1"/>
  </cols>
  <sheetData>
    <row r="1" spans="1:28" ht="22.5" customHeight="1" thickBot="1">
      <c r="A1" s="80"/>
      <c r="B1" s="165"/>
      <c r="C1" s="165"/>
      <c r="D1" s="81"/>
      <c r="E1" s="165"/>
      <c r="F1" s="165"/>
      <c r="G1" s="165"/>
      <c r="H1" s="165"/>
      <c r="I1" s="165"/>
      <c r="J1" s="165"/>
      <c r="K1" s="165"/>
      <c r="L1" s="165"/>
      <c r="M1" s="81"/>
      <c r="N1" s="165"/>
      <c r="O1" s="165"/>
      <c r="P1" s="165"/>
      <c r="Q1" s="165"/>
      <c r="R1" s="165"/>
      <c r="S1" s="81"/>
      <c r="T1" s="165"/>
      <c r="U1" s="165"/>
      <c r="V1" s="165"/>
      <c r="W1" s="80"/>
      <c r="X1" s="80"/>
    </row>
    <row r="2" spans="1:28" ht="17.25" customHeight="1">
      <c r="A2" s="80"/>
      <c r="B2" s="39" t="s">
        <v>0</v>
      </c>
      <c r="C2" s="40"/>
      <c r="D2" s="245"/>
      <c r="E2" s="245"/>
      <c r="F2" s="245"/>
      <c r="G2" s="245"/>
      <c r="H2" s="245"/>
      <c r="I2" s="245"/>
      <c r="J2" s="245"/>
      <c r="K2" s="245"/>
      <c r="L2" s="245"/>
      <c r="M2" s="246"/>
      <c r="N2" s="256" t="s">
        <v>2</v>
      </c>
      <c r="O2" s="240"/>
      <c r="P2" s="240"/>
      <c r="Q2" s="240"/>
      <c r="R2" s="240"/>
      <c r="S2" s="240"/>
      <c r="T2" s="240"/>
      <c r="U2" s="240"/>
      <c r="V2" s="241"/>
      <c r="W2" s="80"/>
      <c r="X2" s="80"/>
    </row>
    <row r="3" spans="1:28" ht="17.25" customHeight="1">
      <c r="A3" s="80"/>
      <c r="B3" s="42"/>
      <c r="C3" s="43"/>
      <c r="D3" s="247"/>
      <c r="E3" s="247"/>
      <c r="F3" s="247"/>
      <c r="G3" s="247"/>
      <c r="H3" s="247"/>
      <c r="I3" s="247"/>
      <c r="J3" s="247"/>
      <c r="K3" s="247"/>
      <c r="L3" s="247"/>
      <c r="M3" s="248"/>
      <c r="N3" s="255" t="s">
        <v>97</v>
      </c>
      <c r="O3" s="239"/>
      <c r="P3" s="239"/>
      <c r="Q3" s="239"/>
      <c r="R3" s="239"/>
      <c r="S3" s="239"/>
      <c r="T3" s="239"/>
      <c r="U3" s="239"/>
      <c r="V3" s="242"/>
      <c r="W3" s="80"/>
      <c r="X3" s="80"/>
    </row>
    <row r="4" spans="1:28" ht="17.25" customHeight="1">
      <c r="A4" s="80"/>
      <c r="B4" s="230" t="s">
        <v>5</v>
      </c>
      <c r="C4" s="231"/>
      <c r="D4" s="231"/>
      <c r="E4" s="232"/>
      <c r="F4" s="232"/>
      <c r="G4" s="232"/>
      <c r="H4" s="232"/>
      <c r="I4" s="232"/>
      <c r="J4" s="233"/>
      <c r="K4" s="249" t="s">
        <v>98</v>
      </c>
      <c r="L4" s="250"/>
      <c r="M4" s="44"/>
      <c r="N4" s="255" t="s">
        <v>8</v>
      </c>
      <c r="O4" s="239"/>
      <c r="P4" s="239"/>
      <c r="Q4" s="239"/>
      <c r="R4" s="239"/>
      <c r="S4" s="239"/>
      <c r="T4" s="239"/>
      <c r="U4" s="239"/>
      <c r="V4" s="242"/>
      <c r="W4" s="165"/>
      <c r="X4" s="165"/>
      <c r="Y4" s="1"/>
      <c r="Z4" s="1"/>
      <c r="AA4" s="1"/>
      <c r="AB4" s="1"/>
    </row>
    <row r="5" spans="1:28" ht="17.25" customHeight="1">
      <c r="A5" s="80"/>
      <c r="B5" s="41"/>
      <c r="C5" s="10"/>
      <c r="D5" s="253" t="s">
        <v>99</v>
      </c>
      <c r="E5" s="253"/>
      <c r="F5" s="253"/>
      <c r="G5" s="253"/>
      <c r="H5" s="253"/>
      <c r="I5" s="253"/>
      <c r="J5" s="254"/>
      <c r="K5" s="236"/>
      <c r="L5" s="237"/>
      <c r="M5" s="238"/>
      <c r="N5" s="255" t="s">
        <v>100</v>
      </c>
      <c r="O5" s="239"/>
      <c r="P5" s="239"/>
      <c r="Q5" s="239"/>
      <c r="R5" s="239"/>
      <c r="S5" s="239" t="s">
        <v>101</v>
      </c>
      <c r="T5" s="239"/>
      <c r="U5" s="239"/>
      <c r="V5" s="242"/>
      <c r="W5" s="165"/>
      <c r="X5" s="165"/>
      <c r="Y5" s="1"/>
      <c r="Z5" s="1"/>
      <c r="AA5" s="1"/>
      <c r="AB5" s="1"/>
    </row>
    <row r="6" spans="1:28" ht="17.25" customHeight="1" thickBot="1">
      <c r="A6" s="80"/>
      <c r="B6" s="42" t="s">
        <v>9</v>
      </c>
      <c r="C6" s="43"/>
      <c r="D6" s="234"/>
      <c r="E6" s="234"/>
      <c r="F6" s="234"/>
      <c r="G6" s="234"/>
      <c r="H6" s="234"/>
      <c r="I6" s="234"/>
      <c r="J6" s="235"/>
      <c r="K6" s="258"/>
      <c r="L6" s="259"/>
      <c r="M6" s="260"/>
      <c r="N6" s="251" t="s">
        <v>11</v>
      </c>
      <c r="O6" s="252"/>
      <c r="P6" s="252"/>
      <c r="Q6" s="252"/>
      <c r="R6" s="252"/>
      <c r="S6" s="252"/>
      <c r="T6" s="252"/>
      <c r="U6" s="252"/>
      <c r="V6" s="257"/>
      <c r="W6" s="165"/>
      <c r="X6" s="165"/>
      <c r="Y6" s="4"/>
      <c r="Z6" s="1"/>
      <c r="AA6" s="1"/>
      <c r="AB6" s="1"/>
    </row>
    <row r="7" spans="1:28" ht="37.5" customHeight="1">
      <c r="A7" s="80"/>
      <c r="B7" s="275" t="s">
        <v>13</v>
      </c>
      <c r="C7" s="265"/>
      <c r="D7" s="243" t="s">
        <v>14</v>
      </c>
      <c r="E7" s="263" t="s">
        <v>15</v>
      </c>
      <c r="F7" s="264"/>
      <c r="G7" s="265"/>
      <c r="H7" s="243" t="s">
        <v>16</v>
      </c>
      <c r="I7" s="243" t="s">
        <v>102</v>
      </c>
      <c r="J7" s="243" t="s">
        <v>18</v>
      </c>
      <c r="K7" s="263" t="s">
        <v>103</v>
      </c>
      <c r="L7" s="264"/>
      <c r="M7" s="265"/>
      <c r="N7" s="263" t="s">
        <v>20</v>
      </c>
      <c r="O7" s="264"/>
      <c r="P7" s="264"/>
      <c r="Q7" s="265"/>
      <c r="R7" s="263" t="s">
        <v>21</v>
      </c>
      <c r="S7" s="264"/>
      <c r="T7" s="264"/>
      <c r="U7" s="265"/>
      <c r="V7" s="266" t="s">
        <v>22</v>
      </c>
      <c r="W7" s="261"/>
      <c r="X7" s="261"/>
      <c r="Y7" s="2"/>
      <c r="Z7" s="3"/>
      <c r="AA7" s="1"/>
      <c r="AB7" s="1"/>
    </row>
    <row r="8" spans="1:28" ht="37.5" customHeight="1" thickBot="1">
      <c r="A8" s="80"/>
      <c r="B8" s="276"/>
      <c r="C8" s="277"/>
      <c r="D8" s="244"/>
      <c r="E8" s="12" t="s">
        <v>23</v>
      </c>
      <c r="F8" s="12" t="s">
        <v>24</v>
      </c>
      <c r="G8" s="12" t="s">
        <v>25</v>
      </c>
      <c r="H8" s="244"/>
      <c r="I8" s="244"/>
      <c r="J8" s="244"/>
      <c r="K8" s="12" t="s">
        <v>104</v>
      </c>
      <c r="L8" s="12" t="s">
        <v>27</v>
      </c>
      <c r="M8" s="12" t="s">
        <v>28</v>
      </c>
      <c r="N8" s="12" t="s">
        <v>105</v>
      </c>
      <c r="O8" s="12" t="s">
        <v>106</v>
      </c>
      <c r="P8" s="13" t="s">
        <v>107</v>
      </c>
      <c r="Q8" s="14" t="s">
        <v>32</v>
      </c>
      <c r="R8" s="15" t="s">
        <v>34</v>
      </c>
      <c r="S8" s="12" t="s">
        <v>35</v>
      </c>
      <c r="T8" s="12" t="s">
        <v>36</v>
      </c>
      <c r="U8" s="12" t="s">
        <v>37</v>
      </c>
      <c r="V8" s="267"/>
      <c r="W8" s="165"/>
      <c r="X8" s="165"/>
      <c r="Y8" s="1"/>
      <c r="Z8" s="1"/>
      <c r="AA8" s="1"/>
      <c r="AB8" s="1"/>
    </row>
    <row r="9" spans="1:28" ht="18.75" customHeight="1" thickTop="1" thickBot="1">
      <c r="A9" s="80"/>
      <c r="B9" s="16" t="s">
        <v>108</v>
      </c>
      <c r="C9" s="17"/>
      <c r="D9" s="18"/>
      <c r="E9" s="19"/>
      <c r="F9" s="20"/>
      <c r="G9" s="20"/>
      <c r="H9" s="20"/>
      <c r="I9" s="20"/>
      <c r="J9" s="20"/>
      <c r="K9" s="20"/>
      <c r="L9" s="20"/>
      <c r="M9" s="20"/>
      <c r="N9" s="45"/>
      <c r="O9" s="45"/>
      <c r="P9" s="45"/>
      <c r="Q9" s="21">
        <f>SUM(N9:P9)</f>
        <v>0</v>
      </c>
      <c r="R9" s="22"/>
      <c r="S9" s="23"/>
      <c r="T9" s="23"/>
      <c r="U9" s="24"/>
      <c r="V9" s="25"/>
      <c r="W9" s="80"/>
      <c r="X9" s="80"/>
    </row>
    <row r="10" spans="1:28" ht="18.75" customHeight="1" thickTop="1">
      <c r="A10" s="80"/>
      <c r="B10" s="26" t="s">
        <v>43</v>
      </c>
      <c r="C10" s="11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48"/>
      <c r="O10" s="48"/>
      <c r="P10" s="48"/>
      <c r="Q10" s="48"/>
      <c r="R10" s="46"/>
      <c r="S10" s="46"/>
      <c r="T10" s="46"/>
      <c r="U10" s="46"/>
      <c r="V10" s="47"/>
      <c r="W10" s="80"/>
      <c r="X10" s="80"/>
    </row>
    <row r="11" spans="1:28" ht="20.100000000000001" customHeight="1">
      <c r="A11" s="80"/>
      <c r="B11" s="28"/>
      <c r="C11" s="29"/>
      <c r="D11" s="30"/>
      <c r="E11" s="30"/>
      <c r="F11" s="30"/>
      <c r="G11" s="30"/>
      <c r="H11" s="30"/>
      <c r="I11" s="30"/>
      <c r="J11" s="31"/>
      <c r="K11" s="31"/>
      <c r="L11" s="31"/>
      <c r="M11" s="31"/>
      <c r="N11" s="32"/>
      <c r="O11" s="32"/>
      <c r="P11" s="33"/>
      <c r="Q11" s="34">
        <f>SUM(N11:P11)</f>
        <v>0</v>
      </c>
      <c r="R11" s="49"/>
      <c r="S11" s="30"/>
      <c r="T11" s="50"/>
      <c r="U11" s="50"/>
      <c r="V11" s="51"/>
      <c r="W11" s="80"/>
      <c r="X11" s="80"/>
    </row>
    <row r="12" spans="1:28" ht="14.1" customHeight="1">
      <c r="A12" s="80"/>
      <c r="B12" s="62" t="s">
        <v>86</v>
      </c>
      <c r="C12" s="11"/>
      <c r="D12" s="11"/>
      <c r="E12" s="11"/>
      <c r="F12" s="11"/>
      <c r="G12" s="11"/>
      <c r="H12" s="61"/>
      <c r="I12" s="11"/>
      <c r="J12" s="11"/>
      <c r="K12" s="11"/>
      <c r="L12" s="11"/>
      <c r="M12" s="11"/>
      <c r="N12" s="53"/>
      <c r="O12" s="53"/>
      <c r="P12" s="53"/>
      <c r="Q12" s="54"/>
      <c r="R12" s="55"/>
      <c r="S12" s="56"/>
      <c r="T12" s="56"/>
      <c r="U12" s="56"/>
      <c r="V12" s="52"/>
      <c r="W12" s="80"/>
      <c r="X12" s="80"/>
    </row>
    <row r="13" spans="1:28" ht="14.1" customHeight="1">
      <c r="A13" s="80"/>
      <c r="B13" s="271"/>
      <c r="C13" s="272"/>
      <c r="D13" s="272"/>
      <c r="E13" s="272"/>
      <c r="F13" s="272"/>
      <c r="G13" s="273"/>
      <c r="H13" s="268" t="s">
        <v>88</v>
      </c>
      <c r="I13" s="269"/>
      <c r="J13" s="269"/>
      <c r="K13" s="269"/>
      <c r="L13" s="269"/>
      <c r="M13" s="270"/>
      <c r="N13" s="35">
        <f>SUM(N11:N11)</f>
        <v>0</v>
      </c>
      <c r="O13" s="35">
        <f>SUM(O11:O11)</f>
        <v>0</v>
      </c>
      <c r="P13" s="35">
        <f>SUM(P11:P11)</f>
        <v>0</v>
      </c>
      <c r="Q13" s="36">
        <f>SUM(Q11:Q11)</f>
        <v>0</v>
      </c>
      <c r="R13" s="37">
        <f>SUM(R11)</f>
        <v>0</v>
      </c>
      <c r="S13" s="38">
        <f>SUM(S11)</f>
        <v>0</v>
      </c>
      <c r="T13" s="38">
        <f>SUM(T11)</f>
        <v>0</v>
      </c>
      <c r="U13" s="38">
        <f>SUM(U11)</f>
        <v>0</v>
      </c>
      <c r="V13" s="52"/>
      <c r="W13" s="80"/>
      <c r="X13" s="80"/>
    </row>
    <row r="14" spans="1:28" ht="14.1" customHeight="1">
      <c r="A14" s="80"/>
      <c r="B14" s="62"/>
      <c r="C14" s="11"/>
      <c r="D14" s="63"/>
      <c r="E14" s="11"/>
      <c r="F14" s="11"/>
      <c r="G14" s="11"/>
      <c r="H14" s="57"/>
      <c r="I14" s="11"/>
      <c r="J14" s="11"/>
      <c r="K14" s="11"/>
      <c r="L14" s="11"/>
      <c r="M14" s="11"/>
      <c r="N14" s="57"/>
      <c r="O14" s="57"/>
      <c r="P14" s="57"/>
      <c r="Q14" s="58"/>
      <c r="R14" s="59"/>
      <c r="S14" s="60"/>
      <c r="T14" s="60"/>
      <c r="U14" s="60"/>
      <c r="V14" s="52"/>
      <c r="W14" s="80"/>
      <c r="X14" s="80"/>
    </row>
    <row r="15" spans="1:28" ht="14.1" customHeight="1">
      <c r="A15" s="80"/>
      <c r="B15" s="67" t="s">
        <v>89</v>
      </c>
      <c r="C15" s="64"/>
      <c r="D15" s="64"/>
      <c r="E15" s="262">
        <f>P15*H15</f>
        <v>0</v>
      </c>
      <c r="F15" s="262"/>
      <c r="G15" s="66" t="s">
        <v>90</v>
      </c>
      <c r="H15" s="65"/>
      <c r="I15" s="66" t="s">
        <v>91</v>
      </c>
      <c r="J15" s="64"/>
      <c r="K15" s="64"/>
      <c r="L15" s="64"/>
      <c r="M15" s="64"/>
      <c r="N15" s="64"/>
      <c r="O15" s="68" t="s">
        <v>92</v>
      </c>
      <c r="P15" s="274">
        <f>SUM(N13:P13)</f>
        <v>0</v>
      </c>
      <c r="Q15" s="274"/>
      <c r="R15" s="69" t="s">
        <v>93</v>
      </c>
      <c r="S15" s="69"/>
      <c r="T15" s="70"/>
      <c r="U15" s="71" t="s">
        <v>109</v>
      </c>
      <c r="V15" s="76"/>
      <c r="W15" s="80"/>
      <c r="X15" s="80"/>
    </row>
    <row r="16" spans="1:28" ht="14.1" customHeight="1">
      <c r="A16" s="80"/>
      <c r="B16" s="67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72" t="s">
        <v>94</v>
      </c>
      <c r="V16" s="75"/>
      <c r="W16" s="80"/>
      <c r="X16" s="80"/>
    </row>
    <row r="17" spans="1:24" ht="13.5" customHeight="1" thickBot="1">
      <c r="A17" s="80"/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9"/>
      <c r="T17" s="79"/>
      <c r="U17" s="73" t="s">
        <v>96</v>
      </c>
      <c r="V17" s="74"/>
      <c r="W17" s="80"/>
      <c r="X17" s="80"/>
    </row>
    <row r="18" spans="1:24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spans="1:24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spans="1:24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7"/>
    </row>
    <row r="21" spans="1:24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7"/>
    </row>
    <row r="22" spans="1:24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</row>
    <row r="23" spans="1:24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</row>
    <row r="24" spans="1:24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</row>
    <row r="25" spans="1:24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7"/>
    </row>
    <row r="26" spans="1:24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</row>
    <row r="27" spans="1:24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7"/>
    </row>
    <row r="28" spans="1:24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7"/>
    </row>
    <row r="29" spans="1:24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7"/>
    </row>
    <row r="30" spans="1:24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</row>
    <row r="31" spans="1:24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7"/>
    </row>
    <row r="32" spans="1:24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7"/>
    </row>
    <row r="33" spans="3:22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7"/>
    </row>
    <row r="34" spans="3:22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</row>
    <row r="35" spans="3:22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7"/>
    </row>
    <row r="36" spans="3:22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7"/>
    </row>
    <row r="37" spans="3:22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7"/>
    </row>
    <row r="38" spans="3:22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</row>
    <row r="39" spans="3:22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</row>
    <row r="40" spans="3:22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</row>
    <row r="41" spans="3:22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</row>
    <row r="42" spans="3:22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</row>
    <row r="43" spans="3:22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7"/>
    </row>
    <row r="44" spans="3:22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7"/>
    </row>
    <row r="45" spans="3:22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7"/>
    </row>
    <row r="46" spans="3:22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</row>
    <row r="47" spans="3:22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7"/>
    </row>
    <row r="48" spans="3:22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7"/>
    </row>
    <row r="49" spans="3:22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7"/>
    </row>
    <row r="50" spans="3:22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</row>
    <row r="51" spans="3:22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7"/>
    </row>
    <row r="52" spans="3:22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7"/>
    </row>
    <row r="53" spans="3:22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7"/>
    </row>
    <row r="54" spans="3:22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</row>
    <row r="55" spans="3:22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7"/>
    </row>
    <row r="56" spans="3:22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7"/>
    </row>
    <row r="57" spans="3:22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7"/>
    </row>
    <row r="58" spans="3:22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</row>
    <row r="59" spans="3:22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7"/>
      <c r="V59" s="7"/>
    </row>
    <row r="60" spans="3:22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7"/>
      <c r="V60" s="7"/>
    </row>
    <row r="61" spans="3:22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7"/>
      <c r="V61" s="7"/>
    </row>
    <row r="62" spans="3:22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</row>
    <row r="63" spans="3:22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7"/>
      <c r="V63" s="7"/>
    </row>
    <row r="64" spans="3:22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7"/>
      <c r="V64" s="7"/>
    </row>
    <row r="65" spans="3:22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7"/>
      <c r="V65" s="7"/>
    </row>
    <row r="66" spans="3:22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7"/>
    </row>
    <row r="67" spans="3:22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7"/>
      <c r="V67" s="7"/>
    </row>
    <row r="68" spans="3:22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7"/>
      <c r="V68" s="7"/>
    </row>
    <row r="69" spans="3:22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7"/>
      <c r="V69" s="7"/>
    </row>
    <row r="70" spans="3:22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7"/>
      <c r="V70" s="7"/>
    </row>
    <row r="71" spans="3:22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7"/>
      <c r="V71" s="7"/>
    </row>
    <row r="72" spans="3:22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7"/>
      <c r="U72" s="7"/>
      <c r="V72" s="7"/>
    </row>
    <row r="73" spans="3:22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7"/>
      <c r="U73" s="7"/>
      <c r="V73" s="7"/>
    </row>
    <row r="74" spans="3:22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  <c r="U74" s="7"/>
      <c r="V74" s="7"/>
    </row>
    <row r="75" spans="3:22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7"/>
      <c r="U75" s="7"/>
      <c r="V75" s="7"/>
    </row>
    <row r="76" spans="3:22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/>
      <c r="U76" s="7"/>
      <c r="V76" s="7"/>
    </row>
    <row r="77" spans="3:22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7"/>
      <c r="U77" s="7"/>
      <c r="V77" s="7"/>
    </row>
    <row r="78" spans="3:22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  <c r="U78" s="7"/>
      <c r="V78" s="7"/>
    </row>
    <row r="79" spans="3:22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7"/>
      <c r="U79" s="7"/>
      <c r="V79" s="7"/>
    </row>
    <row r="80" spans="3:22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7"/>
      <c r="U80" s="7"/>
      <c r="V80" s="7"/>
    </row>
    <row r="81" spans="3:22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7"/>
      <c r="U81" s="7"/>
      <c r="V81" s="7"/>
    </row>
    <row r="82" spans="3:22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  <c r="U82" s="7"/>
      <c r="V82" s="7"/>
    </row>
    <row r="83" spans="3:22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7"/>
      <c r="U83" s="7"/>
      <c r="V83" s="7"/>
    </row>
    <row r="84" spans="3:22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7"/>
      <c r="U84" s="7"/>
      <c r="V84" s="7"/>
    </row>
    <row r="85" spans="3:22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7"/>
      <c r="U85" s="7"/>
      <c r="V85" s="7"/>
    </row>
    <row r="86" spans="3:22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  <c r="U86" s="7"/>
      <c r="V86" s="7"/>
    </row>
    <row r="87" spans="3:22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 s="7"/>
      <c r="V87" s="7"/>
    </row>
    <row r="88" spans="3:22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7"/>
      <c r="U88" s="7"/>
      <c r="V88" s="7"/>
    </row>
    <row r="89" spans="3:22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7"/>
      <c r="U89" s="7"/>
      <c r="V89" s="7"/>
    </row>
    <row r="90" spans="3:22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  <c r="U90" s="7"/>
      <c r="V90" s="7"/>
    </row>
    <row r="91" spans="3:22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7"/>
      <c r="U91" s="7"/>
      <c r="V91" s="7"/>
    </row>
    <row r="92" spans="3:22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7"/>
      <c r="U92" s="7"/>
      <c r="V92" s="7"/>
    </row>
    <row r="93" spans="3:22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7"/>
      <c r="U93" s="7"/>
      <c r="V93" s="7"/>
    </row>
    <row r="94" spans="3:22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  <c r="U94" s="7"/>
      <c r="V94" s="7"/>
    </row>
    <row r="95" spans="3:22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7"/>
      <c r="U95" s="7"/>
      <c r="V95" s="7"/>
    </row>
    <row r="96" spans="3:22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7"/>
      <c r="U96" s="7"/>
      <c r="V96" s="7"/>
    </row>
    <row r="97" spans="3:22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7"/>
      <c r="U97" s="7"/>
      <c r="V97" s="7"/>
    </row>
    <row r="98" spans="3:22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 s="7"/>
      <c r="V98" s="7"/>
    </row>
    <row r="99" spans="3:22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  <c r="U99" s="7"/>
      <c r="V99" s="7"/>
    </row>
    <row r="100" spans="3:22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 s="7"/>
      <c r="V100" s="7"/>
    </row>
    <row r="101" spans="3:22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7"/>
      <c r="V101" s="7"/>
    </row>
    <row r="102" spans="3:22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 s="7"/>
      <c r="V102" s="7"/>
    </row>
    <row r="103" spans="3:22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 s="7"/>
      <c r="V103" s="7"/>
    </row>
    <row r="104" spans="3:22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 s="7"/>
      <c r="V104" s="7"/>
    </row>
    <row r="105" spans="3:22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 s="7"/>
      <c r="V105" s="7"/>
    </row>
    <row r="106" spans="3:22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7"/>
      <c r="V106" s="7"/>
    </row>
    <row r="107" spans="3:22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 s="7"/>
      <c r="V107" s="7"/>
    </row>
    <row r="108" spans="3:22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7"/>
      <c r="V108" s="7"/>
    </row>
    <row r="109" spans="3:22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 s="7"/>
      <c r="V109" s="7"/>
    </row>
    <row r="110" spans="3:22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 s="7"/>
      <c r="V110" s="7"/>
    </row>
    <row r="111" spans="3:22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 s="7"/>
      <c r="V111" s="7"/>
    </row>
    <row r="112" spans="3:22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 s="7"/>
      <c r="V112" s="7"/>
    </row>
    <row r="113" spans="3:22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7"/>
      <c r="U113" s="7"/>
      <c r="V113" s="7"/>
    </row>
    <row r="114" spans="3:22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  <c r="U114" s="7"/>
      <c r="V114" s="7"/>
    </row>
    <row r="115" spans="3:22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7"/>
      <c r="U115" s="7"/>
      <c r="V115" s="7"/>
    </row>
    <row r="116" spans="3:22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7"/>
      <c r="U116" s="7"/>
      <c r="V116" s="7"/>
    </row>
    <row r="117" spans="3:22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7"/>
      <c r="U117" s="7"/>
      <c r="V117" s="7"/>
    </row>
    <row r="118" spans="3:22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  <c r="U118" s="7"/>
      <c r="V118" s="7"/>
    </row>
    <row r="119" spans="3:22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7"/>
      <c r="U119" s="7"/>
      <c r="V119" s="7"/>
    </row>
    <row r="120" spans="3:22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7"/>
      <c r="U120" s="7"/>
      <c r="V120" s="7"/>
    </row>
    <row r="121" spans="3:22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 s="7"/>
      <c r="V121" s="7"/>
    </row>
    <row r="122" spans="3:22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7"/>
      <c r="V122" s="7"/>
    </row>
    <row r="123" spans="3:22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7"/>
      <c r="U123" s="7"/>
      <c r="V123" s="7"/>
    </row>
    <row r="124" spans="3:22"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7"/>
      <c r="U124" s="7"/>
      <c r="V124" s="7"/>
    </row>
    <row r="125" spans="3:22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 s="7"/>
      <c r="V125" s="7"/>
    </row>
    <row r="126" spans="3:22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  <c r="U126" s="7"/>
      <c r="V126" s="7"/>
    </row>
    <row r="127" spans="3:22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7"/>
      <c r="U127" s="7"/>
      <c r="V127" s="7"/>
    </row>
    <row r="128" spans="3:22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7"/>
      <c r="U128" s="7"/>
      <c r="V128" s="7"/>
    </row>
    <row r="129" spans="3:22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7"/>
      <c r="U129" s="7"/>
      <c r="V129" s="7"/>
    </row>
    <row r="130" spans="3:22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  <c r="U130" s="7"/>
      <c r="V130" s="7"/>
    </row>
    <row r="131" spans="3:22"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7"/>
      <c r="U131" s="7"/>
      <c r="V131" s="7"/>
    </row>
    <row r="132" spans="3:22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7"/>
      <c r="U132" s="7"/>
      <c r="V132" s="7"/>
    </row>
    <row r="133" spans="3:22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7"/>
      <c r="U133" s="7"/>
      <c r="V133" s="7"/>
    </row>
    <row r="134" spans="3:22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  <c r="U134" s="7"/>
      <c r="V134" s="7"/>
    </row>
    <row r="135" spans="3:22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7"/>
      <c r="U135" s="7"/>
      <c r="V135" s="7"/>
    </row>
    <row r="136" spans="3:22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7"/>
      <c r="U136" s="7"/>
      <c r="V136" s="7"/>
    </row>
    <row r="137" spans="3:22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7"/>
      <c r="U137" s="7"/>
      <c r="V137" s="7"/>
    </row>
    <row r="138" spans="3:22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7"/>
      <c r="V138" s="7"/>
    </row>
    <row r="139" spans="3:22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7"/>
      <c r="U139" s="7"/>
      <c r="V139" s="7"/>
    </row>
    <row r="140" spans="3:22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 s="7"/>
      <c r="V140" s="7"/>
    </row>
    <row r="141" spans="3:22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 s="7"/>
      <c r="V141" s="7"/>
    </row>
    <row r="142" spans="3:22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 s="7"/>
      <c r="V142" s="7"/>
    </row>
    <row r="143" spans="3:22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 s="7"/>
      <c r="V143" s="7"/>
    </row>
    <row r="144" spans="3:22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 s="7"/>
      <c r="V144" s="7"/>
    </row>
    <row r="145" spans="3:22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 s="7"/>
      <c r="V145" s="7"/>
    </row>
    <row r="146" spans="3:22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 s="7"/>
      <c r="V146" s="7"/>
    </row>
    <row r="147" spans="3:22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7"/>
      <c r="V147" s="7"/>
    </row>
    <row r="148" spans="3:22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7"/>
      <c r="V148" s="7"/>
    </row>
    <row r="149" spans="3:22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7"/>
      <c r="V149" s="7"/>
    </row>
    <row r="150" spans="3:22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7"/>
      <c r="V150" s="7"/>
    </row>
    <row r="151" spans="3:22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7"/>
      <c r="V151" s="7"/>
    </row>
    <row r="152" spans="3:22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7"/>
      <c r="V152" s="7"/>
    </row>
    <row r="153" spans="3:22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7"/>
      <c r="V153" s="7"/>
    </row>
    <row r="154" spans="3:22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7"/>
      <c r="V154" s="7"/>
    </row>
    <row r="155" spans="3:22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7"/>
      <c r="V155" s="7"/>
    </row>
    <row r="156" spans="3:22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7"/>
      <c r="V156" s="7"/>
    </row>
    <row r="157" spans="3:22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7"/>
      <c r="V157" s="7"/>
    </row>
    <row r="158" spans="3:22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7"/>
      <c r="V158" s="7"/>
    </row>
    <row r="159" spans="3:22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7"/>
      <c r="V159" s="7"/>
    </row>
    <row r="160" spans="3:22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7"/>
      <c r="V160" s="7"/>
    </row>
    <row r="161" spans="3:22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7"/>
      <c r="V161" s="7"/>
    </row>
    <row r="162" spans="3:22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7"/>
      <c r="V162" s="7"/>
    </row>
    <row r="163" spans="3:22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7"/>
      <c r="V163" s="7"/>
    </row>
    <row r="164" spans="3:22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7"/>
      <c r="V164" s="7"/>
    </row>
    <row r="165" spans="3:22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7"/>
      <c r="V165" s="7"/>
    </row>
    <row r="166" spans="3:22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7"/>
      <c r="V166" s="7"/>
    </row>
    <row r="167" spans="3:22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7"/>
      <c r="V167" s="7"/>
    </row>
    <row r="168" spans="3:22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7"/>
      <c r="V168" s="7"/>
    </row>
    <row r="169" spans="3:22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7"/>
      <c r="V169" s="7"/>
    </row>
    <row r="170" spans="3:22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7"/>
      <c r="V170" s="7"/>
    </row>
    <row r="171" spans="3:22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7"/>
      <c r="V171" s="7"/>
    </row>
    <row r="172" spans="3:22"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7"/>
      <c r="V172" s="7"/>
    </row>
    <row r="173" spans="3:22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7"/>
      <c r="V173" s="7"/>
    </row>
    <row r="174" spans="3:22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7"/>
      <c r="V174" s="7"/>
    </row>
    <row r="175" spans="3:22"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7"/>
      <c r="V175" s="7"/>
    </row>
    <row r="176" spans="3:22"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7"/>
      <c r="V176" s="7"/>
    </row>
    <row r="177" spans="3:22"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7"/>
      <c r="V177" s="7"/>
    </row>
    <row r="178" spans="3:22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7"/>
      <c r="V178" s="7"/>
    </row>
    <row r="179" spans="3:22"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7"/>
      <c r="V179" s="7"/>
    </row>
    <row r="180" spans="3:22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7"/>
      <c r="V180" s="7"/>
    </row>
    <row r="181" spans="3:22"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7"/>
      <c r="V181" s="7"/>
    </row>
    <row r="182" spans="3:22"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7"/>
      <c r="V182" s="7"/>
    </row>
    <row r="183" spans="3:22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7"/>
      <c r="V183" s="7"/>
    </row>
    <row r="184" spans="3:22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7"/>
      <c r="V184" s="7"/>
    </row>
    <row r="185" spans="3:22"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7"/>
      <c r="V185" s="7"/>
    </row>
    <row r="186" spans="3:22"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7"/>
      <c r="V186" s="7"/>
    </row>
    <row r="187" spans="3:22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7"/>
      <c r="V187" s="7"/>
    </row>
    <row r="188" spans="3:22"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7"/>
      <c r="V188" s="7"/>
    </row>
    <row r="189" spans="3:22"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7"/>
      <c r="V189" s="7"/>
    </row>
    <row r="190" spans="3:22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7"/>
      <c r="V190" s="7"/>
    </row>
    <row r="191" spans="3:22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7"/>
      <c r="V191" s="7"/>
    </row>
    <row r="192" spans="3:22"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7"/>
      <c r="V192" s="7"/>
    </row>
    <row r="193" spans="3:22"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7"/>
      <c r="V193" s="7"/>
    </row>
    <row r="194" spans="3:22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7"/>
      <c r="V194" s="7"/>
    </row>
    <row r="195" spans="3:22"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7"/>
      <c r="V195" s="7"/>
    </row>
    <row r="196" spans="3:22"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7"/>
      <c r="V196" s="7"/>
    </row>
    <row r="197" spans="3:22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7"/>
      <c r="V197" s="7"/>
    </row>
    <row r="198" spans="3:22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7"/>
      <c r="V198" s="7"/>
    </row>
    <row r="199" spans="3:22"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7"/>
      <c r="V199" s="7"/>
    </row>
    <row r="200" spans="3:22"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7"/>
      <c r="V200" s="7"/>
    </row>
    <row r="201" spans="3:22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7"/>
      <c r="V201" s="7"/>
    </row>
    <row r="202" spans="3:22"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7"/>
      <c r="V202" s="7"/>
    </row>
    <row r="203" spans="3:22"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7"/>
      <c r="V203" s="7"/>
    </row>
    <row r="204" spans="3:22"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7"/>
      <c r="V204" s="7"/>
    </row>
    <row r="205" spans="3:22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7"/>
      <c r="V205" s="7"/>
    </row>
    <row r="206" spans="3:22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7"/>
      <c r="V206" s="7"/>
    </row>
    <row r="207" spans="3:22"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7"/>
      <c r="V207" s="7"/>
    </row>
    <row r="208" spans="3:22"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7"/>
      <c r="V208" s="7"/>
    </row>
    <row r="209" spans="3:22"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7"/>
      <c r="V209" s="7"/>
    </row>
    <row r="210" spans="3:22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7"/>
      <c r="V210" s="7"/>
    </row>
    <row r="211" spans="3:22"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7"/>
      <c r="V211" s="7"/>
    </row>
    <row r="212" spans="3:22"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7"/>
      <c r="V212" s="7"/>
    </row>
    <row r="213" spans="3:22"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7"/>
      <c r="V213" s="7"/>
    </row>
    <row r="214" spans="3:22"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7"/>
      <c r="V214" s="7"/>
    </row>
    <row r="215" spans="3:22"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7"/>
      <c r="V215" s="7"/>
    </row>
    <row r="216" spans="3:22"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7"/>
      <c r="V216" s="7"/>
    </row>
    <row r="217" spans="3:22"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7"/>
      <c r="V217" s="7"/>
    </row>
    <row r="218" spans="3:22"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7"/>
      <c r="V218" s="7"/>
    </row>
    <row r="219" spans="3:22"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7"/>
      <c r="V219" s="7"/>
    </row>
    <row r="220" spans="3:22"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7"/>
      <c r="V220" s="7"/>
    </row>
    <row r="221" spans="3:22"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7"/>
      <c r="V221" s="7"/>
    </row>
    <row r="222" spans="3:22"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7"/>
      <c r="V222" s="7"/>
    </row>
    <row r="223" spans="3:22"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7"/>
      <c r="V223" s="7"/>
    </row>
    <row r="224" spans="3:22"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7"/>
      <c r="V224" s="7"/>
    </row>
    <row r="225" spans="3:22"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7"/>
      <c r="V225" s="7"/>
    </row>
    <row r="226" spans="3:22"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7"/>
      <c r="V226" s="7"/>
    </row>
    <row r="227" spans="3:22"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7"/>
      <c r="V227" s="7"/>
    </row>
    <row r="228" spans="3:22"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7"/>
      <c r="V228" s="7"/>
    </row>
    <row r="229" spans="3:22"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7"/>
      <c r="V229" s="7"/>
    </row>
    <row r="230" spans="3:22"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7"/>
      <c r="V230" s="7"/>
    </row>
    <row r="231" spans="3:22"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7"/>
      <c r="V231" s="7"/>
    </row>
    <row r="232" spans="3:22"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7"/>
      <c r="V232" s="7"/>
    </row>
    <row r="233" spans="3:22"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7"/>
      <c r="V233" s="7"/>
    </row>
    <row r="234" spans="3:22"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7"/>
      <c r="V234" s="7"/>
    </row>
    <row r="235" spans="3:22"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7"/>
      <c r="V235" s="7"/>
    </row>
    <row r="236" spans="3:22"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7"/>
      <c r="V236" s="7"/>
    </row>
    <row r="237" spans="3:22"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7"/>
      <c r="V237" s="7"/>
    </row>
    <row r="238" spans="3:22"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7"/>
      <c r="V238" s="7"/>
    </row>
    <row r="239" spans="3:22"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7"/>
      <c r="V239" s="7"/>
    </row>
    <row r="240" spans="3:22"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7"/>
      <c r="V240" s="7"/>
    </row>
    <row r="241" spans="3:22"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7"/>
      <c r="V241" s="7"/>
    </row>
    <row r="242" spans="3:22"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7"/>
      <c r="V242" s="7"/>
    </row>
    <row r="243" spans="3:22"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 s="7"/>
      <c r="V243" s="7"/>
    </row>
    <row r="244" spans="3:22"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 s="7"/>
      <c r="V244" s="7"/>
    </row>
    <row r="245" spans="3:22"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7"/>
      <c r="U245" s="7"/>
      <c r="V245" s="7"/>
    </row>
    <row r="246" spans="3:22"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7"/>
      <c r="U246" s="7"/>
      <c r="V246" s="7"/>
    </row>
    <row r="247" spans="3:22"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 s="7"/>
      <c r="V247" s="7"/>
    </row>
    <row r="248" spans="3:22"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 s="7"/>
      <c r="V248" s="7"/>
    </row>
    <row r="249" spans="3:22"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 s="7"/>
      <c r="V249" s="7"/>
    </row>
    <row r="250" spans="3:22"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 s="7"/>
      <c r="V250" s="7"/>
    </row>
    <row r="251" spans="3:22"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 s="7"/>
      <c r="V251" s="7"/>
    </row>
    <row r="252" spans="3:22"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 s="7"/>
      <c r="V252" s="7"/>
    </row>
    <row r="253" spans="3:22"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7"/>
      <c r="U253" s="7"/>
      <c r="V253" s="7"/>
    </row>
    <row r="254" spans="3:22"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/>
      <c r="U254" s="7"/>
      <c r="V254" s="7"/>
    </row>
    <row r="255" spans="3:22"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 s="7"/>
      <c r="V255" s="7"/>
    </row>
    <row r="256" spans="3:22"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/>
      <c r="U256" s="7"/>
      <c r="V256" s="7"/>
    </row>
    <row r="257" spans="3:22"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/>
      <c r="U257" s="7"/>
      <c r="V257" s="7"/>
    </row>
    <row r="258" spans="3:22"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 s="7"/>
      <c r="V258" s="7"/>
    </row>
    <row r="259" spans="3:22"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 s="7"/>
      <c r="V259" s="7"/>
    </row>
    <row r="260" spans="3:22"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 s="7"/>
      <c r="V260" s="7"/>
    </row>
    <row r="261" spans="3:22"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 s="7"/>
      <c r="V261" s="7"/>
    </row>
    <row r="262" spans="3:22"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 s="7"/>
      <c r="V262" s="7"/>
    </row>
    <row r="263" spans="3:22"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 s="7"/>
      <c r="V263" s="7"/>
    </row>
    <row r="264" spans="3:22"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 s="7"/>
      <c r="V264" s="7"/>
    </row>
    <row r="265" spans="3:22"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 s="7"/>
      <c r="V265" s="7"/>
    </row>
    <row r="266" spans="3:22"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 s="7"/>
      <c r="V266" s="7"/>
    </row>
    <row r="267" spans="3:22"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 s="7"/>
      <c r="V267" s="7"/>
    </row>
    <row r="268" spans="3:22"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 s="7"/>
      <c r="V268" s="7"/>
    </row>
    <row r="269" spans="3:22"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 s="7"/>
      <c r="V269" s="7"/>
    </row>
    <row r="270" spans="3:22"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 s="7"/>
      <c r="V270" s="7"/>
    </row>
    <row r="271" spans="3:22"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 s="7"/>
      <c r="V271" s="7"/>
    </row>
    <row r="272" spans="3:22"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 s="7"/>
      <c r="V272" s="7"/>
    </row>
    <row r="273" spans="3:22"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 s="7"/>
      <c r="V273" s="7"/>
    </row>
    <row r="274" spans="3:22"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 s="7"/>
      <c r="V274" s="7"/>
    </row>
    <row r="275" spans="3:22"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 s="7"/>
      <c r="V275" s="7"/>
    </row>
    <row r="276" spans="3:22"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 s="7"/>
      <c r="V276" s="7"/>
    </row>
    <row r="277" spans="3:22"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 s="7"/>
      <c r="V277" s="7"/>
    </row>
    <row r="278" spans="3:22"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 s="7"/>
      <c r="V278" s="7"/>
    </row>
    <row r="279" spans="3:22"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 s="7"/>
      <c r="V279" s="7"/>
    </row>
    <row r="280" spans="3:22"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 s="7"/>
      <c r="V280" s="7"/>
    </row>
    <row r="281" spans="3:22"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 s="7"/>
      <c r="V281" s="7"/>
    </row>
    <row r="282" spans="3:22"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 s="7"/>
      <c r="V282" s="7"/>
    </row>
    <row r="283" spans="3:22"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/>
      <c r="U283" s="7"/>
      <c r="V283" s="7"/>
    </row>
    <row r="284" spans="3:22"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 s="7"/>
      <c r="V284" s="7"/>
    </row>
    <row r="285" spans="3:22"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 s="7"/>
      <c r="V285" s="7"/>
    </row>
    <row r="286" spans="3:22"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 s="7"/>
      <c r="V286" s="7"/>
    </row>
    <row r="287" spans="3:22"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 s="7"/>
      <c r="V287" s="7"/>
    </row>
    <row r="288" spans="3:22"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/>
      <c r="U288" s="7"/>
      <c r="V288" s="7"/>
    </row>
    <row r="289" spans="3:22"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 s="7"/>
      <c r="V289" s="7"/>
    </row>
    <row r="290" spans="3:22"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7"/>
      <c r="U290" s="7"/>
      <c r="V290" s="7"/>
    </row>
    <row r="291" spans="3:22"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 s="7"/>
      <c r="V291" s="7"/>
    </row>
    <row r="292" spans="3:22"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 s="7"/>
      <c r="V292" s="7"/>
    </row>
    <row r="293" spans="3:22"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 s="7"/>
      <c r="V293" s="7"/>
    </row>
    <row r="294" spans="3:22"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 s="7"/>
      <c r="V294" s="7"/>
    </row>
    <row r="295" spans="3:22"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 s="7"/>
      <c r="V295" s="7"/>
    </row>
    <row r="296" spans="3:22"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7"/>
      <c r="U296" s="7"/>
      <c r="V296" s="7"/>
    </row>
    <row r="297" spans="3:22"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 s="7"/>
      <c r="V297" s="7"/>
    </row>
    <row r="298" spans="3:22"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 s="7"/>
      <c r="V298" s="7"/>
    </row>
    <row r="299" spans="3:22"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 s="7"/>
      <c r="V299" s="7"/>
    </row>
    <row r="300" spans="3:22"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 s="7"/>
      <c r="V300" s="7"/>
    </row>
    <row r="301" spans="3:22"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 s="7"/>
      <c r="V301" s="7"/>
    </row>
    <row r="302" spans="3:22"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/>
      <c r="U302" s="7"/>
      <c r="V302" s="7"/>
    </row>
    <row r="303" spans="3:22"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 s="7"/>
      <c r="V303" s="7"/>
    </row>
    <row r="304" spans="3:22"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 s="7"/>
      <c r="V304" s="7"/>
    </row>
    <row r="305" spans="3:22"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 s="7"/>
      <c r="V305" s="7"/>
    </row>
    <row r="306" spans="3:22"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 s="7"/>
      <c r="V306" s="7"/>
    </row>
    <row r="307" spans="3:22"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 s="7"/>
      <c r="V307" s="7"/>
    </row>
    <row r="308" spans="3:22"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 s="7"/>
      <c r="V308" s="7"/>
    </row>
    <row r="309" spans="3:22"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 s="7"/>
      <c r="V309" s="7"/>
    </row>
    <row r="310" spans="3:22"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 s="7"/>
      <c r="V310" s="7"/>
    </row>
    <row r="311" spans="3:22"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 s="7"/>
      <c r="V311" s="7"/>
    </row>
    <row r="312" spans="3:22"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 s="7"/>
      <c r="V312" s="7"/>
    </row>
    <row r="313" spans="3:22"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 s="7"/>
      <c r="V313" s="7"/>
    </row>
    <row r="314" spans="3:22"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 s="7"/>
      <c r="V314" s="7"/>
    </row>
    <row r="315" spans="3:22"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 s="7"/>
      <c r="V315" s="7"/>
    </row>
    <row r="316" spans="3:22"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7"/>
      <c r="U316" s="7"/>
      <c r="V316" s="7"/>
    </row>
    <row r="317" spans="3:22"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7"/>
      <c r="U317" s="7"/>
      <c r="V317" s="7"/>
    </row>
    <row r="318" spans="3:22"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7"/>
      <c r="U318" s="7"/>
      <c r="V318" s="7"/>
    </row>
    <row r="319" spans="3:22"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 s="7"/>
      <c r="V319" s="7"/>
    </row>
    <row r="320" spans="3:22"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 s="7"/>
      <c r="V320" s="7"/>
    </row>
    <row r="321" spans="3:22"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 s="7"/>
      <c r="V321" s="7"/>
    </row>
    <row r="322" spans="3:22"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 s="7"/>
      <c r="V322" s="7"/>
    </row>
    <row r="323" spans="3:22"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 s="7"/>
      <c r="V323" s="7"/>
    </row>
    <row r="324" spans="3:22"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 s="7"/>
      <c r="V324" s="7"/>
    </row>
    <row r="325" spans="3:22"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 s="7"/>
      <c r="V325" s="7"/>
    </row>
    <row r="326" spans="3:22"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 s="7"/>
      <c r="V326" s="7"/>
    </row>
    <row r="327" spans="3:22"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 s="7"/>
      <c r="V327" s="7"/>
    </row>
    <row r="328" spans="3:22"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 s="7"/>
      <c r="V328" s="7"/>
    </row>
    <row r="329" spans="3:22"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 s="7"/>
      <c r="V329" s="7"/>
    </row>
    <row r="330" spans="3:22"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 s="7"/>
      <c r="V330" s="7"/>
    </row>
    <row r="331" spans="3:22"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 s="7"/>
      <c r="V331" s="7"/>
    </row>
    <row r="332" spans="3:22"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7"/>
      <c r="U332" s="7"/>
      <c r="V332" s="7"/>
    </row>
    <row r="333" spans="3:22"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 s="7"/>
      <c r="V333" s="7"/>
    </row>
    <row r="334" spans="3:22"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 s="7"/>
      <c r="V334" s="7"/>
    </row>
    <row r="335" spans="3:22"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7"/>
      <c r="U335" s="7"/>
      <c r="V335" s="7"/>
    </row>
    <row r="336" spans="3:22"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 s="7"/>
      <c r="V336" s="7"/>
    </row>
    <row r="337" spans="3:22"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 s="7"/>
      <c r="V337" s="7"/>
    </row>
    <row r="338" spans="3:22"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7"/>
      <c r="U338" s="7"/>
      <c r="V338" s="7"/>
    </row>
    <row r="339" spans="3:22"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/>
      <c r="U339" s="7"/>
      <c r="V339" s="7"/>
    </row>
    <row r="340" spans="3:22"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7"/>
      <c r="U340" s="7"/>
      <c r="V340" s="7"/>
    </row>
    <row r="341" spans="3:22"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7"/>
      <c r="U341" s="7"/>
      <c r="V341" s="7"/>
    </row>
    <row r="342" spans="3:22"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7"/>
      <c r="U342" s="7"/>
      <c r="V342" s="7"/>
    </row>
    <row r="343" spans="3:22"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7"/>
      <c r="U343" s="7"/>
      <c r="V343" s="7"/>
    </row>
    <row r="344" spans="3:22"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/>
      <c r="U344" s="7"/>
      <c r="V344" s="7"/>
    </row>
    <row r="345" spans="3:22"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/>
      <c r="U345" s="7"/>
      <c r="V345" s="7"/>
    </row>
    <row r="346" spans="3:22"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7"/>
      <c r="U346" s="7"/>
      <c r="V346" s="7"/>
    </row>
    <row r="347" spans="3:22"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7"/>
      <c r="U347" s="7"/>
      <c r="V347" s="7"/>
    </row>
    <row r="348" spans="3:22"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7"/>
      <c r="U348" s="7"/>
      <c r="V348" s="7"/>
    </row>
    <row r="349" spans="3:22"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7"/>
      <c r="U349" s="7"/>
      <c r="V349" s="7"/>
    </row>
    <row r="350" spans="3:22"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/>
      <c r="U350" s="7"/>
      <c r="V350" s="7"/>
    </row>
    <row r="351" spans="3:22"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/>
      <c r="U351" s="7"/>
      <c r="V351" s="7"/>
    </row>
    <row r="352" spans="3:22"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7"/>
      <c r="U352" s="7"/>
      <c r="V352" s="7"/>
    </row>
    <row r="353" spans="3:22"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7"/>
      <c r="U353" s="7"/>
      <c r="V353" s="7"/>
    </row>
    <row r="354" spans="3:22"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7"/>
      <c r="U354" s="7"/>
      <c r="V354" s="7"/>
    </row>
    <row r="355" spans="3:22"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7"/>
      <c r="U355" s="7"/>
      <c r="V355" s="7"/>
    </row>
    <row r="356" spans="3:22"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/>
      <c r="U356" s="7"/>
      <c r="V356" s="7"/>
    </row>
    <row r="357" spans="3:22"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/>
      <c r="U357" s="7"/>
      <c r="V357" s="7"/>
    </row>
    <row r="358" spans="3:22"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7"/>
      <c r="U358" s="7"/>
      <c r="V358" s="7"/>
    </row>
    <row r="359" spans="3:22"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7"/>
      <c r="U359" s="7"/>
      <c r="V359" s="7"/>
    </row>
    <row r="360" spans="3:22"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7"/>
      <c r="U360" s="7"/>
      <c r="V360" s="7"/>
    </row>
    <row r="361" spans="3:22"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7"/>
      <c r="U361" s="7"/>
      <c r="V361" s="7"/>
    </row>
    <row r="362" spans="3:22"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7"/>
      <c r="U362" s="7"/>
      <c r="V362" s="7"/>
    </row>
    <row r="363" spans="3:22"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7"/>
      <c r="U363" s="7"/>
      <c r="V363" s="7"/>
    </row>
    <row r="364" spans="3:22"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7"/>
      <c r="U364" s="7"/>
      <c r="V364" s="7"/>
    </row>
    <row r="365" spans="3:22"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7"/>
      <c r="U365" s="7"/>
      <c r="V365" s="7"/>
    </row>
    <row r="366" spans="3:22"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7"/>
      <c r="U366" s="7"/>
      <c r="V366" s="7"/>
    </row>
    <row r="367" spans="3:22"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7"/>
      <c r="U367" s="7"/>
      <c r="V367" s="7"/>
    </row>
    <row r="368" spans="3:22"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7"/>
      <c r="U368" s="7"/>
      <c r="V368" s="7"/>
    </row>
    <row r="369" spans="3:22"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7"/>
      <c r="U369" s="7"/>
      <c r="V369" s="7"/>
    </row>
    <row r="370" spans="3:22"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7"/>
      <c r="U370" s="7"/>
      <c r="V370" s="7"/>
    </row>
    <row r="371" spans="3:22"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7"/>
      <c r="U371" s="7"/>
      <c r="V371" s="7"/>
    </row>
    <row r="372" spans="3:22"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7"/>
      <c r="U372" s="7"/>
      <c r="V372" s="7"/>
    </row>
    <row r="373" spans="3:22"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7"/>
      <c r="U373" s="7"/>
      <c r="V373" s="7"/>
    </row>
    <row r="374" spans="3:22"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7"/>
      <c r="U374" s="7"/>
      <c r="V374" s="7"/>
    </row>
    <row r="375" spans="3:22"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7"/>
      <c r="U375" s="7"/>
      <c r="V375" s="7"/>
    </row>
    <row r="376" spans="3:22"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7"/>
      <c r="U376" s="7"/>
      <c r="V376" s="7"/>
    </row>
    <row r="377" spans="3:22"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7"/>
      <c r="U377" s="7"/>
      <c r="V377" s="7"/>
    </row>
    <row r="378" spans="3:22"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7"/>
      <c r="U378" s="7"/>
      <c r="V378" s="7"/>
    </row>
    <row r="379" spans="3:22"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7"/>
      <c r="U379" s="7"/>
      <c r="V379" s="7"/>
    </row>
    <row r="380" spans="3:22"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7"/>
      <c r="U380" s="7"/>
      <c r="V380" s="7"/>
    </row>
    <row r="381" spans="3:22"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7"/>
      <c r="U381" s="7"/>
      <c r="V381" s="7"/>
    </row>
    <row r="382" spans="3:22"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7"/>
      <c r="U382" s="7"/>
      <c r="V382" s="7"/>
    </row>
    <row r="383" spans="3:22"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7"/>
      <c r="U383" s="7"/>
      <c r="V383" s="7"/>
    </row>
    <row r="384" spans="3:22"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7"/>
      <c r="U384" s="7"/>
      <c r="V384" s="7"/>
    </row>
    <row r="385" spans="3:22"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7"/>
      <c r="U385" s="7"/>
      <c r="V385" s="7"/>
    </row>
    <row r="386" spans="3:22"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7"/>
      <c r="U386" s="7"/>
      <c r="V386" s="7"/>
    </row>
    <row r="387" spans="3:22"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7"/>
      <c r="U387" s="7"/>
      <c r="V387" s="7"/>
    </row>
    <row r="388" spans="3:22"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7"/>
      <c r="U388" s="7"/>
      <c r="V388" s="7"/>
    </row>
    <row r="389" spans="3:22"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7"/>
      <c r="U389" s="7"/>
      <c r="V389" s="7"/>
    </row>
    <row r="390" spans="3:22"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7"/>
      <c r="U390" s="7"/>
      <c r="V390" s="7"/>
    </row>
    <row r="391" spans="3:22"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7"/>
      <c r="U391" s="7"/>
      <c r="V391" s="7"/>
    </row>
    <row r="392" spans="3:22"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7"/>
      <c r="U392" s="7"/>
      <c r="V392" s="7"/>
    </row>
    <row r="393" spans="3:22"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7"/>
      <c r="U393" s="7"/>
      <c r="V393" s="7"/>
    </row>
    <row r="394" spans="3:22"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7"/>
      <c r="U394" s="7"/>
      <c r="V394" s="7"/>
    </row>
    <row r="395" spans="3:22"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7"/>
      <c r="U395" s="7"/>
      <c r="V395" s="7"/>
    </row>
    <row r="396" spans="3:22"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7"/>
      <c r="U396" s="7"/>
      <c r="V396" s="7"/>
    </row>
    <row r="397" spans="3:22"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7"/>
      <c r="U397" s="7"/>
      <c r="V397" s="7"/>
    </row>
    <row r="398" spans="3:22"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7"/>
      <c r="U398" s="7"/>
      <c r="V398" s="7"/>
    </row>
    <row r="399" spans="3:22"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7"/>
      <c r="U399" s="7"/>
      <c r="V399" s="7"/>
    </row>
    <row r="400" spans="3:22"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7"/>
      <c r="U400" s="7"/>
      <c r="V400" s="7"/>
    </row>
    <row r="401" spans="3:22"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7"/>
      <c r="U401" s="7"/>
      <c r="V401" s="7"/>
    </row>
    <row r="402" spans="3:22"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7"/>
      <c r="U402" s="7"/>
      <c r="V402" s="7"/>
    </row>
    <row r="403" spans="3:22"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7"/>
      <c r="U403" s="7"/>
      <c r="V403" s="7"/>
    </row>
    <row r="404" spans="3:22"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7"/>
      <c r="U404" s="7"/>
      <c r="V404" s="7"/>
    </row>
    <row r="405" spans="3:22"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7"/>
      <c r="U405" s="7"/>
      <c r="V405" s="7"/>
    </row>
    <row r="406" spans="3:22"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7"/>
      <c r="U406" s="7"/>
      <c r="V406" s="7"/>
    </row>
    <row r="407" spans="3:22"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7"/>
      <c r="U407" s="7"/>
      <c r="V407" s="7"/>
    </row>
    <row r="408" spans="3:22"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7"/>
      <c r="U408" s="7"/>
      <c r="V408" s="7"/>
    </row>
    <row r="409" spans="3:22"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7"/>
      <c r="U409" s="7"/>
      <c r="V409" s="7"/>
    </row>
    <row r="410" spans="3:22"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7"/>
      <c r="U410" s="7"/>
      <c r="V410" s="7"/>
    </row>
    <row r="411" spans="3:22"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7"/>
      <c r="U411" s="7"/>
      <c r="V411" s="7"/>
    </row>
    <row r="412" spans="3:22"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7"/>
      <c r="U412" s="7"/>
      <c r="V412" s="7"/>
    </row>
    <row r="413" spans="3:22"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7"/>
      <c r="U413" s="7"/>
      <c r="V413" s="7"/>
    </row>
    <row r="414" spans="3:22"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7"/>
      <c r="U414" s="7"/>
      <c r="V414" s="7"/>
    </row>
    <row r="415" spans="3:22"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7"/>
      <c r="U415" s="7"/>
      <c r="V415" s="7"/>
    </row>
    <row r="416" spans="3:22"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7"/>
      <c r="U416" s="7"/>
      <c r="V416" s="7"/>
    </row>
    <row r="417" spans="3:22"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7"/>
      <c r="U417" s="7"/>
      <c r="V417" s="7"/>
    </row>
    <row r="418" spans="3:22"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7"/>
      <c r="U418" s="7"/>
      <c r="V418" s="7"/>
    </row>
    <row r="419" spans="3:22"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7"/>
      <c r="U419" s="7"/>
      <c r="V419" s="7"/>
    </row>
    <row r="420" spans="3:22"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/>
      <c r="U420" s="7"/>
      <c r="V420" s="7"/>
    </row>
    <row r="421" spans="3:22"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/>
      <c r="U421" s="7"/>
      <c r="V421" s="7"/>
    </row>
    <row r="422" spans="3:22"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/>
      <c r="U422" s="7"/>
      <c r="V422" s="7"/>
    </row>
    <row r="423" spans="3:22"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/>
      <c r="U423" s="7"/>
      <c r="V423" s="7"/>
    </row>
    <row r="424" spans="3:22"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/>
      <c r="U424" s="7"/>
      <c r="V424" s="7"/>
    </row>
    <row r="425" spans="3:22"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/>
      <c r="U425" s="7"/>
      <c r="V425" s="7"/>
    </row>
    <row r="426" spans="3:22"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/>
      <c r="U426" s="7"/>
      <c r="V426" s="7"/>
    </row>
    <row r="427" spans="3:22"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/>
      <c r="U427" s="7"/>
      <c r="V427" s="7"/>
    </row>
    <row r="428" spans="3:22"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/>
      <c r="U428" s="7"/>
      <c r="V428" s="7"/>
    </row>
    <row r="429" spans="3:22"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/>
      <c r="U429" s="7"/>
      <c r="V429" s="7"/>
    </row>
    <row r="430" spans="3:22"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/>
      <c r="U430" s="7"/>
      <c r="V430" s="7"/>
    </row>
    <row r="431" spans="3:22"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/>
      <c r="U431" s="7"/>
      <c r="V431" s="7"/>
    </row>
    <row r="432" spans="3:22"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/>
      <c r="U432" s="7"/>
      <c r="V432" s="7"/>
    </row>
    <row r="433" spans="3:22"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/>
      <c r="U433" s="7"/>
      <c r="V433" s="7"/>
    </row>
    <row r="434" spans="3:22"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/>
      <c r="U434" s="7"/>
      <c r="V434" s="7"/>
    </row>
    <row r="435" spans="3:22"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/>
      <c r="U435" s="7"/>
      <c r="V435" s="7"/>
    </row>
    <row r="436" spans="3:22"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/>
      <c r="U436" s="7"/>
      <c r="V436" s="7"/>
    </row>
    <row r="437" spans="3:22"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/>
      <c r="U437" s="7"/>
      <c r="V437" s="7"/>
    </row>
    <row r="438" spans="3:22"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/>
      <c r="U438" s="7"/>
      <c r="V438" s="7"/>
    </row>
    <row r="439" spans="3:22"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/>
      <c r="U439" s="7"/>
      <c r="V439" s="7"/>
    </row>
    <row r="440" spans="3:22"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/>
      <c r="U440" s="7"/>
      <c r="V440" s="7"/>
    </row>
    <row r="441" spans="3:22"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/>
      <c r="U441" s="7"/>
      <c r="V441" s="7"/>
    </row>
    <row r="442" spans="3:22"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/>
      <c r="U442" s="7"/>
      <c r="V442" s="7"/>
    </row>
    <row r="443" spans="3:22"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/>
      <c r="U443" s="7"/>
      <c r="V443" s="7"/>
    </row>
    <row r="444" spans="3:22"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/>
      <c r="U444" s="7"/>
      <c r="V444" s="7"/>
    </row>
    <row r="445" spans="3:22"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/>
      <c r="U445" s="7"/>
      <c r="V445" s="7"/>
    </row>
    <row r="446" spans="3:22"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/>
      <c r="U446" s="7"/>
      <c r="V446" s="7"/>
    </row>
    <row r="447" spans="3:22"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/>
      <c r="U447" s="7"/>
      <c r="V447" s="7"/>
    </row>
    <row r="448" spans="3:22"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/>
      <c r="U448" s="7"/>
      <c r="V448" s="7"/>
    </row>
    <row r="449" spans="3:22"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/>
      <c r="U449" s="7"/>
      <c r="V449" s="7"/>
    </row>
    <row r="450" spans="3:22"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/>
      <c r="U450" s="7"/>
      <c r="V450" s="7"/>
    </row>
    <row r="451" spans="3:22"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/>
      <c r="U451" s="7"/>
      <c r="V451" s="7"/>
    </row>
    <row r="452" spans="3:22"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/>
      <c r="U452" s="7"/>
      <c r="V452" s="7"/>
    </row>
    <row r="453" spans="3:22"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/>
      <c r="U453" s="7"/>
      <c r="V453" s="7"/>
    </row>
    <row r="454" spans="3:22"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/>
      <c r="U454" s="7"/>
      <c r="V454" s="7"/>
    </row>
    <row r="455" spans="3:22"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/>
      <c r="U455" s="7"/>
      <c r="V455" s="7"/>
    </row>
    <row r="456" spans="3:22"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/>
      <c r="U456" s="7"/>
      <c r="V456" s="7"/>
    </row>
    <row r="457" spans="3:22"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/>
      <c r="U457" s="7"/>
      <c r="V457" s="7"/>
    </row>
    <row r="458" spans="3:22"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/>
      <c r="U458" s="7"/>
      <c r="V458" s="7"/>
    </row>
    <row r="459" spans="3:22"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/>
      <c r="U459" s="7"/>
      <c r="V459" s="7"/>
    </row>
    <row r="460" spans="3:22"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/>
      <c r="U460" s="7"/>
      <c r="V460" s="7"/>
    </row>
    <row r="461" spans="3:22"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/>
      <c r="U461" s="7"/>
      <c r="V461" s="7"/>
    </row>
    <row r="462" spans="3:22"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/>
      <c r="U462" s="7"/>
      <c r="V462" s="7"/>
    </row>
    <row r="463" spans="3:22"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/>
      <c r="U463" s="7"/>
      <c r="V463" s="7"/>
    </row>
    <row r="464" spans="3:22"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/>
      <c r="U464" s="7"/>
      <c r="V464" s="7"/>
    </row>
    <row r="465" spans="3:22"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/>
      <c r="U465" s="7"/>
      <c r="V465" s="7"/>
    </row>
    <row r="466" spans="3:22"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/>
      <c r="U466" s="7"/>
      <c r="V466" s="7"/>
    </row>
    <row r="467" spans="3:22"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/>
      <c r="U467" s="7"/>
      <c r="V467" s="7"/>
    </row>
    <row r="468" spans="3:22"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/>
      <c r="U468" s="7"/>
      <c r="V468" s="7"/>
    </row>
    <row r="469" spans="3:22"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/>
      <c r="U469" s="7"/>
      <c r="V469" s="7"/>
    </row>
    <row r="470" spans="3:22"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/>
      <c r="U470" s="7"/>
      <c r="V470" s="7"/>
    </row>
    <row r="471" spans="3:22"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/>
      <c r="U471" s="7"/>
      <c r="V471" s="7"/>
    </row>
    <row r="472" spans="3:22"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/>
      <c r="U472" s="7"/>
      <c r="V472" s="7"/>
    </row>
    <row r="473" spans="3:22"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/>
      <c r="U473" s="7"/>
      <c r="V473" s="7"/>
    </row>
    <row r="474" spans="3:22"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/>
      <c r="U474" s="7"/>
      <c r="V474" s="7"/>
    </row>
    <row r="475" spans="3:22"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/>
      <c r="U475" s="7"/>
      <c r="V475" s="7"/>
    </row>
    <row r="476" spans="3:22"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/>
      <c r="U476" s="7"/>
      <c r="V476" s="7"/>
    </row>
    <row r="477" spans="3:22"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/>
      <c r="U477" s="7"/>
      <c r="V477" s="7"/>
    </row>
    <row r="478" spans="3:22"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/>
      <c r="U478" s="7"/>
      <c r="V478" s="7"/>
    </row>
    <row r="479" spans="3:22"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/>
      <c r="U479" s="7"/>
      <c r="V479" s="7"/>
    </row>
    <row r="480" spans="3:22"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/>
      <c r="U480" s="7"/>
      <c r="V480" s="7"/>
    </row>
    <row r="481" spans="3:22"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/>
      <c r="U481" s="7"/>
      <c r="V481" s="7"/>
    </row>
    <row r="482" spans="3:22"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/>
      <c r="U482" s="7"/>
      <c r="V482" s="7"/>
    </row>
    <row r="483" spans="3:22"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/>
      <c r="U483" s="7"/>
      <c r="V483" s="7"/>
    </row>
    <row r="484" spans="3:22"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/>
      <c r="U484" s="7"/>
      <c r="V484" s="7"/>
    </row>
    <row r="485" spans="3:22"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/>
      <c r="U485" s="7"/>
      <c r="V485" s="7"/>
    </row>
    <row r="486" spans="3:22"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/>
      <c r="U486" s="7"/>
      <c r="V486" s="7"/>
    </row>
    <row r="487" spans="3:22"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/>
      <c r="U487" s="7"/>
      <c r="V487" s="7"/>
    </row>
    <row r="488" spans="3:22"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/>
      <c r="U488" s="7"/>
      <c r="V488" s="7"/>
    </row>
    <row r="489" spans="3:22"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/>
      <c r="U489" s="7"/>
      <c r="V489" s="7"/>
    </row>
    <row r="490" spans="3:22"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/>
      <c r="U490" s="7"/>
      <c r="V490" s="7"/>
    </row>
    <row r="491" spans="3:22"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/>
      <c r="U491" s="7"/>
      <c r="V491" s="7"/>
    </row>
    <row r="492" spans="3:22"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/>
      <c r="U492" s="7"/>
      <c r="V492" s="7"/>
    </row>
    <row r="493" spans="3:22"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/>
      <c r="U493" s="7"/>
      <c r="V493" s="7"/>
    </row>
    <row r="494" spans="3:22"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/>
      <c r="U494" s="7"/>
      <c r="V494" s="7"/>
    </row>
    <row r="495" spans="3:22"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/>
      <c r="U495" s="7"/>
      <c r="V495" s="7"/>
    </row>
    <row r="496" spans="3:22"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/>
      <c r="U496" s="7"/>
      <c r="V496" s="7"/>
    </row>
    <row r="497" spans="3:22"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/>
      <c r="U497" s="7"/>
      <c r="V497" s="7"/>
    </row>
    <row r="498" spans="3:22"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/>
      <c r="U498" s="7"/>
      <c r="V498" s="7"/>
    </row>
  </sheetData>
  <sheetProtection password="8FA3" sheet="1" objects="1" scenarios="1"/>
  <mergeCells count="35">
    <mergeCell ref="W7:X7"/>
    <mergeCell ref="E15:F15"/>
    <mergeCell ref="N7:Q7"/>
    <mergeCell ref="H7:H8"/>
    <mergeCell ref="I7:I8"/>
    <mergeCell ref="K7:M7"/>
    <mergeCell ref="V7:V8"/>
    <mergeCell ref="H13:M13"/>
    <mergeCell ref="B13:G13"/>
    <mergeCell ref="P15:Q15"/>
    <mergeCell ref="R7:U7"/>
    <mergeCell ref="B7:C8"/>
    <mergeCell ref="D7:D8"/>
    <mergeCell ref="E7:G7"/>
    <mergeCell ref="P2:V2"/>
    <mergeCell ref="P3:V3"/>
    <mergeCell ref="P4:V4"/>
    <mergeCell ref="P5:R5"/>
    <mergeCell ref="J7:J8"/>
    <mergeCell ref="D2:M3"/>
    <mergeCell ref="K4:L4"/>
    <mergeCell ref="N6:O6"/>
    <mergeCell ref="D5:J5"/>
    <mergeCell ref="N5:O5"/>
    <mergeCell ref="N4:O4"/>
    <mergeCell ref="N3:O3"/>
    <mergeCell ref="N2:O2"/>
    <mergeCell ref="P6:V6"/>
    <mergeCell ref="U5:V5"/>
    <mergeCell ref="K6:M6"/>
    <mergeCell ref="B4:D4"/>
    <mergeCell ref="E4:J4"/>
    <mergeCell ref="D6:J6"/>
    <mergeCell ref="K5:M5"/>
    <mergeCell ref="S5:T5"/>
  </mergeCells>
  <dataValidations disablePrompts="1" count="2">
    <dataValidation type="list" allowBlank="1" showInputMessage="1" showErrorMessage="1" sqref="J11" xr:uid="{00000000-0002-0000-0700-000000000000}">
      <formula1>"30,100,300,500,ELR, ELR+ALARM,0-300mA ELR"</formula1>
    </dataValidation>
    <dataValidation type="list" allowBlank="1" showInputMessage="1" showErrorMessage="1" sqref="L9:L10" xr:uid="{00000000-0002-0000-0700-000001000000}">
      <formula1>"4C 4,4C 6, 4C 10, 4C 16, 4C 25, 4C 35, 4C 50, 4C 70, 4C 95, 4C 120, 4C 150, 4C 185, 4C 240, 4C 300, 2 x 4C 185, 2 x 4C 240, 2 x 4C 300"</formula1>
    </dataValidation>
  </dataValidations>
  <printOptions horizontalCentered="1"/>
  <pageMargins left="0.7" right="0.7" top="0.75" bottom="0.75" header="0.3" footer="0.3"/>
  <pageSetup paperSize="9" scale="8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Project Document</p:Name>
  <p:Description>Policy to track changes on the document for reporting and auditing purposes</p:Description>
  <p:Statement>All changes on this document is recorded for auditing purposes</p:Statement>
  <p:PolicyItems>
    <p:PolicyItem featureId="Microsoft.Office.RecordsManagement.PolicyFeatures.PolicyAudit" staticId="0x010100D15AA5D796C2E24885854C77671F6804|-421390505" UniqueId="2417dfdc-5a3a-4a8f-a7fd-97258f20da09">
      <p:Name>Auditing</p:Name>
      <p:Description>Audits user actions on documents and list items to the Audit Log.</p:Description>
      <p:CustomData>
        <Audit>
          <Update/>
          <DeleteRestore/>
        </Audit>
      </p:CustomData>
    </p:PolicyItem>
  </p:PolicyItems>
</p:Policy>
</file>

<file path=customXml/item2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Version=16.0.0.0, Culture=neutral, PublicKeyToken=71e9bce111e9429c</Assembly>
    <Class>Microsoft.Office.RecordsManagement.Internal.AuditHandler</Class>
    <Data/>
    <Filter/>
  </Receiver>
</spe:Receivers>
</file>

<file path=customXml/item3.xml><?xml version="1.0" encoding="utf-8"?>
<?mso-contentType ?>
<PolicyDirtyBag xmlns="microsoft.office.server.policy.changes">
  <Microsoft.Office.RecordsManagement.PolicyFeatures.PolicyAudit op="Change"/>
</PolicyDirtyBag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geSize xmlns="b587f270-5343-468f-874f-e7b5a707415b">A0</PageSize>
    <ProjectNumber xmlns="b587f270-5343-468f-874f-e7b5a707415b">1001825</ProjectNumber>
    <AreaAssetZone xmlns="b587f270-5343-468f-874f-e7b5a707415b" xsi:nil="true"/>
    <TransmittalPurpose xmlns="b587f270-5343-468f-874f-e7b5a707415b" xsi:nil="true"/>
    <lad1fd3da6e341e2a8ac56c4f85583e3 xmlns="b587f270-5343-468f-874f-e7b5a707415b">
      <Terms xmlns="http://schemas.microsoft.com/office/infopath/2007/PartnerControls"/>
    </lad1fd3da6e341e2a8ac56c4f85583e3>
    <ped0d251ea0f491c884d8282acce22c2 xmlns="b587f270-5343-468f-874f-e7b5a707415b">
      <Terms xmlns="http://schemas.microsoft.com/office/infopath/2007/PartnerControls"/>
    </ped0d251ea0f491c884d8282acce22c2>
    <_Revision xmlns="http://schemas.microsoft.com/sharepoint/v3/fields" xsi:nil="true"/>
    <TransmittalNumber xmlns="b587f270-5343-468f-874f-e7b5a707415b" xsi:nil="true"/>
    <SheetNumber xmlns="b587f270-5343-468f-874f-e7b5a707415b" xsi:nil="true"/>
    <TaxCatchAll xmlns="b587f270-5343-468f-874f-e7b5a707415b" xsi:nil="true"/>
    <SequentialNumber xmlns="b587f270-5343-468f-874f-e7b5a707415b" xsi:nil="true"/>
    <PolicyOwner xmlns="b587f270-5343-468f-874f-e7b5a707415b">
      <UserInfo>
        <DisplayName/>
        <AccountId xsi:nil="true"/>
        <AccountType/>
      </UserInfo>
    </PolicyOwner>
    <EngineeringWorkPackage xmlns="b587f270-5343-468f-874f-e7b5a707415b" xsi:nil="true"/>
    <TransmittalDate xmlns="b587f270-5343-468f-874f-e7b5a707415b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SharedContentType xmlns="Microsoft.SharePoint.Taxonomy.ContentTypeSync" SourceId="c02efd5e-dc8e-4eb5-87c0-19f852f5e258" ContentTypeId="0x010100D15AA5D796C2E24885854C77671F6804" PreviousValue="false" LastSyncTimeStamp="2021-05-20T07:37:02.753Z"/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D15AA5D796C2E24885854C77671F680400FC0F72BC0646CB4298561EFE2AB6F008" ma:contentTypeVersion="5" ma:contentTypeDescription="Base content type for Project Documents" ma:contentTypeScope="" ma:versionID="898ee03c42db30c9034f917388bbb411">
  <xsd:schema xmlns:xsd="http://www.w3.org/2001/XMLSchema" xmlns:xs="http://www.w3.org/2001/XMLSchema" xmlns:p="http://schemas.microsoft.com/office/2006/metadata/properties" xmlns:ns1="http://schemas.microsoft.com/sharepoint/v3" xmlns:ns2="b587f270-5343-468f-874f-e7b5a707415b" xmlns:ns3="http://schemas.microsoft.com/sharepoint/v3/fields" targetNamespace="http://schemas.microsoft.com/office/2006/metadata/properties" ma:root="true" ma:fieldsID="0ce2a6b915179cc71bcbf7380f69f254" ns1:_="" ns2:_="" ns3:_="">
    <xsd:import namespace="http://schemas.microsoft.com/sharepoint/v3"/>
    <xsd:import namespace="b587f270-5343-468f-874f-e7b5a707415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2:AreaAssetZone" minOccurs="0"/>
                <xsd:element ref="ns2:SequentialNumber" minOccurs="0"/>
                <xsd:element ref="ns2:SheetNumber" minOccurs="0"/>
                <xsd:element ref="ns3:_Revision" minOccurs="0"/>
                <xsd:element ref="ns2:PolicyOwner" minOccurs="0"/>
                <xsd:element ref="ns2:EngineeringWorkPackage" minOccurs="0"/>
                <xsd:element ref="ns2:PageSize" minOccurs="0"/>
                <xsd:element ref="ns2:TransmittalNumber" minOccurs="0"/>
                <xsd:element ref="ns2:TransmittalDate" minOccurs="0"/>
                <xsd:element ref="ns2:TransmittalPurpose" minOccurs="0"/>
                <xsd:element ref="ns2:lad1fd3da6e341e2a8ac56c4f85583e3" minOccurs="0"/>
                <xsd:element ref="ns2:TaxCatchAll" minOccurs="0"/>
                <xsd:element ref="ns2:TaxCatchAllLabel" minOccurs="0"/>
                <xsd:element ref="ns2:ped0d251ea0f491c884d8282acce22c2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5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7f270-5343-468f-874f-e7b5a707415b" elementFormDefault="qualified">
    <xsd:import namespace="http://schemas.microsoft.com/office/2006/documentManagement/types"/>
    <xsd:import namespace="http://schemas.microsoft.com/office/infopath/2007/PartnerControls"/>
    <xsd:element name="ProjectNumber" ma:index="2" nillable="true" ma:displayName="Project number" ma:internalName="ProjectNumber" ma:readOnly="false">
      <xsd:simpleType>
        <xsd:restriction base="dms:Text">
          <xsd:maxLength value="255"/>
        </xsd:restriction>
      </xsd:simpleType>
    </xsd:element>
    <xsd:element name="AreaAssetZone" ma:index="5" nillable="true" ma:displayName="Area_Asset or Zone" ma:internalName="AreaAssetZone" ma:readOnly="false">
      <xsd:simpleType>
        <xsd:restriction base="dms:Text">
          <xsd:maxLength value="4"/>
        </xsd:restriction>
      </xsd:simpleType>
    </xsd:element>
    <xsd:element name="SequentialNumber" ma:index="6" nillable="true" ma:displayName="Sequential number" ma:internalName="SequentialNumber" ma:readOnly="false">
      <xsd:simpleType>
        <xsd:restriction base="dms:Text">
          <xsd:maxLength value="5"/>
        </xsd:restriction>
      </xsd:simpleType>
    </xsd:element>
    <xsd:element name="SheetNumber" ma:index="7" nillable="true" ma:displayName="Sheet number" ma:internalName="SheetNumber" ma:readOnly="false">
      <xsd:simpleType>
        <xsd:restriction base="dms:Text">
          <xsd:maxLength value="3"/>
        </xsd:restriction>
      </xsd:simpleType>
    </xsd:element>
    <xsd:element name="PolicyOwner" ma:index="9" nillable="true" ma:displayName="Content Owner" ma:description="The owner of the content, responsible for its publication, revision and maintenance." ma:list="UserInfo" ma:SharePointGroup="0" ma:internalName="Policy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ngineeringWorkPackage" ma:index="10" nillable="true" ma:displayName="Engineering work package" ma:internalName="EngineeringWorkPackage" ma:readOnly="false">
      <xsd:simpleType>
        <xsd:restriction base="dms:Text">
          <xsd:maxLength value="255"/>
        </xsd:restriction>
      </xsd:simpleType>
    </xsd:element>
    <xsd:element name="PageSize" ma:index="11" nillable="true" ma:displayName="PageSize" ma:default="A0" ma:format="Dropdown" ma:internalName="PageSize">
      <xsd:simpleType>
        <xsd:restriction base="dms:Choice">
          <xsd:enumeration value="A0"/>
          <xsd:enumeration value="A1"/>
          <xsd:enumeration value="A2"/>
          <xsd:enumeration value="A3"/>
          <xsd:enumeration value="A4"/>
        </xsd:restriction>
      </xsd:simpleType>
    </xsd:element>
    <xsd:element name="TransmittalNumber" ma:index="12" nillable="true" ma:displayName="Transmittal number" ma:internalName="TransmittalNumber" ma:readOnly="false">
      <xsd:simpleType>
        <xsd:restriction base="dms:Text">
          <xsd:maxLength value="255"/>
        </xsd:restriction>
      </xsd:simpleType>
    </xsd:element>
    <xsd:element name="TransmittalDate" ma:index="13" nillable="true" ma:displayName="Transmittal date" ma:format="DateOnly" ma:internalName="TransmittalDate" ma:readOnly="false">
      <xsd:simpleType>
        <xsd:restriction base="dms:DateTime"/>
      </xsd:simpleType>
    </xsd:element>
    <xsd:element name="TransmittalPurpose" ma:index="14" nillable="true" ma:displayName="Transmittal purpose" ma:internalName="TransmittalPurpose" ma:readOnly="false">
      <xsd:simpleType>
        <xsd:restriction base="dms:Text">
          <xsd:maxLength value="255"/>
        </xsd:restriction>
      </xsd:simpleType>
    </xsd:element>
    <xsd:element name="lad1fd3da6e341e2a8ac56c4f85583e3" ma:index="19" nillable="true" ma:taxonomy="true" ma:internalName="lad1fd3da6e341e2a8ac56c4f85583e3" ma:taxonomyFieldName="ZutariDocumentType" ma:displayName="Document Type" ma:readOnly="false" ma:default="" ma:fieldId="{5ad1fd3d-a6e3-41e2-a8ac-56c4f85583e3}" ma:sspId="c02efd5e-dc8e-4eb5-87c0-19f852f5e258" ma:termSetId="2d2c22f9-e412-4e5f-8485-ba36c21506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54555452-a232-4ec5-9cba-f279232638e2}" ma:internalName="TaxCatchAll" ma:showField="CatchAllData" ma:web="c2c90567-3ba0-4015-a73f-f931fa93c2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54555452-a232-4ec5-9cba-f279232638e2}" ma:internalName="TaxCatchAllLabel" ma:readOnly="true" ma:showField="CatchAllDataLabel" ma:web="c2c90567-3ba0-4015-a73f-f931fa93c2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ed0d251ea0f491c884d8282acce22c2" ma:index="23" nillable="true" ma:taxonomy="true" ma:internalName="ped0d251ea0f491c884d8282acce22c2" ma:taxonomyFieldName="ZutariDiscipline" ma:displayName="Discipline" ma:readOnly="false" ma:default="" ma:fieldId="{9ed0d251-ea0f-491c-884d-8282acce22c2}" ma:taxonomyMulti="true" ma:sspId="c02efd5e-dc8e-4eb5-87c0-19f852f5e258" ma:termSetId="6371e852-3ee0-48e5-b000-019ef7583ed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8" nillable="true" ma:displayName="Revision" ma:internalName="_Revis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BF266-15FA-4EBF-828E-45075A370E1F}"/>
</file>

<file path=customXml/itemProps2.xml><?xml version="1.0" encoding="utf-8"?>
<ds:datastoreItem xmlns:ds="http://schemas.openxmlformats.org/officeDocument/2006/customXml" ds:itemID="{8D483B52-AACE-479C-8BA5-390ED90694B7}"/>
</file>

<file path=customXml/itemProps3.xml><?xml version="1.0" encoding="utf-8"?>
<ds:datastoreItem xmlns:ds="http://schemas.openxmlformats.org/officeDocument/2006/customXml" ds:itemID="{D6003DA0-3923-43BF-8D78-3BE3BB53E3A6}"/>
</file>

<file path=customXml/itemProps4.xml><?xml version="1.0" encoding="utf-8"?>
<ds:datastoreItem xmlns:ds="http://schemas.openxmlformats.org/officeDocument/2006/customXml" ds:itemID="{D62BA4E7-C3C7-4355-97BE-133DEF8D6521}"/>
</file>

<file path=customXml/itemProps5.xml><?xml version="1.0" encoding="utf-8"?>
<ds:datastoreItem xmlns:ds="http://schemas.openxmlformats.org/officeDocument/2006/customXml" ds:itemID="{5941244F-C2C6-4C31-877F-A0B1FF70727F}"/>
</file>

<file path=customXml/itemProps6.xml><?xml version="1.0" encoding="utf-8"?>
<ds:datastoreItem xmlns:ds="http://schemas.openxmlformats.org/officeDocument/2006/customXml" ds:itemID="{368237AF-3EEC-4426-8A0E-CD842576D465}"/>
</file>

<file path=customXml/itemProps7.xml><?xml version="1.0" encoding="utf-8"?>
<ds:datastoreItem xmlns:ds="http://schemas.openxmlformats.org/officeDocument/2006/customXml" ds:itemID="{43DA6D75-5D6F-44B0-9413-D26324BC15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 Kimura</dc:creator>
  <cp:keywords/>
  <dc:description/>
  <cp:lastModifiedBy>Alafia Tarwala</cp:lastModifiedBy>
  <cp:revision/>
  <dcterms:created xsi:type="dcterms:W3CDTF">2013-04-21T10:00:28Z</dcterms:created>
  <dcterms:modified xsi:type="dcterms:W3CDTF">2022-04-08T07:31:47Z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0x010100D15AA5D796C2E24885854C77671F680400FC0F72BC0646CB4298561EFE2AB6F008</vt:lpwstr>
  </property>
  <property fmtid="{D5CDD505-2E9C-101B-9397-08002B2CF9AE}" pid="3" name="ZutariDocumentType">
    <vt:lpwstr/>
  </property>
  <property fmtid="{D5CDD505-2E9C-101B-9397-08002B2CF9AE}" pid="4" name="ZutariDiscipline">
    <vt:lpwstr/>
  </property>
</Properties>
</file>