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kl\Documents\uni\Thesis\Development\modelDesign_bias_CXR\experiments\"/>
    </mc:Choice>
  </mc:AlternateContent>
  <xr:revisionPtr revIDLastSave="0" documentId="13_ncr:1_{37008360-109E-41D0-A13C-4AF09F25A543}" xr6:coauthVersionLast="47" xr6:coauthVersionMax="47" xr10:uidLastSave="{00000000-0000-0000-0000-000000000000}"/>
  <bookViews>
    <workbookView xWindow="-120" yWindow="-120" windowWidth="38640" windowHeight="21120" activeTab="1" xr2:uid="{0FA06655-2807-4CB1-92D4-436CCBB6920A}"/>
  </bookViews>
  <sheets>
    <sheet name="ROS" sheetId="1" r:id="rId1"/>
    <sheet name="ROS_graphs" sheetId="4" r:id="rId2"/>
    <sheet name="RUS" sheetId="2" r:id="rId3"/>
    <sheet name="RUS_graph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F101" i="1"/>
  <c r="E101" i="1"/>
  <c r="D101" i="1"/>
  <c r="C101" i="1"/>
  <c r="B101" i="1"/>
  <c r="G100" i="1"/>
  <c r="F100" i="1"/>
  <c r="E100" i="1"/>
  <c r="D100" i="1"/>
  <c r="C100" i="1"/>
  <c r="B100" i="1"/>
  <c r="G84" i="1"/>
  <c r="F84" i="1"/>
  <c r="E84" i="1"/>
  <c r="D84" i="1"/>
  <c r="C84" i="1"/>
  <c r="B84" i="1"/>
  <c r="G83" i="1"/>
  <c r="F83" i="1"/>
  <c r="E83" i="1"/>
  <c r="D83" i="1"/>
  <c r="C83" i="1"/>
  <c r="B83" i="1"/>
  <c r="G66" i="1"/>
  <c r="F66" i="1"/>
  <c r="E66" i="1"/>
  <c r="D66" i="1"/>
  <c r="C66" i="1"/>
  <c r="B66" i="1"/>
  <c r="G65" i="1"/>
  <c r="F65" i="1"/>
  <c r="E65" i="1"/>
  <c r="D65" i="1"/>
  <c r="C65" i="1"/>
  <c r="B65" i="1"/>
  <c r="G33" i="1"/>
  <c r="B49" i="1"/>
  <c r="C50" i="1"/>
  <c r="D50" i="1"/>
  <c r="E50" i="1"/>
  <c r="F50" i="1"/>
  <c r="G50" i="1"/>
  <c r="B50" i="1"/>
  <c r="C49" i="1"/>
  <c r="D49" i="1"/>
  <c r="E49" i="1"/>
  <c r="F49" i="1"/>
  <c r="G49" i="1"/>
  <c r="G34" i="1"/>
  <c r="B34" i="1"/>
  <c r="B20" i="1"/>
  <c r="C34" i="1"/>
  <c r="D34" i="1"/>
  <c r="E34" i="1"/>
  <c r="F34" i="1"/>
  <c r="C33" i="1"/>
  <c r="D33" i="1"/>
  <c r="E33" i="1"/>
  <c r="F33" i="1"/>
  <c r="B33" i="1"/>
  <c r="C20" i="1"/>
  <c r="D20" i="1"/>
  <c r="E20" i="1"/>
  <c r="F20" i="1"/>
  <c r="G20" i="1"/>
  <c r="C19" i="1"/>
  <c r="D19" i="1"/>
  <c r="E19" i="1"/>
  <c r="F19" i="1"/>
  <c r="G19" i="1"/>
  <c r="B19" i="1"/>
  <c r="F31" i="3"/>
  <c r="E31" i="3"/>
  <c r="D31" i="3"/>
  <c r="C31" i="3"/>
  <c r="F30" i="3"/>
  <c r="E30" i="3"/>
  <c r="D30" i="3"/>
  <c r="C30" i="3"/>
  <c r="E34" i="4"/>
  <c r="D34" i="4"/>
  <c r="C34" i="4"/>
  <c r="B34" i="4"/>
  <c r="E35" i="4"/>
  <c r="D35" i="4"/>
  <c r="C35" i="4"/>
  <c r="B35" i="4"/>
  <c r="C33" i="4"/>
  <c r="D33" i="4"/>
  <c r="E33" i="4"/>
  <c r="B33" i="4"/>
  <c r="C7" i="4"/>
  <c r="D7" i="4"/>
  <c r="E7" i="4"/>
  <c r="C8" i="4"/>
  <c r="D8" i="4"/>
  <c r="E8" i="4"/>
  <c r="B7" i="4"/>
  <c r="B8" i="4"/>
  <c r="C6" i="4"/>
  <c r="D6" i="4"/>
  <c r="E6" i="4"/>
  <c r="B6" i="4"/>
  <c r="AB96" i="1"/>
  <c r="AB95" i="1"/>
  <c r="AA101" i="1"/>
  <c r="Z101" i="1"/>
  <c r="Y101" i="1"/>
  <c r="X101" i="1"/>
  <c r="W101" i="1"/>
  <c r="V101" i="1"/>
  <c r="AB101" i="1" s="1"/>
  <c r="AA100" i="1"/>
  <c r="Z100" i="1"/>
  <c r="Y100" i="1"/>
  <c r="X100" i="1"/>
  <c r="W100" i="1"/>
  <c r="V100" i="1"/>
  <c r="AA83" i="1"/>
  <c r="Z83" i="1"/>
  <c r="Y83" i="1"/>
  <c r="X83" i="1"/>
  <c r="W83" i="1"/>
  <c r="V83" i="1"/>
  <c r="AA82" i="1"/>
  <c r="Z82" i="1"/>
  <c r="Y82" i="1"/>
  <c r="X82" i="1"/>
  <c r="W82" i="1"/>
  <c r="V82" i="1"/>
  <c r="AB82" i="1" s="1"/>
  <c r="AB78" i="1"/>
  <c r="AD77" i="1" s="1"/>
  <c r="AB77" i="1"/>
  <c r="C7" i="3"/>
  <c r="C6" i="3" s="1"/>
  <c r="F7" i="3"/>
  <c r="F6" i="3" s="1"/>
  <c r="E7" i="3"/>
  <c r="E6" i="3" s="1"/>
  <c r="D7" i="3"/>
  <c r="D6" i="3" s="1"/>
  <c r="AE5" i="2"/>
  <c r="AE13" i="2"/>
  <c r="AE25" i="2"/>
  <c r="AE36" i="2"/>
  <c r="AE75" i="2"/>
  <c r="AE63" i="2"/>
  <c r="AE52" i="2"/>
  <c r="AA67" i="1"/>
  <c r="Z67" i="1"/>
  <c r="Y67" i="1"/>
  <c r="X67" i="1"/>
  <c r="W67" i="1"/>
  <c r="V67" i="1"/>
  <c r="AA66" i="1"/>
  <c r="Z66" i="1"/>
  <c r="Y66" i="1"/>
  <c r="X66" i="1"/>
  <c r="W66" i="1"/>
  <c r="V66" i="1"/>
  <c r="AB66" i="1" s="1"/>
  <c r="AA52" i="1"/>
  <c r="Z52" i="1"/>
  <c r="Y52" i="1"/>
  <c r="X52" i="1"/>
  <c r="W52" i="1"/>
  <c r="V52" i="1"/>
  <c r="AB52" i="1" s="1"/>
  <c r="AA51" i="1"/>
  <c r="Z51" i="1"/>
  <c r="Y51" i="1"/>
  <c r="X51" i="1"/>
  <c r="W51" i="1"/>
  <c r="V51" i="1"/>
  <c r="AA36" i="1"/>
  <c r="Z36" i="1"/>
  <c r="Y36" i="1"/>
  <c r="X36" i="1"/>
  <c r="W36" i="1"/>
  <c r="V36" i="1"/>
  <c r="AB36" i="1" s="1"/>
  <c r="AA35" i="1"/>
  <c r="Z35" i="1"/>
  <c r="Y35" i="1"/>
  <c r="X35" i="1"/>
  <c r="W35" i="1"/>
  <c r="V35" i="1"/>
  <c r="W20" i="1"/>
  <c r="X20" i="1"/>
  <c r="Y20" i="1"/>
  <c r="Z20" i="1"/>
  <c r="AA20" i="1"/>
  <c r="W19" i="1"/>
  <c r="X19" i="1"/>
  <c r="Y19" i="1"/>
  <c r="Z19" i="1"/>
  <c r="AA19" i="1"/>
  <c r="V20" i="1"/>
  <c r="AB20" i="1" s="1"/>
  <c r="V19" i="1"/>
  <c r="AB19" i="1" s="1"/>
  <c r="AB51" i="1" l="1"/>
  <c r="AD52" i="1" s="1"/>
  <c r="AB83" i="1"/>
  <c r="AD95" i="1"/>
  <c r="AB67" i="1"/>
  <c r="AB35" i="1"/>
  <c r="AB100" i="1"/>
  <c r="AC77" i="1"/>
  <c r="AC95" i="1"/>
  <c r="AB62" i="1"/>
  <c r="AB61" i="1"/>
  <c r="AC61" i="1" s="1"/>
  <c r="AB47" i="1"/>
  <c r="AB46" i="1"/>
  <c r="AC46" i="1" s="1"/>
  <c r="AB31" i="1"/>
  <c r="AB30" i="1"/>
  <c r="AC30" i="1" s="1"/>
  <c r="AB3" i="1"/>
  <c r="AB2" i="1"/>
  <c r="AB15" i="1"/>
  <c r="AB14" i="1"/>
  <c r="Y81" i="2"/>
  <c r="Z81" i="2"/>
  <c r="AA81" i="2"/>
  <c r="AB81" i="2"/>
  <c r="AC81" i="2"/>
  <c r="Y80" i="2"/>
  <c r="Z80" i="2"/>
  <c r="AA80" i="2"/>
  <c r="AB80" i="2"/>
  <c r="AC80" i="2"/>
  <c r="X81" i="2"/>
  <c r="AD81" i="2" s="1"/>
  <c r="X80" i="2"/>
  <c r="AD80" i="2" s="1"/>
  <c r="AD76" i="2"/>
  <c r="AF75" i="2" s="1"/>
  <c r="AD75" i="2"/>
  <c r="AC69" i="2"/>
  <c r="AB69" i="2"/>
  <c r="AA69" i="2"/>
  <c r="Z69" i="2"/>
  <c r="Y69" i="2"/>
  <c r="X69" i="2"/>
  <c r="AD69" i="2" s="1"/>
  <c r="AC68" i="2"/>
  <c r="AB68" i="2"/>
  <c r="AA68" i="2"/>
  <c r="Z68" i="2"/>
  <c r="Y68" i="2"/>
  <c r="X68" i="2"/>
  <c r="AD68" i="2" s="1"/>
  <c r="AD64" i="2"/>
  <c r="AF63" i="2" s="1"/>
  <c r="AD63" i="2"/>
  <c r="AD30" i="2"/>
  <c r="AD19" i="2"/>
  <c r="AD18" i="2"/>
  <c r="AD31" i="2"/>
  <c r="AD58" i="2"/>
  <c r="AD57" i="2"/>
  <c r="AD42" i="2"/>
  <c r="AD41" i="2"/>
  <c r="AC58" i="2"/>
  <c r="AB58" i="2"/>
  <c r="AA58" i="2"/>
  <c r="Z58" i="2"/>
  <c r="Y58" i="2"/>
  <c r="X58" i="2"/>
  <c r="AC57" i="2"/>
  <c r="AB57" i="2"/>
  <c r="AA57" i="2"/>
  <c r="Z57" i="2"/>
  <c r="Y57" i="2"/>
  <c r="X57" i="2"/>
  <c r="AC42" i="2"/>
  <c r="AB42" i="2"/>
  <c r="AA42" i="2"/>
  <c r="Z42" i="2"/>
  <c r="Y42" i="2"/>
  <c r="X42" i="2"/>
  <c r="AC41" i="2"/>
  <c r="AB41" i="2"/>
  <c r="AA41" i="2"/>
  <c r="Z41" i="2"/>
  <c r="Y41" i="2"/>
  <c r="X41" i="2"/>
  <c r="AC31" i="2"/>
  <c r="AB31" i="2"/>
  <c r="AA31" i="2"/>
  <c r="Z31" i="2"/>
  <c r="Y31" i="2"/>
  <c r="X31" i="2"/>
  <c r="AC30" i="2"/>
  <c r="AB30" i="2"/>
  <c r="AA30" i="2"/>
  <c r="Z30" i="2"/>
  <c r="Y30" i="2"/>
  <c r="X30" i="2"/>
  <c r="Y19" i="2"/>
  <c r="Z19" i="2"/>
  <c r="AA19" i="2"/>
  <c r="AB19" i="2"/>
  <c r="AC19" i="2"/>
  <c r="X19" i="2"/>
  <c r="Y18" i="2"/>
  <c r="Z18" i="2"/>
  <c r="AA18" i="2"/>
  <c r="AB18" i="2"/>
  <c r="AC18" i="2"/>
  <c r="X18" i="2"/>
  <c r="AD5" i="2"/>
  <c r="AD6" i="2"/>
  <c r="AC2" i="1" l="1"/>
  <c r="AD14" i="1"/>
  <c r="AC14" i="1"/>
  <c r="AD2" i="1"/>
  <c r="AD30" i="1"/>
  <c r="AD46" i="1"/>
  <c r="AD61" i="1"/>
  <c r="AF5" i="2"/>
  <c r="AD53" i="2" l="1"/>
  <c r="AD52" i="2"/>
  <c r="AD26" i="2"/>
  <c r="AD25" i="2"/>
  <c r="AD37" i="2"/>
  <c r="AD36" i="2"/>
  <c r="N81" i="2"/>
  <c r="M81" i="2"/>
  <c r="N69" i="2"/>
  <c r="M69" i="2"/>
  <c r="N58" i="2"/>
  <c r="M58" i="2"/>
  <c r="N42" i="2"/>
  <c r="M42" i="2"/>
  <c r="N31" i="2"/>
  <c r="M31" i="2"/>
  <c r="N19" i="2"/>
  <c r="M19" i="2"/>
  <c r="G15" i="2"/>
  <c r="H81" i="1"/>
  <c r="H80" i="1"/>
  <c r="H82" i="1" s="1"/>
  <c r="H47" i="1"/>
  <c r="H46" i="1"/>
  <c r="H48" i="1" s="1"/>
  <c r="H17" i="1"/>
  <c r="H16" i="1"/>
  <c r="H18" i="1" s="1"/>
  <c r="L19" i="1"/>
  <c r="K19" i="1"/>
  <c r="L36" i="1"/>
  <c r="K36" i="1"/>
  <c r="AD14" i="2"/>
  <c r="AD13" i="2"/>
  <c r="AF13" i="2" l="1"/>
  <c r="AF36" i="2"/>
  <c r="AF25" i="2"/>
  <c r="AF52" i="2"/>
  <c r="I81" i="1"/>
  <c r="I80" i="1"/>
  <c r="I47" i="1"/>
  <c r="I46" i="1"/>
  <c r="I17" i="1"/>
  <c r="I16" i="1"/>
  <c r="L52" i="1" l="1"/>
  <c r="K52" i="1"/>
  <c r="L101" i="1"/>
  <c r="K101" i="1"/>
  <c r="L83" i="1"/>
  <c r="K83" i="1"/>
  <c r="L67" i="1"/>
  <c r="K67" i="1"/>
  <c r="H63" i="1"/>
  <c r="H62" i="1"/>
  <c r="H98" i="1"/>
  <c r="H97" i="1"/>
  <c r="H31" i="1"/>
  <c r="H30" i="1"/>
  <c r="H77" i="2"/>
  <c r="H76" i="2"/>
  <c r="H53" i="2"/>
  <c r="H52" i="2"/>
  <c r="H27" i="2"/>
  <c r="H26" i="2"/>
  <c r="H66" i="2"/>
  <c r="H65" i="2"/>
  <c r="H39" i="2"/>
  <c r="H38" i="2"/>
  <c r="H14" i="2"/>
  <c r="H13" i="2"/>
  <c r="H64" i="1" l="1"/>
  <c r="H67" i="2"/>
  <c r="H54" i="2"/>
  <c r="H78" i="2"/>
  <c r="I77" i="2"/>
  <c r="H28" i="2"/>
  <c r="H99" i="1"/>
  <c r="H32" i="1"/>
  <c r="I63" i="1"/>
  <c r="I62" i="1"/>
  <c r="I98" i="1"/>
  <c r="I97" i="1"/>
  <c r="I31" i="1"/>
  <c r="I30" i="1"/>
  <c r="I76" i="2"/>
  <c r="I53" i="2"/>
  <c r="I52" i="2"/>
  <c r="H40" i="2"/>
  <c r="I38" i="2" s="1"/>
  <c r="I66" i="2"/>
  <c r="I65" i="2"/>
  <c r="H15" i="2"/>
  <c r="I14" i="2" s="1"/>
  <c r="I39" i="2" l="1"/>
  <c r="I27" i="2"/>
  <c r="I26" i="2"/>
  <c r="I13" i="2"/>
</calcChain>
</file>

<file path=xl/sharedStrings.xml><?xml version="1.0" encoding="utf-8"?>
<sst xmlns="http://schemas.openxmlformats.org/spreadsheetml/2006/main" count="617" uniqueCount="72">
  <si>
    <t>Edema</t>
  </si>
  <si>
    <t>Cardiomegaly</t>
  </si>
  <si>
    <t>Atelectasis</t>
  </si>
  <si>
    <t>Lung Opacity</t>
  </si>
  <si>
    <t>Pleural Effusion</t>
  </si>
  <si>
    <t>Support Devices</t>
  </si>
  <si>
    <t>gender</t>
  </si>
  <si>
    <t>F</t>
  </si>
  <si>
    <t>M</t>
  </si>
  <si>
    <t>by gender</t>
  </si>
  <si>
    <t>ignoring gender</t>
  </si>
  <si>
    <t>Increase of 20%</t>
  </si>
  <si>
    <t>Reduction by 20%</t>
  </si>
  <si>
    <t>Ignoring gender</t>
  </si>
  <si>
    <t>Reduction by 10%</t>
  </si>
  <si>
    <t>Reduction by 30%</t>
  </si>
  <si>
    <t>Increase by 10%</t>
  </si>
  <si>
    <t>Increase of 30%</t>
  </si>
  <si>
    <t>"Halve the samples"</t>
  </si>
  <si>
    <t>"Duplicate the samples"</t>
  </si>
  <si>
    <t>A</t>
  </si>
  <si>
    <t>B</t>
  </si>
  <si>
    <t>Ignoring the groups</t>
  </si>
  <si>
    <t>Considering groups</t>
  </si>
  <si>
    <t>Ed</t>
  </si>
  <si>
    <t>At</t>
  </si>
  <si>
    <t>Su</t>
  </si>
  <si>
    <t>Ed_At</t>
  </si>
  <si>
    <t>Ed_Su</t>
  </si>
  <si>
    <t>At_Su</t>
  </si>
  <si>
    <t>Ed_At_Su</t>
  </si>
  <si>
    <t>1,09</t>
  </si>
  <si>
    <t>1,24</t>
  </si>
  <si>
    <t>1,45</t>
  </si>
  <si>
    <t>1,29</t>
  </si>
  <si>
    <t>1,17</t>
  </si>
  <si>
    <t>1,20</t>
  </si>
  <si>
    <t>1,08</t>
  </si>
  <si>
    <t>1,14</t>
  </si>
  <si>
    <t>1,11</t>
  </si>
  <si>
    <t>1,06</t>
  </si>
  <si>
    <t>1,05</t>
  </si>
  <si>
    <t>1,12</t>
  </si>
  <si>
    <t>1,25</t>
  </si>
  <si>
    <t>1,22</t>
  </si>
  <si>
    <t>1,27</t>
  </si>
  <si>
    <t>IS</t>
  </si>
  <si>
    <t>Schnitt</t>
  </si>
  <si>
    <t>Copy</t>
  </si>
  <si>
    <t>Diff mid</t>
  </si>
  <si>
    <t>Difference</t>
  </si>
  <si>
    <t>Baseline</t>
  </si>
  <si>
    <t xml:space="preserve"> </t>
  </si>
  <si>
    <t>By Gender</t>
  </si>
  <si>
    <t>Ignoring Gender</t>
  </si>
  <si>
    <t>ROS_g</t>
  </si>
  <si>
    <t>ROS_c</t>
  </si>
  <si>
    <t>ROSg</t>
  </si>
  <si>
    <r>
      <t>ROS</t>
    </r>
    <r>
      <rPr>
        <vertAlign val="subscript"/>
        <sz val="11"/>
        <color theme="1"/>
        <rFont val="Calibri"/>
        <family val="2"/>
        <scheme val="minor"/>
      </rPr>
      <t>gF</t>
    </r>
  </si>
  <si>
    <r>
      <t>ROS</t>
    </r>
    <r>
      <rPr>
        <vertAlign val="subscript"/>
        <sz val="11"/>
        <color theme="1"/>
        <rFont val="Calibri"/>
        <family val="2"/>
        <scheme val="minor"/>
      </rPr>
      <t>gM</t>
    </r>
  </si>
  <si>
    <r>
      <t>ROS</t>
    </r>
    <r>
      <rPr>
        <vertAlign val="subscript"/>
        <sz val="11"/>
        <color theme="1"/>
        <rFont val="Calibri"/>
        <family val="2"/>
        <scheme val="minor"/>
      </rPr>
      <t>cM</t>
    </r>
  </si>
  <si>
    <r>
      <t>ROS</t>
    </r>
    <r>
      <rPr>
        <vertAlign val="subscript"/>
        <sz val="11"/>
        <color theme="1"/>
        <rFont val="Calibri"/>
        <family val="2"/>
        <scheme val="minor"/>
      </rPr>
      <t>cF</t>
    </r>
  </si>
  <si>
    <r>
      <t>RUS</t>
    </r>
    <r>
      <rPr>
        <vertAlign val="subscript"/>
        <sz val="11"/>
        <color theme="1"/>
        <rFont val="Calibri"/>
        <family val="2"/>
        <scheme val="minor"/>
      </rPr>
      <t>gF</t>
    </r>
  </si>
  <si>
    <r>
      <t>RUS</t>
    </r>
    <r>
      <rPr>
        <vertAlign val="subscript"/>
        <sz val="11"/>
        <color theme="1"/>
        <rFont val="Calibri"/>
        <family val="2"/>
        <scheme val="minor"/>
      </rPr>
      <t>gM</t>
    </r>
  </si>
  <si>
    <r>
      <t>RUS</t>
    </r>
    <r>
      <rPr>
        <vertAlign val="subscript"/>
        <sz val="11"/>
        <color theme="1"/>
        <rFont val="Calibri"/>
        <family val="2"/>
        <scheme val="minor"/>
      </rPr>
      <t>cF</t>
    </r>
  </si>
  <si>
    <r>
      <t>RUS</t>
    </r>
    <r>
      <rPr>
        <vertAlign val="subscript"/>
        <sz val="11"/>
        <color theme="1"/>
        <rFont val="Calibri"/>
        <family val="2"/>
        <scheme val="minor"/>
      </rPr>
      <t>cM</t>
    </r>
  </si>
  <si>
    <t>RUSc</t>
  </si>
  <si>
    <t>RUSg</t>
  </si>
  <si>
    <t>ROSc</t>
  </si>
  <si>
    <t>ROS ratio</t>
  </si>
  <si>
    <t>RUS ratio</t>
  </si>
  <si>
    <t>RUS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</si>
</sst>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9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6"/>
      <color theme="1"/>
      <name val="Computer modern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Times New Roman"/>
      <family val="1"/>
    </font>
    <font>
      <sz val="18"/>
      <color theme="1"/>
      <name val="Times New Roman"/>
      <family val="1"/>
    </font>
    <font>
      <b/>
      <sz val="18"/>
      <name val="Times New Roman"/>
      <family val="1"/>
    </font>
    <font>
      <b/>
      <sz val="18"/>
      <color theme="1"/>
      <name val="Times New Roman"/>
      <family val="1"/>
    </font>
    <font>
      <sz val="18"/>
      <color rgb="FFFF0000"/>
      <name val="Times New Roman"/>
      <family val="1"/>
    </font>
    <font>
      <sz val="18"/>
      <color theme="0"/>
      <name val="Times New Roman"/>
      <family val="1"/>
    </font>
    <font>
      <b/>
      <sz val="18"/>
      <color theme="0"/>
      <name val="Times New Roman"/>
      <family val="1"/>
    </font>
    <font>
      <i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i/>
      <sz val="18"/>
      <color theme="1"/>
      <name val="Times New Roman"/>
      <family val="1"/>
    </font>
    <font>
      <sz val="11"/>
      <name val="Consolas"/>
      <family val="3"/>
    </font>
    <font>
      <sz val="22"/>
      <color theme="1"/>
      <name val="Calibri"/>
      <family val="2"/>
      <scheme val="minor"/>
    </font>
    <font>
      <b/>
      <i/>
      <sz val="22"/>
      <name val="Times New Roman"/>
      <family val="1"/>
    </font>
    <font>
      <sz val="22"/>
      <color theme="1"/>
      <name val="Times New Roman"/>
      <family val="1"/>
    </font>
    <font>
      <sz val="22"/>
      <name val="Times New Roman"/>
      <family val="1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22"/>
      <color rgb="FFFF0000"/>
      <name val="Times New Roman"/>
      <family val="1"/>
    </font>
    <font>
      <i/>
      <sz val="22"/>
      <name val="Times New Roman"/>
      <family val="1"/>
    </font>
    <font>
      <sz val="22"/>
      <color theme="0"/>
      <name val="Times New Roman"/>
      <family val="1"/>
    </font>
    <font>
      <b/>
      <sz val="22"/>
      <color theme="0"/>
      <name val="Times New Roman"/>
      <family val="1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3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2" borderId="1" xfId="0" applyFill="1" applyBorder="1"/>
    <xf numFmtId="0" fontId="4" fillId="2" borderId="2" xfId="0" applyFont="1" applyFill="1" applyBorder="1"/>
    <xf numFmtId="0" fontId="4" fillId="2" borderId="3" xfId="0" applyFont="1" applyFill="1" applyBorder="1"/>
    <xf numFmtId="11" fontId="0" fillId="0" borderId="0" xfId="0" applyNumberForma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11" fillId="3" borderId="0" xfId="0" applyFont="1" applyFill="1"/>
    <xf numFmtId="0" fontId="8" fillId="0" borderId="1" xfId="0" applyFont="1" applyBorder="1"/>
    <xf numFmtId="0" fontId="8" fillId="3" borderId="0" xfId="0" applyFont="1" applyFill="1"/>
    <xf numFmtId="0" fontId="11" fillId="4" borderId="0" xfId="0" applyFont="1" applyFill="1"/>
    <xf numFmtId="0" fontId="13" fillId="4" borderId="0" xfId="0" applyFont="1" applyFill="1" applyAlignment="1">
      <alignment horizontal="center" vertical="center"/>
    </xf>
    <xf numFmtId="0" fontId="13" fillId="4" borderId="0" xfId="0" applyFont="1" applyFill="1"/>
    <xf numFmtId="0" fontId="9" fillId="4" borderId="0" xfId="0" applyFont="1" applyFill="1" applyAlignment="1">
      <alignment horizontal="center" vertical="center"/>
    </xf>
    <xf numFmtId="0" fontId="8" fillId="2" borderId="2" xfId="0" applyFont="1" applyFill="1" applyBorder="1"/>
    <xf numFmtId="0" fontId="8" fillId="2" borderId="3" xfId="0" applyFont="1" applyFill="1" applyBorder="1"/>
    <xf numFmtId="0" fontId="10" fillId="0" borderId="0" xfId="0" applyFont="1"/>
    <xf numFmtId="0" fontId="14" fillId="2" borderId="0" xfId="0" applyFont="1" applyFill="1"/>
    <xf numFmtId="0" fontId="15" fillId="4" borderId="0" xfId="0" applyFont="1" applyFill="1"/>
    <xf numFmtId="0" fontId="12" fillId="2" borderId="0" xfId="0" applyFont="1" applyFill="1"/>
    <xf numFmtId="0" fontId="12" fillId="3" borderId="0" xfId="0" applyFont="1" applyFill="1"/>
    <xf numFmtId="0" fontId="16" fillId="2" borderId="0" xfId="0" applyFont="1" applyFill="1"/>
    <xf numFmtId="0" fontId="5" fillId="0" borderId="4" xfId="0" applyFont="1" applyBorder="1" applyAlignment="1">
      <alignment horizontal="center" vertical="top"/>
    </xf>
    <xf numFmtId="164" fontId="17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5" xfId="0" applyFont="1" applyBorder="1" applyAlignment="1">
      <alignment horizontal="center" vertical="top" wrapText="1"/>
    </xf>
    <xf numFmtId="165" fontId="0" fillId="0" borderId="0" xfId="0" applyNumberFormat="1"/>
    <xf numFmtId="9" fontId="0" fillId="0" borderId="0" xfId="0" applyNumberFormat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1" fillId="2" borderId="1" xfId="0" applyFont="1" applyFill="1" applyBorder="1"/>
    <xf numFmtId="0" fontId="20" fillId="2" borderId="1" xfId="0" applyFont="1" applyFill="1" applyBorder="1"/>
    <xf numFmtId="0" fontId="22" fillId="2" borderId="0" xfId="0" applyFont="1" applyFill="1"/>
    <xf numFmtId="0" fontId="23" fillId="2" borderId="0" xfId="0" applyFont="1" applyFill="1"/>
    <xf numFmtId="0" fontId="24" fillId="3" borderId="0" xfId="0" applyFont="1" applyFill="1"/>
    <xf numFmtId="0" fontId="20" fillId="0" borderId="0" xfId="0" applyFont="1"/>
    <xf numFmtId="0" fontId="25" fillId="2" borderId="0" xfId="0" applyFont="1" applyFill="1"/>
    <xf numFmtId="0" fontId="20" fillId="0" borderId="1" xfId="0" applyFont="1" applyBorder="1"/>
    <xf numFmtId="0" fontId="20" fillId="3" borderId="0" xfId="0" applyFont="1" applyFill="1"/>
    <xf numFmtId="0" fontId="24" fillId="4" borderId="0" xfId="0" applyFont="1" applyFill="1"/>
    <xf numFmtId="0" fontId="26" fillId="4" borderId="0" xfId="0" applyFont="1" applyFill="1"/>
    <xf numFmtId="0" fontId="27" fillId="4" borderId="0" xfId="0" applyFont="1" applyFill="1" applyAlignment="1">
      <alignment horizontal="center" vertical="center"/>
    </xf>
    <xf numFmtId="0" fontId="27" fillId="4" borderId="0" xfId="0" applyFont="1" applyFill="1"/>
    <xf numFmtId="0" fontId="22" fillId="4" borderId="0" xfId="0" applyFont="1" applyFill="1" applyAlignment="1">
      <alignment horizontal="center" vertical="center"/>
    </xf>
    <xf numFmtId="11" fontId="20" fillId="2" borderId="0" xfId="0" applyNumberFormat="1" applyFont="1" applyFill="1"/>
    <xf numFmtId="2" fontId="0" fillId="0" borderId="0" xfId="0" applyNumberFormat="1"/>
    <xf numFmtId="20" fontId="20" fillId="2" borderId="0" xfId="0" applyNumberFormat="1" applyFont="1" applyFill="1" applyAlignment="1">
      <alignment horizontal="left"/>
    </xf>
    <xf numFmtId="20" fontId="8" fillId="2" borderId="0" xfId="0" applyNumberFormat="1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ROS_graphs!$A$5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ROS_graphs!$B$4:$E$4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ROS_graphs!$B$5:$E$5</c:f>
              <c:numCache>
                <c:formatCode>0.0000</c:formatCode>
                <c:ptCount val="4"/>
                <c:pt idx="0">
                  <c:v>0.74783826346352544</c:v>
                </c:pt>
                <c:pt idx="1">
                  <c:v>0.74587294087479361</c:v>
                </c:pt>
                <c:pt idx="2">
                  <c:v>0.73603027747814032</c:v>
                </c:pt>
                <c:pt idx="3">
                  <c:v>0.73095284484371381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D-47C7-AE96-9C84E0D957FB}"/>
            </c:ext>
          </c:extLst>
        </c:ser>
        <c:ser>
          <c:idx val="4"/>
          <c:order val="4"/>
          <c:tx>
            <c:strRef>
              <c:f>ROS_graphs!$A$9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ROS_graphs!$B$4:$E$4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ROS_graphs!$B$9:$E$9</c:f>
              <c:numCache>
                <c:formatCode>0.0000</c:formatCode>
                <c:ptCount val="4"/>
                <c:pt idx="0">
                  <c:v>0.78208317908681046</c:v>
                </c:pt>
                <c:pt idx="1">
                  <c:v>0.77912718736130204</c:v>
                </c:pt>
                <c:pt idx="2">
                  <c:v>0.77401718135858577</c:v>
                </c:pt>
                <c:pt idx="3">
                  <c:v>0.76454506967135583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D-47C7-AE96-9C84E0D9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2034573520"/>
        <c:axId val="20339755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ROS_graphs!$A$8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ROS_graphs!$B$4:$E$4</c15:sqref>
                        </c15:formulaRef>
                      </c:ext>
                    </c:extLst>
                    <c:strCache>
                      <c:ptCount val="4"/>
                      <c:pt idx="0">
                        <c:v>Baseline</c:v>
                      </c:pt>
                      <c:pt idx="1">
                        <c:v>10%</c:v>
                      </c:pt>
                      <c:pt idx="2">
                        <c:v>20%</c:v>
                      </c:pt>
                      <c:pt idx="3">
                        <c:v>30%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ROS_graphs!$B$8:$E$8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3.4244915623285022E-2</c:v>
                      </c:pt>
                      <c:pt idx="1">
                        <c:v>3.3254246486508432E-2</c:v>
                      </c:pt>
                      <c:pt idx="2">
                        <c:v>3.7986903880445455E-2</c:v>
                      </c:pt>
                      <c:pt idx="3">
                        <c:v>3.3592224827642014E-2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2D-47C7-AE96-9C84E0D957FB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ROS_graphs!$A$6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ROS_graphs!$B$4:$E$4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ROS_graphs!$B$6:$E$6</c:f>
              <c:numCache>
                <c:formatCode>0.0000</c:formatCode>
                <c:ptCount val="4"/>
                <c:pt idx="0">
                  <c:v>0.74783826346352544</c:v>
                </c:pt>
                <c:pt idx="1">
                  <c:v>0.74587294087479361</c:v>
                </c:pt>
                <c:pt idx="2">
                  <c:v>0.73603027747814032</c:v>
                </c:pt>
                <c:pt idx="3">
                  <c:v>0.73095284484371381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D-47C7-AE96-9C84E0D957FB}"/>
            </c:ext>
          </c:extLst>
        </c:ser>
        <c:ser>
          <c:idx val="2"/>
          <c:order val="2"/>
          <c:tx>
            <c:strRef>
              <c:f>ROS_graphs!$A$7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E129093-1707-4318-AFD9-288C362C17B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22D-47C7-AE96-9C84E0D957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E84F93-257C-4FE1-80B2-08B99FCC08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2D-47C7-AE96-9C84E0D957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D2CB12-D0DA-44F8-BFFB-C1EF1502618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2D-47C7-AE96-9C84E0D957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E587B5-3BB4-46D1-998D-925946BAF2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2D-47C7-AE96-9C84E0D957F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ROS_graphs!$B$4:$E$4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ROS_graphs!$B$7:$E$7</c:f>
              <c:numCache>
                <c:formatCode>0.0000</c:formatCode>
                <c:ptCount val="4"/>
                <c:pt idx="0">
                  <c:v>1.7122457811642511E-2</c:v>
                </c:pt>
                <c:pt idx="1">
                  <c:v>1.6627123243254216E-2</c:v>
                </c:pt>
                <c:pt idx="2">
                  <c:v>1.8993451940222728E-2</c:v>
                </c:pt>
                <c:pt idx="3">
                  <c:v>1.6796112413821007E-2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ROS_graphs!$B$8:$E$8</c15:f>
                <c15:dlblRangeCache>
                  <c:ptCount val="4"/>
                  <c:pt idx="0">
                    <c:v>0,0342</c:v>
                  </c:pt>
                  <c:pt idx="1">
                    <c:v>0,0333</c:v>
                  </c:pt>
                  <c:pt idx="2">
                    <c:v>0,0380</c:v>
                  </c:pt>
                  <c:pt idx="3">
                    <c:v>0,0336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22D-47C7-AE96-9C84E0D9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64016"/>
        <c:axId val="1906604048"/>
      </c:lineChart>
      <c:catAx>
        <c:axId val="20345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Increment of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033975536"/>
        <c:crosses val="autoZero"/>
        <c:auto val="1"/>
        <c:lblAlgn val="ctr"/>
        <c:lblOffset val="100"/>
        <c:tickLblSkip val="1"/>
        <c:noMultiLvlLbl val="0"/>
      </c:catAx>
      <c:valAx>
        <c:axId val="2033975536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Ø AUC-ROC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5875" cap="rnd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034573520"/>
        <c:crosses val="autoZero"/>
        <c:crossBetween val="between"/>
      </c:valAx>
      <c:valAx>
        <c:axId val="1906604048"/>
        <c:scaling>
          <c:orientation val="minMax"/>
          <c:max val="0.79"/>
          <c:min val="0.72000000000000008"/>
        </c:scaling>
        <c:delete val="1"/>
        <c:axPos val="r"/>
        <c:numFmt formatCode="0.00" sourceLinked="0"/>
        <c:majorTickMark val="out"/>
        <c:minorTickMark val="none"/>
        <c:tickLblPos val="nextTo"/>
        <c:crossAx val="130964016"/>
        <c:crosses val="max"/>
        <c:crossBetween val="between"/>
      </c:valAx>
      <c:catAx>
        <c:axId val="13096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660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ROS_graphs!$A$32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ROS_graphs!$B$31:$E$31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ROS_graphs!$B$32:$E$32</c:f>
              <c:numCache>
                <c:formatCode>0.0000</c:formatCode>
                <c:ptCount val="4"/>
                <c:pt idx="0">
                  <c:v>0.74783826346352544</c:v>
                </c:pt>
                <c:pt idx="1">
                  <c:v>0.74329688264315996</c:v>
                </c:pt>
                <c:pt idx="2">
                  <c:v>0.74154095455426139</c:v>
                </c:pt>
                <c:pt idx="3">
                  <c:v>0.7373552828451011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C-4180-AC2B-C5FB2A48152B}"/>
            </c:ext>
          </c:extLst>
        </c:ser>
        <c:ser>
          <c:idx val="4"/>
          <c:order val="4"/>
          <c:tx>
            <c:strRef>
              <c:f>ROS_graphs!$A$36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ROS_graphs!$B$31:$E$31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ROS_graphs!$B$36:$E$36</c:f>
              <c:numCache>
                <c:formatCode>0.0000</c:formatCode>
                <c:ptCount val="4"/>
                <c:pt idx="0">
                  <c:v>0.78208317908681046</c:v>
                </c:pt>
                <c:pt idx="1">
                  <c:v>0.77829545690300195</c:v>
                </c:pt>
                <c:pt idx="2">
                  <c:v>0.77191151591066676</c:v>
                </c:pt>
                <c:pt idx="3">
                  <c:v>0.76797314038782327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C-4180-AC2B-C5FB2A4815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2034573520"/>
        <c:axId val="20339755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ROS_graphs!$A$35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ROS_graphs!$B$31:$E$31</c15:sqref>
                        </c15:formulaRef>
                      </c:ext>
                    </c:extLst>
                    <c:strCache>
                      <c:ptCount val="4"/>
                      <c:pt idx="0">
                        <c:v>Baseline</c:v>
                      </c:pt>
                      <c:pt idx="1">
                        <c:v>10%</c:v>
                      </c:pt>
                      <c:pt idx="2">
                        <c:v>20%</c:v>
                      </c:pt>
                      <c:pt idx="3">
                        <c:v>30%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ROS_graphs!$B$35:$E$35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3.4244915623285022E-2</c:v>
                      </c:pt>
                      <c:pt idx="1">
                        <c:v>3.4998574259841986E-2</c:v>
                      </c:pt>
                      <c:pt idx="2">
                        <c:v>3.0370561356405368E-2</c:v>
                      </c:pt>
                      <c:pt idx="3">
                        <c:v>3.0617857542722171E-2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63C-4180-AC2B-C5FB2A48152B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ROS_graphs!$A$33</c:f>
              <c:strCache>
                <c:ptCount val="1"/>
                <c:pt idx="0">
                  <c:v>Copy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ROS_graphs!$B$31:$E$31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ROS_graphs!$B$33:$E$33</c:f>
              <c:numCache>
                <c:formatCode>0.0000</c:formatCode>
                <c:ptCount val="4"/>
                <c:pt idx="0">
                  <c:v>0.74783826346352544</c:v>
                </c:pt>
                <c:pt idx="1">
                  <c:v>0.74329688264315996</c:v>
                </c:pt>
                <c:pt idx="2">
                  <c:v>0.74154095455426139</c:v>
                </c:pt>
                <c:pt idx="3">
                  <c:v>0.7373552828451011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C-4180-AC2B-C5FB2A48152B}"/>
            </c:ext>
          </c:extLst>
        </c:ser>
        <c:ser>
          <c:idx val="2"/>
          <c:order val="2"/>
          <c:tx>
            <c:strRef>
              <c:f>ROS_graphs!$A$34</c:f>
              <c:strCache>
                <c:ptCount val="1"/>
                <c:pt idx="0">
                  <c:v>Diff mid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9344344-9634-401F-8FA6-A82661E189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63C-4180-AC2B-C5FB2A4815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31685A-1B0C-4099-8826-D37A103389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63C-4180-AC2B-C5FB2A4815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B07CB5-ACD2-4A09-946B-4901E03C39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63C-4180-AC2B-C5FB2A4815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1BAC18-5189-44FF-9BB2-D3750481594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63C-4180-AC2B-C5FB2A48152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ROS_graphs!$B$31:$E$31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ROS_graphs!$B$34:$E$34</c:f>
              <c:numCache>
                <c:formatCode>0.0000</c:formatCode>
                <c:ptCount val="4"/>
                <c:pt idx="0">
                  <c:v>1.7122457811642511E-2</c:v>
                </c:pt>
                <c:pt idx="1">
                  <c:v>1.7499287129920993E-2</c:v>
                </c:pt>
                <c:pt idx="2">
                  <c:v>1.5185280678202684E-2</c:v>
                </c:pt>
                <c:pt idx="3">
                  <c:v>1.5308928771361086E-2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ROS_graphs!$B$35:$E$35</c15:f>
                <c15:dlblRangeCache>
                  <c:ptCount val="4"/>
                  <c:pt idx="0">
                    <c:v>0,0342</c:v>
                  </c:pt>
                  <c:pt idx="1">
                    <c:v>0,0350</c:v>
                  </c:pt>
                  <c:pt idx="2">
                    <c:v>0,0304</c:v>
                  </c:pt>
                  <c:pt idx="3">
                    <c:v>0,0306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63C-4180-AC2B-C5FB2A4815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964016"/>
        <c:axId val="1906604048"/>
      </c:lineChart>
      <c:catAx>
        <c:axId val="20345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Increment of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033975536"/>
        <c:crosses val="autoZero"/>
        <c:auto val="1"/>
        <c:lblAlgn val="ctr"/>
        <c:lblOffset val="100"/>
        <c:tickLblSkip val="1"/>
        <c:noMultiLvlLbl val="0"/>
      </c:catAx>
      <c:valAx>
        <c:axId val="2033975536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Ø AUC-ROC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5875" cap="rnd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034573520"/>
        <c:crosses val="autoZero"/>
        <c:crossBetween val="between"/>
      </c:valAx>
      <c:valAx>
        <c:axId val="1906604048"/>
        <c:scaling>
          <c:orientation val="minMax"/>
          <c:max val="0.79"/>
          <c:min val="0.72000000000000008"/>
        </c:scaling>
        <c:delete val="1"/>
        <c:axPos val="r"/>
        <c:numFmt formatCode="0.00" sourceLinked="0"/>
        <c:majorTickMark val="out"/>
        <c:minorTickMark val="none"/>
        <c:tickLblPos val="nextTo"/>
        <c:crossAx val="130964016"/>
        <c:crosses val="max"/>
        <c:crossBetween val="between"/>
      </c:valAx>
      <c:catAx>
        <c:axId val="13096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660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ROS_graphs!$T$1</c:f>
              <c:strCache>
                <c:ptCount val="1"/>
                <c:pt idx="0">
                  <c:v>ROS_g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ROS_graphs!$S$2:$S$5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ROS_graphs!$T$2:$T$5</c:f>
              <c:numCache>
                <c:formatCode>General</c:formatCode>
                <c:ptCount val="4"/>
                <c:pt idx="0">
                  <c:v>4.4120999999999997</c:v>
                </c:pt>
                <c:pt idx="1">
                  <c:v>2.0192000000000001</c:v>
                </c:pt>
                <c:pt idx="2">
                  <c:v>1.5447</c:v>
                </c:pt>
                <c:pt idx="3">
                  <c:v>1.1405000000000001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5-4634-A981-0258E3EB7D29}"/>
            </c:ext>
          </c:extLst>
        </c:ser>
        <c:ser>
          <c:idx val="1"/>
          <c:order val="1"/>
          <c:tx>
            <c:strRef>
              <c:f>ROS_graphs!$U$1</c:f>
              <c:strCache>
                <c:ptCount val="1"/>
                <c:pt idx="0">
                  <c:v>ROS_c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ROS_graphs!$S$2:$S$5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ROS_graphs!$U$2:$U$5</c:f>
              <c:numCache>
                <c:formatCode>General</c:formatCode>
                <c:ptCount val="4"/>
                <c:pt idx="0">
                  <c:v>4.4120999999999997</c:v>
                </c:pt>
                <c:pt idx="1">
                  <c:v>2.2584</c:v>
                </c:pt>
                <c:pt idx="2">
                  <c:v>2.0150000000000001</c:v>
                </c:pt>
                <c:pt idx="3">
                  <c:v>1.7862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5-4634-A981-0258E3EB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8575"/>
        <c:axId val="247711391"/>
      </c:lineChart>
      <c:catAx>
        <c:axId val="670208575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7711391"/>
        <c:crosses val="autoZero"/>
        <c:auto val="1"/>
        <c:lblAlgn val="ctr"/>
        <c:lblOffset val="100"/>
        <c:noMultiLvlLbl val="0"/>
      </c:catAx>
      <c:valAx>
        <c:axId val="247711391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7020857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ROS_graphs!$T$32:$T$33</c:f>
              <c:strCache>
                <c:ptCount val="2"/>
                <c:pt idx="1">
                  <c:v>ROSgF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B1-4A12-A1EC-5161C0520DE5}"/>
                </c:ext>
              </c:extLst>
            </c:dLbl>
            <c:dLbl>
              <c:idx val="2"/>
              <c:layout>
                <c:manualLayout>
                  <c:x val="9.8072222222222224E-3"/>
                  <c:y val="-5.131313131313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B1-4A12-A1EC-5161C0520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ROS_graphs!$S$34:$S$36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ROS_graphs!$T$34:$T$36</c:f>
              <c:numCache>
                <c:formatCode>General</c:formatCode>
                <c:ptCount val="3"/>
                <c:pt idx="0">
                  <c:v>36.799999999999997</c:v>
                </c:pt>
                <c:pt idx="1">
                  <c:v>35.440000000000005</c:v>
                </c:pt>
                <c:pt idx="2">
                  <c:v>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1-4A12-A1EC-5161C0520DE5}"/>
            </c:ext>
          </c:extLst>
        </c:ser>
        <c:ser>
          <c:idx val="1"/>
          <c:order val="1"/>
          <c:tx>
            <c:strRef>
              <c:f>ROS_graphs!$U$32:$U$33</c:f>
              <c:strCache>
                <c:ptCount val="2"/>
                <c:pt idx="1">
                  <c:v>ROSgM</c:v>
                </c:pt>
              </c:strCache>
            </c:strRef>
          </c:tx>
          <c:spPr>
            <a:ln w="28575" cap="rnd" cmpd="sng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B1-4A12-A1EC-5161C0520DE5}"/>
                </c:ext>
              </c:extLst>
            </c:dLbl>
            <c:dLbl>
              <c:idx val="2"/>
              <c:layout>
                <c:manualLayout>
                  <c:x val="3.5277777777777777E-3"/>
                  <c:y val="-4.8106060606060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B1-4A12-A1EC-5161C0520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ROS_graphs!$S$34:$S$36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ROS_graphs!$U$34:$U$36</c:f>
              <c:numCache>
                <c:formatCode>General</c:formatCode>
                <c:ptCount val="3"/>
                <c:pt idx="0">
                  <c:v>37.630000000000003</c:v>
                </c:pt>
                <c:pt idx="1">
                  <c:v>36.28</c:v>
                </c:pt>
                <c:pt idx="2">
                  <c:v>35.17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1-4A12-A1EC-5161C0520DE5}"/>
            </c:ext>
          </c:extLst>
        </c:ser>
        <c:ser>
          <c:idx val="2"/>
          <c:order val="2"/>
          <c:tx>
            <c:strRef>
              <c:f>ROS_graphs!$V$32:$V$33</c:f>
              <c:strCache>
                <c:ptCount val="2"/>
                <c:pt idx="1">
                  <c:v>ROScF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B1-4A12-A1EC-5161C0520DE5}"/>
                </c:ext>
              </c:extLst>
            </c:dLbl>
            <c:dLbl>
              <c:idx val="2"/>
              <c:layout>
                <c:manualLayout>
                  <c:x val="1.2935185185185185E-2"/>
                  <c:y val="-1.1759123416862102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B1-4A12-A1EC-5161C0520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ROS_graphs!$S$34:$S$36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ROS_graphs!$V$34:$V$36</c:f>
              <c:numCache>
                <c:formatCode>General</c:formatCode>
                <c:ptCount val="3"/>
                <c:pt idx="0">
                  <c:v>34.17</c:v>
                </c:pt>
                <c:pt idx="1">
                  <c:v>33.619999999999997</c:v>
                </c:pt>
                <c:pt idx="2">
                  <c:v>32.46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1-4A12-A1EC-5161C0520DE5}"/>
            </c:ext>
          </c:extLst>
        </c:ser>
        <c:ser>
          <c:idx val="3"/>
          <c:order val="3"/>
          <c:tx>
            <c:strRef>
              <c:f>ROS_graphs!$W$32:$W$33</c:f>
              <c:strCache>
                <c:ptCount val="2"/>
                <c:pt idx="1">
                  <c:v>ROScM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1-4A12-A1EC-5161C0520DE5}"/>
                </c:ext>
              </c:extLst>
            </c:dLbl>
            <c:dLbl>
              <c:idx val="2"/>
              <c:layout>
                <c:manualLayout>
                  <c:x val="1.0583333333333333E-2"/>
                  <c:y val="2.24494949494949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B1-4A12-A1EC-5161C0520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ROS_graphs!$S$34:$S$36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ROS_graphs!$W$34:$W$36</c:f>
              <c:numCache>
                <c:formatCode>General</c:formatCode>
                <c:ptCount val="3"/>
                <c:pt idx="0">
                  <c:v>36.15</c:v>
                </c:pt>
                <c:pt idx="1">
                  <c:v>34.4</c:v>
                </c:pt>
                <c:pt idx="2">
                  <c:v>33.589999999999996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1-4A12-A1EC-5161C0520DE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9326495"/>
        <c:axId val="805652143"/>
      </c:lineChart>
      <c:catAx>
        <c:axId val="8093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Increment of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%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5652143"/>
        <c:crosses val="autoZero"/>
        <c:auto val="1"/>
        <c:lblAlgn val="ctr"/>
        <c:lblOffset val="100"/>
        <c:noMultiLvlLbl val="0"/>
      </c:catAx>
      <c:valAx>
        <c:axId val="805652143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ISc all</a:t>
                </a:r>
                <a:r>
                  <a:rPr lang="de-DE" baseline="0"/>
                  <a:t> classes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93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RUS!$AK$80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RUS!$AL$79:$AR$79</c:f>
              <c:strCache>
                <c:ptCount val="7"/>
                <c:pt idx="0">
                  <c:v>Ed</c:v>
                </c:pt>
                <c:pt idx="1">
                  <c:v>At</c:v>
                </c:pt>
                <c:pt idx="2">
                  <c:v>Ed_At</c:v>
                </c:pt>
                <c:pt idx="3">
                  <c:v>Su</c:v>
                </c:pt>
                <c:pt idx="4">
                  <c:v>Ed_Su</c:v>
                </c:pt>
                <c:pt idx="5">
                  <c:v>At_Su</c:v>
                </c:pt>
                <c:pt idx="6">
                  <c:v>Ed_At_Su</c:v>
                </c:pt>
              </c:strCache>
            </c:strRef>
          </c:cat>
          <c:val>
            <c:numRef>
              <c:f>RUS!$AL$80:$AR$80</c:f>
              <c:numCache>
                <c:formatCode>General</c:formatCode>
                <c:ptCount val="7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9-45D1-910C-4E876768D8DE}"/>
            </c:ext>
          </c:extLst>
        </c:ser>
        <c:ser>
          <c:idx val="1"/>
          <c:order val="1"/>
          <c:tx>
            <c:strRef>
              <c:f>RUS!$AK$81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RUS!$AL$79:$AR$79</c:f>
              <c:strCache>
                <c:ptCount val="7"/>
                <c:pt idx="0">
                  <c:v>Ed</c:v>
                </c:pt>
                <c:pt idx="1">
                  <c:v>At</c:v>
                </c:pt>
                <c:pt idx="2">
                  <c:v>Ed_At</c:v>
                </c:pt>
                <c:pt idx="3">
                  <c:v>Su</c:v>
                </c:pt>
                <c:pt idx="4">
                  <c:v>Ed_Su</c:v>
                </c:pt>
                <c:pt idx="5">
                  <c:v>At_Su</c:v>
                </c:pt>
                <c:pt idx="6">
                  <c:v>Ed_At_Su</c:v>
                </c:pt>
              </c:strCache>
            </c:strRef>
          </c:cat>
          <c:val>
            <c:numRef>
              <c:f>RUS!$AL$81:$AR$81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9-45D1-910C-4E876768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78800"/>
        <c:axId val="287152560"/>
      </c:barChart>
      <c:catAx>
        <c:axId val="53967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600"/>
                  <a:t>Powerset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87152560"/>
        <c:crosses val="autoZero"/>
        <c:auto val="1"/>
        <c:lblAlgn val="ctr"/>
        <c:lblOffset val="100"/>
        <c:noMultiLvlLbl val="0"/>
      </c:catAx>
      <c:valAx>
        <c:axId val="2871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6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396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RUS_graphs!$B$4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RUS_graphs!$C$3:$F$3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RUS_graphs!$C$4:$F$4</c:f>
              <c:numCache>
                <c:formatCode>0.0000</c:formatCode>
                <c:ptCount val="4"/>
                <c:pt idx="0">
                  <c:v>0.74783826346352533</c:v>
                </c:pt>
                <c:pt idx="1">
                  <c:v>0.7449914991406742</c:v>
                </c:pt>
                <c:pt idx="2">
                  <c:v>0.74508075203665591</c:v>
                </c:pt>
                <c:pt idx="3">
                  <c:v>0.7444996326145028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6-43B3-9C65-55EE12D902F7}"/>
            </c:ext>
          </c:extLst>
        </c:ser>
        <c:ser>
          <c:idx val="4"/>
          <c:order val="4"/>
          <c:tx>
            <c:strRef>
              <c:f>RUS_graphs!$B$8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RUS_graphs!$C$3:$F$3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RUS_graphs!$C$8:$F$8</c:f>
              <c:numCache>
                <c:formatCode>0.0000</c:formatCode>
                <c:ptCount val="4"/>
                <c:pt idx="0">
                  <c:v>0.78208317908681035</c:v>
                </c:pt>
                <c:pt idx="1">
                  <c:v>0.77608220076936296</c:v>
                </c:pt>
                <c:pt idx="2">
                  <c:v>0.77525578056106637</c:v>
                </c:pt>
                <c:pt idx="3">
                  <c:v>0.77096872988878851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6-43B3-9C65-55EE12D9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43789472"/>
        <c:axId val="2088780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RUS_graphs!$B$7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RUS_graphs!$C$3:$F$3</c15:sqref>
                        </c15:formulaRef>
                      </c:ext>
                    </c:extLst>
                    <c:strCache>
                      <c:ptCount val="4"/>
                      <c:pt idx="0">
                        <c:v>Baseline</c:v>
                      </c:pt>
                      <c:pt idx="1">
                        <c:v>10%</c:v>
                      </c:pt>
                      <c:pt idx="2">
                        <c:v>20%</c:v>
                      </c:pt>
                      <c:pt idx="3">
                        <c:v>30%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RUS_graphs!$C$7:$F$7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3.4244915623285022E-2</c:v>
                      </c:pt>
                      <c:pt idx="1">
                        <c:v>3.1090701628688766E-2</c:v>
                      </c:pt>
                      <c:pt idx="2">
                        <c:v>3.0175028524410452E-2</c:v>
                      </c:pt>
                      <c:pt idx="3">
                        <c:v>2.6469097274285702E-2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06-43B3-9C65-55EE12D902F7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RUS_graphs!$B$5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RUS_graphs!$C$7:$F$7</c:f>
              <c:numCache>
                <c:formatCode>0.0000</c:formatCode>
                <c:ptCount val="4"/>
                <c:pt idx="0">
                  <c:v>3.4244915623285022E-2</c:v>
                </c:pt>
                <c:pt idx="1">
                  <c:v>3.1090701628688766E-2</c:v>
                </c:pt>
                <c:pt idx="2">
                  <c:v>3.0175028524410452E-2</c:v>
                </c:pt>
                <c:pt idx="3">
                  <c:v>2.6469097274285702E-2</c:v>
                </c:pt>
              </c:numCache>
            </c:numRef>
          </c:cat>
          <c:val>
            <c:numRef>
              <c:f>RUS_graphs!$C$5:$F$5</c:f>
              <c:numCache>
                <c:formatCode>0.0000</c:formatCode>
                <c:ptCount val="4"/>
                <c:pt idx="0">
                  <c:v>0.74783826346352533</c:v>
                </c:pt>
                <c:pt idx="1">
                  <c:v>0.7449914991406742</c:v>
                </c:pt>
                <c:pt idx="2">
                  <c:v>0.74508075203665591</c:v>
                </c:pt>
                <c:pt idx="3">
                  <c:v>0.7444996326145028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6-43B3-9C65-55EE12D902F7}"/>
            </c:ext>
          </c:extLst>
        </c:ser>
        <c:ser>
          <c:idx val="2"/>
          <c:order val="2"/>
          <c:tx>
            <c:strRef>
              <c:f>RUS_graphs!$B$6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4728F3-6DF9-4054-9A52-26453A4FEA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06-43B3-9C65-55EE12D902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043096-78F0-4F20-AC44-AF66F47C88E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06-43B3-9C65-55EE12D902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0243A0-8314-4088-B1CB-5079B8D8C5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06-43B3-9C65-55EE12D902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5AC437-B77C-4517-BD8C-472D5440C0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06-43B3-9C65-55EE12D902F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RUS_graphs!$C$7:$F$7</c:f>
              <c:numCache>
                <c:formatCode>0.0000</c:formatCode>
                <c:ptCount val="4"/>
                <c:pt idx="0">
                  <c:v>3.4244915623285022E-2</c:v>
                </c:pt>
                <c:pt idx="1">
                  <c:v>3.1090701628688766E-2</c:v>
                </c:pt>
                <c:pt idx="2">
                  <c:v>3.0175028524410452E-2</c:v>
                </c:pt>
                <c:pt idx="3">
                  <c:v>2.6469097274285702E-2</c:v>
                </c:pt>
              </c:numCache>
            </c:numRef>
          </c:cat>
          <c:val>
            <c:numRef>
              <c:f>RUS_graphs!$C$6:$F$6</c:f>
              <c:numCache>
                <c:formatCode>0.0000</c:formatCode>
                <c:ptCount val="4"/>
                <c:pt idx="0">
                  <c:v>1.7122457811642511E-2</c:v>
                </c:pt>
                <c:pt idx="1">
                  <c:v>1.5545350814344383E-2</c:v>
                </c:pt>
                <c:pt idx="2">
                  <c:v>1.5087514262205226E-2</c:v>
                </c:pt>
                <c:pt idx="3">
                  <c:v>1.3234548637142851E-2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RUS_graphs!$C$7:$F$7</c15:f>
                <c15:dlblRangeCache>
                  <c:ptCount val="4"/>
                  <c:pt idx="0">
                    <c:v>0,0342</c:v>
                  </c:pt>
                  <c:pt idx="1">
                    <c:v>0,0311</c:v>
                  </c:pt>
                  <c:pt idx="2">
                    <c:v>0,0302</c:v>
                  </c:pt>
                  <c:pt idx="3">
                    <c:v>0,0265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E06-43B3-9C65-55EE12D9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9088"/>
        <c:axId val="2086492416"/>
      </c:lineChart>
      <c:catAx>
        <c:axId val="437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Reduction of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088780576"/>
        <c:crosses val="autoZero"/>
        <c:auto val="1"/>
        <c:lblAlgn val="ctr"/>
        <c:lblOffset val="100"/>
        <c:noMultiLvlLbl val="0"/>
      </c:catAx>
      <c:valAx>
        <c:axId val="20887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Ø AUC-ROC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3789472"/>
        <c:crosses val="autoZero"/>
        <c:crossBetween val="between"/>
      </c:valAx>
      <c:valAx>
        <c:axId val="2086492416"/>
        <c:scaling>
          <c:orientation val="minMax"/>
          <c:max val="0.79"/>
          <c:min val="0.72000000000000008"/>
        </c:scaling>
        <c:delete val="1"/>
        <c:axPos val="r"/>
        <c:numFmt formatCode="0.00" sourceLinked="0"/>
        <c:majorTickMark val="out"/>
        <c:minorTickMark val="none"/>
        <c:tickLblPos val="nextTo"/>
        <c:crossAx val="45169088"/>
        <c:crosses val="max"/>
        <c:crossBetween val="between"/>
      </c:valAx>
      <c:catAx>
        <c:axId val="4516908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208649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RUS_graphs!$B$28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RUS_graphs!$C$27:$F$27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RUS_graphs!$C$28:$F$28</c:f>
              <c:numCache>
                <c:formatCode>0.0000</c:formatCode>
                <c:ptCount val="4"/>
                <c:pt idx="0">
                  <c:v>0.74783826346352544</c:v>
                </c:pt>
                <c:pt idx="1">
                  <c:v>0.74733834999172499</c:v>
                </c:pt>
                <c:pt idx="2">
                  <c:v>0.74621176178514592</c:v>
                </c:pt>
                <c:pt idx="3">
                  <c:v>0.74286323917233787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C5B-8410-BF4D50C59E82}"/>
            </c:ext>
          </c:extLst>
        </c:ser>
        <c:ser>
          <c:idx val="4"/>
          <c:order val="4"/>
          <c:tx>
            <c:strRef>
              <c:f>RUS_graphs!$B$32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RUS_graphs!$C$27:$F$27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RUS_graphs!$C$32:$F$32</c:f>
              <c:numCache>
                <c:formatCode>0.0000</c:formatCode>
                <c:ptCount val="4"/>
                <c:pt idx="0">
                  <c:v>0.78208317908681046</c:v>
                </c:pt>
                <c:pt idx="1">
                  <c:v>0.78158407477833247</c:v>
                </c:pt>
                <c:pt idx="2">
                  <c:v>0.77684956159009178</c:v>
                </c:pt>
                <c:pt idx="3">
                  <c:v>0.77187145105052679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C5B-8410-BF4D50C5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43789472"/>
        <c:axId val="2088780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RUS_graphs!$B$31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RUS_graphs!$C$27:$F$27</c15:sqref>
                        </c15:formulaRef>
                      </c:ext>
                    </c:extLst>
                    <c:strCache>
                      <c:ptCount val="4"/>
                      <c:pt idx="0">
                        <c:v>Baseline</c:v>
                      </c:pt>
                      <c:pt idx="1">
                        <c:v>10%</c:v>
                      </c:pt>
                      <c:pt idx="2">
                        <c:v>20%</c:v>
                      </c:pt>
                      <c:pt idx="3">
                        <c:v>30%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RUS_graphs!$C$31:$F$31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3.4244915623285022E-2</c:v>
                      </c:pt>
                      <c:pt idx="1">
                        <c:v>3.4245724786607479E-2</c:v>
                      </c:pt>
                      <c:pt idx="2">
                        <c:v>3.0637799804945853E-2</c:v>
                      </c:pt>
                      <c:pt idx="3">
                        <c:v>2.9008211878188916E-2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321-4C5B-8410-BF4D50C59E82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RUS_graphs!$B$29</c:f>
              <c:strCache>
                <c:ptCount val="1"/>
                <c:pt idx="0">
                  <c:v>Copy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RUS_graphs!$C$27:$F$27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RUS_graphs!$C$29:$F$29</c:f>
              <c:numCache>
                <c:formatCode>0.0000</c:formatCode>
                <c:ptCount val="4"/>
                <c:pt idx="0">
                  <c:v>0.74783826346352533</c:v>
                </c:pt>
                <c:pt idx="1">
                  <c:v>0.7449914991406742</c:v>
                </c:pt>
                <c:pt idx="2">
                  <c:v>0.74508075203665591</c:v>
                </c:pt>
                <c:pt idx="3">
                  <c:v>0.7444996326145028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1-4C5B-8410-BF4D50C59E82}"/>
            </c:ext>
          </c:extLst>
        </c:ser>
        <c:ser>
          <c:idx val="2"/>
          <c:order val="2"/>
          <c:tx>
            <c:strRef>
              <c:f>RUS_graphs!$B$30</c:f>
              <c:strCache>
                <c:ptCount val="1"/>
                <c:pt idx="0">
                  <c:v>Diff mid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45DDB4-292D-4AA2-A09F-19E93E25E66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321-4C5B-8410-BF4D50C59E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1F11BE-4AA1-4A9D-BE20-A32ADB69178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21-4C5B-8410-BF4D50C59E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632C6E-778F-4FAD-ABD8-33F4E8FFA9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21-4C5B-8410-BF4D50C59E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6F11AD-4C3C-429A-94E4-86F7306D0E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21-4C5B-8410-BF4D50C59E82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RUS_graphs!$C$27:$F$27</c:f>
              <c:strCache>
                <c:ptCount val="4"/>
                <c:pt idx="0">
                  <c:v>Baseline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</c:strCache>
            </c:strRef>
          </c:cat>
          <c:val>
            <c:numRef>
              <c:f>RUS_graphs!$C$30:$F$30</c:f>
              <c:numCache>
                <c:formatCode>0.0000</c:formatCode>
                <c:ptCount val="4"/>
                <c:pt idx="0">
                  <c:v>1.7122457811642511E-2</c:v>
                </c:pt>
                <c:pt idx="1">
                  <c:v>1.7122862393303739E-2</c:v>
                </c:pt>
                <c:pt idx="2">
                  <c:v>1.5318899902472927E-2</c:v>
                </c:pt>
                <c:pt idx="3">
                  <c:v>1.4504105939094458E-2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RUS_graphs!$C$31:$F$31</c15:f>
                <c15:dlblRangeCache>
                  <c:ptCount val="4"/>
                  <c:pt idx="0">
                    <c:v>0,0342</c:v>
                  </c:pt>
                  <c:pt idx="1">
                    <c:v>0,0342</c:v>
                  </c:pt>
                  <c:pt idx="2">
                    <c:v>0,0306</c:v>
                  </c:pt>
                  <c:pt idx="3">
                    <c:v>0,0290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321-4C5B-8410-BF4D50C5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9088"/>
        <c:axId val="2086492416"/>
      </c:lineChart>
      <c:catAx>
        <c:axId val="437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Reduction of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088780576"/>
        <c:crosses val="autoZero"/>
        <c:auto val="1"/>
        <c:lblAlgn val="ctr"/>
        <c:lblOffset val="100"/>
        <c:noMultiLvlLbl val="0"/>
      </c:catAx>
      <c:valAx>
        <c:axId val="20887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Ø AUC-ROC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3789472"/>
        <c:crosses val="autoZero"/>
        <c:crossBetween val="between"/>
      </c:valAx>
      <c:valAx>
        <c:axId val="2086492416"/>
        <c:scaling>
          <c:orientation val="minMax"/>
          <c:max val="0.79"/>
          <c:min val="0.72000000000000008"/>
        </c:scaling>
        <c:delete val="1"/>
        <c:axPos val="r"/>
        <c:numFmt formatCode="0.00" sourceLinked="0"/>
        <c:majorTickMark val="out"/>
        <c:minorTickMark val="none"/>
        <c:tickLblPos val="nextTo"/>
        <c:crossAx val="45169088"/>
        <c:crosses val="max"/>
        <c:crossBetween val="between"/>
      </c:valAx>
      <c:catAx>
        <c:axId val="451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49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RUS_graphs!$T$2</c:f>
              <c:strCache>
                <c:ptCount val="1"/>
                <c:pt idx="0">
                  <c:v>RUSc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RUS_graphs!$S$3:$S$5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RUS_graphs!$T$3:$T$5</c:f>
              <c:numCache>
                <c:formatCode>0.00</c:formatCode>
                <c:ptCount val="3"/>
                <c:pt idx="0">
                  <c:v>4.1551999999999998</c:v>
                </c:pt>
                <c:pt idx="1">
                  <c:v>3.8087</c:v>
                </c:pt>
                <c:pt idx="2">
                  <c:v>3.6267999999999998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C-479D-A3F4-AED0605E56D3}"/>
            </c:ext>
          </c:extLst>
        </c:ser>
        <c:ser>
          <c:idx val="1"/>
          <c:order val="1"/>
          <c:tx>
            <c:strRef>
              <c:f>RUS_graphs!$U$2</c:f>
              <c:strCache>
                <c:ptCount val="1"/>
                <c:pt idx="0">
                  <c:v>RUSg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RUS_graphs!$S$3:$S$5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RUS_graphs!$U$3:$U$5</c:f>
              <c:numCache>
                <c:formatCode>0.00</c:formatCode>
                <c:ptCount val="3"/>
                <c:pt idx="0">
                  <c:v>2.6339000000000001</c:v>
                </c:pt>
                <c:pt idx="1">
                  <c:v>2.4811999999999999</c:v>
                </c:pt>
                <c:pt idx="2">
                  <c:v>2.3792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C-479D-A3F4-AED0605E56D3}"/>
            </c:ext>
          </c:extLst>
        </c:ser>
        <c:ser>
          <c:idx val="2"/>
          <c:order val="2"/>
          <c:tx>
            <c:strRef>
              <c:f>RUS_graphs!$V$2</c:f>
              <c:strCache>
                <c:ptCount val="1"/>
                <c:pt idx="0">
                  <c:v>ROSc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RUS_graphs!$S$3:$S$5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RUS_graphs!$V$3:$V$5</c:f>
              <c:numCache>
                <c:formatCode>0.00</c:formatCode>
                <c:ptCount val="3"/>
                <c:pt idx="0">
                  <c:v>2.2584</c:v>
                </c:pt>
                <c:pt idx="1">
                  <c:v>2.0150000000000001</c:v>
                </c:pt>
                <c:pt idx="2">
                  <c:v>1.7862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C-479D-A3F4-AED0605E56D3}"/>
            </c:ext>
          </c:extLst>
        </c:ser>
        <c:ser>
          <c:idx val="3"/>
          <c:order val="3"/>
          <c:tx>
            <c:strRef>
              <c:f>RUS_graphs!$W$2</c:f>
              <c:strCache>
                <c:ptCount val="1"/>
                <c:pt idx="0">
                  <c:v>ROSg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RUS_graphs!$S$3:$S$5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RUS_graphs!$W$3:$W$5</c:f>
              <c:numCache>
                <c:formatCode>0.00</c:formatCode>
                <c:ptCount val="3"/>
                <c:pt idx="0">
                  <c:v>2.0192000000000001</c:v>
                </c:pt>
                <c:pt idx="1">
                  <c:v>1.5447</c:v>
                </c:pt>
                <c:pt idx="2">
                  <c:v>1.1405000000000001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C-479D-A3F4-AED0605E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08575"/>
        <c:axId val="247711391"/>
      </c:lineChart>
      <c:catAx>
        <c:axId val="670208575"/>
        <c:scaling>
          <c:orientation val="minMax"/>
        </c:scaling>
        <c:delete val="0"/>
        <c:axPos val="b"/>
        <c:numFmt formatCode="0%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7711391"/>
        <c:crosses val="autoZero"/>
        <c:auto val="1"/>
        <c:lblAlgn val="ctr"/>
        <c:lblOffset val="100"/>
        <c:noMultiLvlLbl val="0"/>
      </c:catAx>
      <c:valAx>
        <c:axId val="247711391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7020857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RUS_graphs!$T$37:$T$38</c:f>
              <c:strCache>
                <c:ptCount val="2"/>
                <c:pt idx="1">
                  <c:v>RUSgF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36-4756-8502-85D6D01E0454}"/>
                </c:ext>
              </c:extLst>
            </c:dLbl>
            <c:dLbl>
              <c:idx val="2"/>
              <c:layout>
                <c:manualLayout>
                  <c:x val="1.2935185185185185E-2"/>
                  <c:y val="9.621212121212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36-4756-8502-85D6D01E0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RUS_graphs!$S$39:$S$41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RUS_graphs!$T$39:$T$41</c:f>
              <c:numCache>
                <c:formatCode>General</c:formatCode>
                <c:ptCount val="3"/>
                <c:pt idx="0">
                  <c:v>42.29</c:v>
                </c:pt>
                <c:pt idx="1">
                  <c:v>41.48</c:v>
                </c:pt>
                <c:pt idx="2">
                  <c:v>40.44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756-8502-85D6D01E0454}"/>
            </c:ext>
          </c:extLst>
        </c:ser>
        <c:ser>
          <c:idx val="1"/>
          <c:order val="1"/>
          <c:tx>
            <c:strRef>
              <c:f>RUS_graphs!$U$37:$U$38</c:f>
              <c:strCache>
                <c:ptCount val="2"/>
                <c:pt idx="1">
                  <c:v>RUSgM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36-4756-8502-85D6D01E0454}"/>
                </c:ext>
              </c:extLst>
            </c:dLbl>
            <c:dLbl>
              <c:idx val="2"/>
              <c:layout>
                <c:manualLayout>
                  <c:x val="1.0583333333333333E-2"/>
                  <c:y val="-0.10262626262626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36-4756-8502-85D6D01E0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RUS_graphs!$S$39:$S$41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RUS_graphs!$U$39:$U$41</c:f>
              <c:numCache>
                <c:formatCode>General</c:formatCode>
                <c:ptCount val="3"/>
                <c:pt idx="0">
                  <c:v>44.309999999999995</c:v>
                </c:pt>
                <c:pt idx="1">
                  <c:v>43.349999999999994</c:v>
                </c:pt>
                <c:pt idx="2">
                  <c:v>41.84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6-4756-8502-85D6D01E0454}"/>
            </c:ext>
          </c:extLst>
        </c:ser>
        <c:ser>
          <c:idx val="2"/>
          <c:order val="2"/>
          <c:tx>
            <c:strRef>
              <c:f>RUS_graphs!$V$37:$V$38</c:f>
              <c:strCache>
                <c:ptCount val="2"/>
                <c:pt idx="1">
                  <c:v>RUScF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3287962962962965"/>
                  <c:y val="0"/>
                </c:manualLayout>
              </c:layout>
              <c:tx>
                <c:rich>
                  <a:bodyPr/>
                  <a:lstStyle/>
                  <a:p>
                    <a:fld id="{EAA7C68B-3BCA-45A7-BB79-8E5D990BF46E}" type="VALUE">
                      <a:rPr lang="en-US"/>
                      <a:pPr/>
                      <a:t>[WERT]</a:t>
                    </a:fld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A536-4756-8502-85D6D01E04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36-4756-8502-85D6D01E0454}"/>
                </c:ext>
              </c:extLst>
            </c:dLbl>
            <c:dLbl>
              <c:idx val="2"/>
              <c:layout>
                <c:manualLayout>
                  <c:x val="1.2935185185185185E-2"/>
                  <c:y val="6.41414141414141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36-4756-8502-85D6D01E0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RUS_graphs!$S$39:$S$41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RUS_graphs!$V$39:$V$41</c:f>
              <c:numCache>
                <c:formatCode>General</c:formatCode>
                <c:ptCount val="3"/>
                <c:pt idx="0">
                  <c:v>41.4</c:v>
                </c:pt>
                <c:pt idx="1">
                  <c:v>40.08</c:v>
                </c:pt>
                <c:pt idx="2">
                  <c:v>39.059999999999995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36-4756-8502-85D6D01E0454}"/>
            </c:ext>
          </c:extLst>
        </c:ser>
        <c:ser>
          <c:idx val="3"/>
          <c:order val="3"/>
          <c:tx>
            <c:strRef>
              <c:f>RUS_graphs!$W$37:$W$38</c:f>
              <c:strCache>
                <c:ptCount val="2"/>
                <c:pt idx="1">
                  <c:v>RUScM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36-4756-8502-85D6D01E04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36-4756-8502-85D6D01E0454}"/>
                </c:ext>
              </c:extLst>
            </c:dLbl>
            <c:dLbl>
              <c:idx val="2"/>
              <c:layout>
                <c:manualLayout>
                  <c:x val="1.2935185185185185E-2"/>
                  <c:y val="3.20707070707070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36-4756-8502-85D6D01E0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RUS_graphs!$S$39:$S$41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RUS_graphs!$W$39:$W$41</c:f>
              <c:numCache>
                <c:formatCode>General</c:formatCode>
                <c:ptCount val="3"/>
                <c:pt idx="0">
                  <c:v>44.39</c:v>
                </c:pt>
                <c:pt idx="1">
                  <c:v>42.7</c:v>
                </c:pt>
                <c:pt idx="2">
                  <c:v>41.54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36-4756-8502-85D6D01E045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9326495"/>
        <c:axId val="805652143"/>
      </c:lineChart>
      <c:catAx>
        <c:axId val="8093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Increment of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%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5652143"/>
        <c:crosses val="autoZero"/>
        <c:auto val="1"/>
        <c:lblAlgn val="ctr"/>
        <c:lblOffset val="100"/>
        <c:noMultiLvlLbl val="0"/>
      </c:catAx>
      <c:valAx>
        <c:axId val="805652143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ISc  all</a:t>
                </a:r>
                <a:r>
                  <a:rPr lang="de-DE" baseline="0"/>
                  <a:t> classes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93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0</xdr:row>
      <xdr:rowOff>109536</xdr:rowOff>
    </xdr:from>
    <xdr:to>
      <xdr:col>16</xdr:col>
      <xdr:colOff>723225</xdr:colOff>
      <xdr:row>21</xdr:row>
      <xdr:rowOff>69036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5CD9DD-4138-CB78-48C0-8DDC951C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714375</xdr:colOff>
      <xdr:row>28</xdr:row>
      <xdr:rowOff>180975</xdr:rowOff>
    </xdr:from>
    <xdr:to>
      <xdr:col>17</xdr:col>
      <xdr:colOff>18375</xdr:colOff>
      <xdr:row>49</xdr:row>
      <xdr:rowOff>140475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2036F1-F169-4B65-8CA4-2D2DDABE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9</xdr:row>
      <xdr:rowOff>33337</xdr:rowOff>
    </xdr:from>
    <xdr:to>
      <xdr:col>28</xdr:col>
      <xdr:colOff>381000</xdr:colOff>
      <xdr:row>27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19A45F-C44F-FF3E-FA2D-B8BD089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33337</xdr:colOff>
      <xdr:row>37</xdr:row>
      <xdr:rowOff>147637</xdr:rowOff>
    </xdr:from>
    <xdr:to>
      <xdr:col>28</xdr:col>
      <xdr:colOff>99337</xdr:colOff>
      <xdr:row>58</xdr:row>
      <xdr:rowOff>107137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F32D6E-A807-F629-0EE8-DE2D538C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371475</xdr:colOff>
      <xdr:row>82</xdr:row>
      <xdr:rowOff>152400</xdr:rowOff>
    </xdr:from>
    <xdr:to>
      <xdr:col>46</xdr:col>
      <xdr:colOff>671475</xdr:colOff>
      <xdr:row>102</xdr:row>
      <xdr:rowOff>66000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AA1D91-7EE4-D6D2-9458-CC0CC6EFF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723899</xdr:colOff>
      <xdr:row>1</xdr:row>
      <xdr:rowOff>4760</xdr:rowOff>
    </xdr:from>
    <xdr:to>
      <xdr:col>15</xdr:col>
      <xdr:colOff>27899</xdr:colOff>
      <xdr:row>21</xdr:row>
      <xdr:rowOff>154760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88E5F26-22AC-B7B5-FE2B-4FBB395C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24</xdr:row>
      <xdr:rowOff>104775</xdr:rowOff>
    </xdr:from>
    <xdr:to>
      <xdr:col>14</xdr:col>
      <xdr:colOff>723225</xdr:colOff>
      <xdr:row>45</xdr:row>
      <xdr:rowOff>64275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3126B53-F2A8-462A-AD33-13C060630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285749</xdr:colOff>
      <xdr:row>2</xdr:row>
      <xdr:rowOff>114300</xdr:rowOff>
    </xdr:from>
    <xdr:to>
      <xdr:col>31</xdr:col>
      <xdr:colOff>711749</xdr:colOff>
      <xdr:row>24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765740-B7A9-42ED-92D8-3346AFB0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33</xdr:row>
      <xdr:rowOff>76200</xdr:rowOff>
    </xdr:from>
    <xdr:to>
      <xdr:col>32</xdr:col>
      <xdr:colOff>85050</xdr:colOff>
      <xdr:row>54</xdr:row>
      <xdr:rowOff>35700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3FEE06E-32F9-457D-974D-495C2FF8B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1F74-C4D9-4174-885E-C91E46E03BAF}">
  <dimension ref="A1:AI103"/>
  <sheetViews>
    <sheetView topLeftCell="A23" zoomScale="85" zoomScaleNormal="85" workbookViewId="0">
      <selection activeCell="K67" sqref="K67"/>
    </sheetView>
  </sheetViews>
  <sheetFormatPr baseColWidth="10" defaultRowHeight="15"/>
  <cols>
    <col min="1" max="1" width="14.7109375" bestFit="1" customWidth="1"/>
    <col min="2" max="3" width="15" bestFit="1" customWidth="1"/>
    <col min="5" max="5" width="14.42578125" bestFit="1" customWidth="1"/>
    <col min="7" max="7" width="17.5703125" bestFit="1" customWidth="1"/>
    <col min="10" max="10" width="15.7109375" bestFit="1" customWidth="1"/>
    <col min="13" max="13" width="11.42578125" style="33"/>
    <col min="14" max="14" width="13.140625" style="33" bestFit="1" customWidth="1"/>
    <col min="15" max="15" width="10.7109375" style="33" bestFit="1" customWidth="1"/>
    <col min="16" max="16" width="12.28515625" style="33" bestFit="1" customWidth="1"/>
    <col min="17" max="17" width="15" style="33" bestFit="1" customWidth="1"/>
    <col min="18" max="18" width="15.28515625" style="33" bestFit="1" customWidth="1"/>
  </cols>
  <sheetData>
    <row r="1" spans="1:35">
      <c r="J1" s="30"/>
      <c r="K1" s="30" t="s">
        <v>7</v>
      </c>
      <c r="L1" s="30" t="s">
        <v>8</v>
      </c>
      <c r="M1" s="30" t="s">
        <v>0</v>
      </c>
      <c r="N1" s="30" t="s">
        <v>1</v>
      </c>
      <c r="O1" s="30" t="s">
        <v>2</v>
      </c>
      <c r="P1" s="30" t="s">
        <v>3</v>
      </c>
      <c r="Q1" s="30" t="s">
        <v>4</v>
      </c>
      <c r="R1" s="30" t="s">
        <v>5</v>
      </c>
      <c r="S1" s="34" t="s">
        <v>46</v>
      </c>
      <c r="U1" t="s">
        <v>6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47</v>
      </c>
    </row>
    <row r="2" spans="1:35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>
        <v>9.15</v>
      </c>
      <c r="L2">
        <v>10.15</v>
      </c>
      <c r="M2">
        <v>1.18</v>
      </c>
      <c r="N2">
        <v>1.1599999999999999</v>
      </c>
      <c r="O2">
        <v>1.36</v>
      </c>
      <c r="P2">
        <v>1.29</v>
      </c>
      <c r="Q2">
        <v>1.25</v>
      </c>
      <c r="R2">
        <v>1.45</v>
      </c>
      <c r="S2">
        <v>4.4120999999999997</v>
      </c>
      <c r="U2" t="s">
        <v>7</v>
      </c>
      <c r="V2" s="35">
        <v>0.75046754498714596</v>
      </c>
      <c r="W2" s="35">
        <v>0.70882398697972704</v>
      </c>
      <c r="X2" s="35">
        <v>0.67409369771332905</v>
      </c>
      <c r="Y2" s="35">
        <v>0.65133085116637701</v>
      </c>
      <c r="Z2" s="35">
        <v>0.86180270947176596</v>
      </c>
      <c r="AA2" s="35">
        <v>0.84051079046280697</v>
      </c>
      <c r="AB2" s="35">
        <f>AVERAGE(V2:AA2)</f>
        <v>0.74783826346352544</v>
      </c>
      <c r="AC2" s="35">
        <f>AVERAGE(AB2:AB3)</f>
        <v>0.7649607212751679</v>
      </c>
      <c r="AD2" s="35">
        <f>AB3-AB2</f>
        <v>3.4244915623285022E-2</v>
      </c>
    </row>
    <row r="3" spans="1:35">
      <c r="A3" t="s">
        <v>7</v>
      </c>
      <c r="B3">
        <v>13001</v>
      </c>
      <c r="C3">
        <v>21431</v>
      </c>
      <c r="D3">
        <v>20208</v>
      </c>
      <c r="E3">
        <v>23238</v>
      </c>
      <c r="F3">
        <v>24975</v>
      </c>
      <c r="G3">
        <v>29165</v>
      </c>
      <c r="J3" t="s">
        <v>1</v>
      </c>
      <c r="K3">
        <v>6.32</v>
      </c>
      <c r="L3" s="33">
        <v>6.87</v>
      </c>
      <c r="U3" t="s">
        <v>8</v>
      </c>
      <c r="V3" s="35">
        <v>0.79454828997812299</v>
      </c>
      <c r="W3" s="35">
        <v>0.76801760047605905</v>
      </c>
      <c r="X3" s="35">
        <v>0.73210290827740399</v>
      </c>
      <c r="Y3" s="35">
        <v>0.70457019353571004</v>
      </c>
      <c r="Z3" s="35">
        <v>0.83374733121069</v>
      </c>
      <c r="AA3" s="35">
        <v>0.85951275104287606</v>
      </c>
      <c r="AB3" s="35">
        <f>AVERAGE(V3:AA3)</f>
        <v>0.78208317908681046</v>
      </c>
    </row>
    <row r="4" spans="1:35">
      <c r="A4" t="s">
        <v>8</v>
      </c>
      <c r="B4">
        <v>15338</v>
      </c>
      <c r="C4">
        <v>24940</v>
      </c>
      <c r="D4">
        <v>27417</v>
      </c>
      <c r="E4">
        <v>29990</v>
      </c>
      <c r="F4">
        <v>31139</v>
      </c>
      <c r="G4">
        <v>42268</v>
      </c>
      <c r="J4" t="s">
        <v>2</v>
      </c>
      <c r="K4">
        <v>6.44</v>
      </c>
      <c r="L4" s="33">
        <v>6.66</v>
      </c>
      <c r="U4" t="s">
        <v>7</v>
      </c>
      <c r="V4" s="35">
        <v>1.5600899742931301E-3</v>
      </c>
      <c r="W4" s="35">
        <v>8.4338574950336108E-3</v>
      </c>
      <c r="X4" s="35">
        <v>7.57685115317735E-3</v>
      </c>
      <c r="Y4" s="35">
        <v>1.0326296510506899E-2</v>
      </c>
      <c r="Z4" s="35">
        <v>1.22381602914389E-3</v>
      </c>
      <c r="AA4" s="35">
        <v>3.8329277627354098E-3</v>
      </c>
      <c r="AB4" s="35"/>
      <c r="AD4" s="35" t="s">
        <v>52</v>
      </c>
    </row>
    <row r="5" spans="1:35">
      <c r="J5" t="s">
        <v>3</v>
      </c>
      <c r="K5">
        <v>6.35</v>
      </c>
      <c r="L5" s="33">
        <v>6.7</v>
      </c>
      <c r="U5" t="s">
        <v>8</v>
      </c>
      <c r="V5" s="35">
        <v>1.37267430526982E-3</v>
      </c>
      <c r="W5" s="35">
        <v>1.17727501602123E-2</v>
      </c>
      <c r="X5" s="35">
        <v>9.8950266735503491E-4</v>
      </c>
      <c r="Y5" s="35">
        <v>4.6645053541605197E-3</v>
      </c>
      <c r="Z5" s="35">
        <v>4.82137178867803E-4</v>
      </c>
      <c r="AA5" s="35">
        <v>1.32631957557777E-3</v>
      </c>
      <c r="AB5" s="35"/>
    </row>
    <row r="6" spans="1:35">
      <c r="J6" t="s">
        <v>4</v>
      </c>
      <c r="K6">
        <v>6.56</v>
      </c>
      <c r="L6" s="33">
        <v>6.81</v>
      </c>
    </row>
    <row r="7" spans="1:35">
      <c r="J7" t="s">
        <v>5</v>
      </c>
      <c r="K7">
        <v>7.47</v>
      </c>
      <c r="L7" s="33">
        <v>8.76</v>
      </c>
    </row>
    <row r="12" spans="1:35">
      <c r="A12" t="s">
        <v>16</v>
      </c>
      <c r="K12" s="30" t="s">
        <v>7</v>
      </c>
      <c r="L12" s="30" t="s">
        <v>8</v>
      </c>
      <c r="M12" s="30" t="s">
        <v>0</v>
      </c>
      <c r="N12" s="30" t="s">
        <v>1</v>
      </c>
      <c r="O12" s="30" t="s">
        <v>2</v>
      </c>
      <c r="P12" s="30" t="s">
        <v>3</v>
      </c>
      <c r="Q12" s="30" t="s">
        <v>4</v>
      </c>
      <c r="R12" s="30" t="s">
        <v>5</v>
      </c>
      <c r="S12" s="34" t="s">
        <v>46</v>
      </c>
    </row>
    <row r="13" spans="1:35">
      <c r="A13" t="s">
        <v>9</v>
      </c>
      <c r="J13" t="s">
        <v>0</v>
      </c>
      <c r="K13">
        <v>6.99</v>
      </c>
      <c r="L13">
        <v>6.95</v>
      </c>
      <c r="M13">
        <v>1.1399999999999999</v>
      </c>
      <c r="N13">
        <v>1.07</v>
      </c>
      <c r="O13">
        <v>1.1200000000000001</v>
      </c>
      <c r="P13">
        <v>1.1299999999999999</v>
      </c>
      <c r="Q13">
        <v>1.07</v>
      </c>
      <c r="R13">
        <v>1.25</v>
      </c>
      <c r="S13">
        <v>2.0192000000000001</v>
      </c>
      <c r="U13" t="s">
        <v>6</v>
      </c>
      <c r="V13" t="s">
        <v>0</v>
      </c>
      <c r="W13" t="s">
        <v>1</v>
      </c>
      <c r="X13" t="s">
        <v>2</v>
      </c>
      <c r="Y13" t="s">
        <v>3</v>
      </c>
      <c r="Z13" t="s">
        <v>4</v>
      </c>
      <c r="AA13" t="s">
        <v>5</v>
      </c>
      <c r="AB13" t="s">
        <v>47</v>
      </c>
    </row>
    <row r="14" spans="1:35" ht="16.5">
      <c r="J14" t="s">
        <v>1</v>
      </c>
      <c r="K14">
        <v>5.8</v>
      </c>
      <c r="L14">
        <v>5.82</v>
      </c>
      <c r="M14" s="3"/>
      <c r="N14" s="3"/>
      <c r="O14" s="3"/>
      <c r="P14" s="3"/>
      <c r="Q14" s="3"/>
      <c r="R14" s="3"/>
      <c r="U14" t="s">
        <v>7</v>
      </c>
      <c r="V14" s="35">
        <v>0.75248553984575794</v>
      </c>
      <c r="W14" s="35">
        <v>0.70493465929489396</v>
      </c>
      <c r="X14" s="35">
        <v>0.66488796299333996</v>
      </c>
      <c r="Y14" s="35">
        <v>0.65943404183535703</v>
      </c>
      <c r="Z14" s="35">
        <v>0.86011498178506296</v>
      </c>
      <c r="AA14" s="35">
        <v>0.83338045949435002</v>
      </c>
      <c r="AB14" s="35">
        <f>AVERAGE(V14:AA14)</f>
        <v>0.74587294087479361</v>
      </c>
      <c r="AC14" s="35">
        <f>AVERAGE(AB14:AB15)</f>
        <v>0.76250006411804783</v>
      </c>
      <c r="AD14" s="35">
        <f>AB15-AB14</f>
        <v>3.3254246486508432E-2</v>
      </c>
    </row>
    <row r="15" spans="1:35" ht="16.5">
      <c r="A15" t="s">
        <v>6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J15" t="s">
        <v>2</v>
      </c>
      <c r="K15">
        <v>6.04</v>
      </c>
      <c r="L15">
        <v>6.07</v>
      </c>
      <c r="M15" s="3"/>
      <c r="N15" s="3"/>
      <c r="O15" s="3"/>
      <c r="P15" s="3"/>
      <c r="Q15" s="3"/>
      <c r="R15" s="3"/>
      <c r="U15" t="s">
        <v>8</v>
      </c>
      <c r="V15" s="35">
        <v>0.79438448959258301</v>
      </c>
      <c r="W15" s="35">
        <v>0.77392314382495597</v>
      </c>
      <c r="X15" s="35">
        <v>0.72108070900017196</v>
      </c>
      <c r="Y15" s="35">
        <v>0.69635720601237805</v>
      </c>
      <c r="Z15" s="35">
        <v>0.831608170108733</v>
      </c>
      <c r="AA15" s="35">
        <v>0.85740940562899004</v>
      </c>
      <c r="AB15" s="35">
        <f>AVERAGE(V15:AA15)</f>
        <v>0.77912718736130204</v>
      </c>
    </row>
    <row r="16" spans="1:35" ht="16.5">
      <c r="A16" t="s">
        <v>7</v>
      </c>
      <c r="B16">
        <v>29568</v>
      </c>
      <c r="C16">
        <v>41210</v>
      </c>
      <c r="D16">
        <v>35314</v>
      </c>
      <c r="E16">
        <v>39473</v>
      </c>
      <c r="F16">
        <v>44603</v>
      </c>
      <c r="G16">
        <v>45987</v>
      </c>
      <c r="H16">
        <f>SUM(B16:G16)</f>
        <v>236155</v>
      </c>
      <c r="I16">
        <f>H16/H18</f>
        <v>0.46937919629831332</v>
      </c>
      <c r="J16" t="s">
        <v>3</v>
      </c>
      <c r="K16">
        <v>5.79</v>
      </c>
      <c r="L16">
        <v>5.82</v>
      </c>
      <c r="M16" s="3"/>
      <c r="N16" s="3"/>
      <c r="O16" s="3"/>
      <c r="P16" s="3"/>
      <c r="Q16" s="3"/>
      <c r="R16" s="3"/>
      <c r="U16" t="s">
        <v>7</v>
      </c>
      <c r="V16" s="35">
        <v>2.7651028277635402E-3</v>
      </c>
      <c r="W16" s="35">
        <v>2.55498910988249E-3</v>
      </c>
      <c r="X16" s="35">
        <v>5.0080377940356297E-3</v>
      </c>
      <c r="Y16" s="35">
        <v>4.60285328706377E-3</v>
      </c>
      <c r="Z16" s="35">
        <v>5.4815573770491399E-3</v>
      </c>
      <c r="AA16" s="35">
        <v>2.6976157018655999E-3</v>
      </c>
      <c r="AF16" s="35"/>
      <c r="AG16" s="35"/>
      <c r="AH16" s="35"/>
      <c r="AI16" s="35"/>
    </row>
    <row r="17" spans="1:35" ht="16.5">
      <c r="A17" t="s">
        <v>8</v>
      </c>
      <c r="B17">
        <v>33589</v>
      </c>
      <c r="C17">
        <v>44043</v>
      </c>
      <c r="D17">
        <v>39630</v>
      </c>
      <c r="E17">
        <v>44431</v>
      </c>
      <c r="F17">
        <v>47584</v>
      </c>
      <c r="G17">
        <v>57690</v>
      </c>
      <c r="H17">
        <f>SUM(B17:G17)</f>
        <v>266967</v>
      </c>
      <c r="I17">
        <f>H17/H18</f>
        <v>0.53062080370168663</v>
      </c>
      <c r="J17" t="s">
        <v>4</v>
      </c>
      <c r="K17">
        <v>6.01</v>
      </c>
      <c r="L17">
        <v>5.98</v>
      </c>
      <c r="M17" s="3"/>
      <c r="N17" s="3"/>
      <c r="O17" s="3"/>
      <c r="P17" s="3"/>
      <c r="Q17" s="3"/>
      <c r="R17" s="3"/>
      <c r="U17" t="s">
        <v>8</v>
      </c>
      <c r="V17" s="35">
        <v>9.6533929693084497E-3</v>
      </c>
      <c r="W17" s="35">
        <v>5.3156184198480099E-3</v>
      </c>
      <c r="X17" s="35">
        <v>1.0103989969761299E-3</v>
      </c>
      <c r="Y17" s="35">
        <v>3.0297671676982E-3</v>
      </c>
      <c r="Z17" s="35">
        <v>1.3142625882197E-3</v>
      </c>
      <c r="AA17" s="35">
        <v>1.2217387394774999E-4</v>
      </c>
      <c r="AF17" s="35"/>
      <c r="AG17" s="35"/>
      <c r="AH17" s="35"/>
      <c r="AI17" s="35"/>
    </row>
    <row r="18" spans="1:35" ht="16.5">
      <c r="H18">
        <f>SUM(H16:H17)</f>
        <v>503122</v>
      </c>
      <c r="J18" t="s">
        <v>5</v>
      </c>
      <c r="K18">
        <v>6.17</v>
      </c>
      <c r="L18">
        <v>6.99</v>
      </c>
      <c r="M18" s="3"/>
      <c r="N18" s="3"/>
      <c r="O18" s="3"/>
      <c r="P18" s="3"/>
      <c r="Q18" s="3"/>
      <c r="R18" s="3"/>
    </row>
    <row r="19" spans="1:35" ht="16.5">
      <c r="B19">
        <f>B$16-B$3</f>
        <v>16567</v>
      </c>
      <c r="C19">
        <f t="shared" ref="C19:G19" si="0">C$16-C$3</f>
        <v>19779</v>
      </c>
      <c r="D19">
        <f t="shared" si="0"/>
        <v>15106</v>
      </c>
      <c r="E19">
        <f t="shared" si="0"/>
        <v>16235</v>
      </c>
      <c r="F19">
        <f t="shared" si="0"/>
        <v>19628</v>
      </c>
      <c r="G19">
        <f t="shared" si="0"/>
        <v>16822</v>
      </c>
      <c r="K19">
        <f>SUM(K13:K18)</f>
        <v>36.799999999999997</v>
      </c>
      <c r="L19">
        <f>SUM(L13:L18)</f>
        <v>37.630000000000003</v>
      </c>
      <c r="M19" s="3"/>
      <c r="N19" s="3"/>
      <c r="O19" s="3"/>
      <c r="P19" s="3"/>
      <c r="V19" s="35">
        <f>V$2-V14</f>
        <v>-2.0179948586119822E-3</v>
      </c>
      <c r="W19" s="35">
        <f t="shared" ref="W19:AA19" si="1">W$2-W14</f>
        <v>3.8893276848330771E-3</v>
      </c>
      <c r="X19" s="35">
        <f t="shared" si="1"/>
        <v>9.2057347199890893E-3</v>
      </c>
      <c r="Y19" s="35">
        <f t="shared" si="1"/>
        <v>-8.1031906689800204E-3</v>
      </c>
      <c r="Z19" s="35">
        <f t="shared" si="1"/>
        <v>1.687727686703E-3</v>
      </c>
      <c r="AA19" s="35">
        <f t="shared" si="1"/>
        <v>7.1303309684569438E-3</v>
      </c>
      <c r="AB19" s="35">
        <f>AVERAGE(V19:AA19)</f>
        <v>1.9653225887316847E-3</v>
      </c>
    </row>
    <row r="20" spans="1:35" ht="16.5">
      <c r="B20">
        <f>B$17-B$4</f>
        <v>18251</v>
      </c>
      <c r="C20">
        <f t="shared" ref="C20:G20" si="2">C$17-C$4</f>
        <v>19103</v>
      </c>
      <c r="D20">
        <f t="shared" si="2"/>
        <v>12213</v>
      </c>
      <c r="E20">
        <f t="shared" si="2"/>
        <v>14441</v>
      </c>
      <c r="F20">
        <f t="shared" si="2"/>
        <v>16445</v>
      </c>
      <c r="G20">
        <f t="shared" si="2"/>
        <v>15422</v>
      </c>
      <c r="K20" s="3"/>
      <c r="L20" s="3"/>
      <c r="M20" s="3"/>
      <c r="N20" s="3"/>
      <c r="O20" s="3"/>
      <c r="P20" s="3"/>
      <c r="V20" s="35">
        <f>V$3-V15</f>
        <v>1.6380038553998055E-4</v>
      </c>
      <c r="W20" s="35">
        <f t="shared" ref="W20:AA20" si="3">W$3-W15</f>
        <v>-5.9055433488969244E-3</v>
      </c>
      <c r="X20" s="35">
        <f t="shared" si="3"/>
        <v>1.1022199277232025E-2</v>
      </c>
      <c r="Y20" s="35">
        <f t="shared" si="3"/>
        <v>8.2129875233319938E-3</v>
      </c>
      <c r="Z20" s="35">
        <f t="shared" si="3"/>
        <v>2.1391611019569989E-3</v>
      </c>
      <c r="AA20" s="35">
        <f t="shared" si="3"/>
        <v>2.1033454138860153E-3</v>
      </c>
      <c r="AB20" s="35">
        <f>AVERAGE(V20:AA20)</f>
        <v>2.9559917255083481E-3</v>
      </c>
    </row>
    <row r="21" spans="1:35" ht="16.5">
      <c r="K21" s="3"/>
      <c r="L21" s="3"/>
      <c r="M21" s="3"/>
      <c r="N21" s="3"/>
      <c r="O21" s="3"/>
      <c r="P21" s="3"/>
    </row>
    <row r="22" spans="1:35" ht="16.5">
      <c r="K22" s="3"/>
      <c r="L22" s="3"/>
      <c r="M22" s="3"/>
      <c r="N22" s="3"/>
      <c r="O22" s="3"/>
      <c r="P22" s="3"/>
    </row>
    <row r="23" spans="1:35" ht="16.5">
      <c r="K23" s="3"/>
      <c r="L23" s="3"/>
      <c r="M23" s="3"/>
      <c r="N23" s="3"/>
      <c r="O23" s="3"/>
      <c r="P23" s="3"/>
    </row>
    <row r="24" spans="1:35" ht="16.5">
      <c r="K24" s="3"/>
      <c r="L24" s="3"/>
      <c r="M24" s="3"/>
      <c r="N24" s="3"/>
      <c r="O24" s="3"/>
      <c r="P24" s="3"/>
    </row>
    <row r="25" spans="1:35">
      <c r="O25"/>
      <c r="P25"/>
    </row>
    <row r="26" spans="1:35">
      <c r="O26"/>
      <c r="P26"/>
    </row>
    <row r="28" spans="1:35">
      <c r="A28" t="s">
        <v>13</v>
      </c>
    </row>
    <row r="29" spans="1:35">
      <c r="A29" t="s">
        <v>6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K29" s="30" t="s">
        <v>7</v>
      </c>
      <c r="L29" s="30" t="s">
        <v>8</v>
      </c>
      <c r="M29" s="32" t="s">
        <v>0</v>
      </c>
      <c r="N29" s="32" t="s">
        <v>1</v>
      </c>
      <c r="O29" s="32" t="s">
        <v>2</v>
      </c>
      <c r="P29" s="32" t="s">
        <v>3</v>
      </c>
      <c r="Q29" s="32" t="s">
        <v>4</v>
      </c>
      <c r="R29" s="32" t="s">
        <v>5</v>
      </c>
      <c r="S29" s="34" t="s">
        <v>46</v>
      </c>
      <c r="U29" t="s">
        <v>6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A29" t="s">
        <v>5</v>
      </c>
      <c r="AB29" t="s">
        <v>47</v>
      </c>
    </row>
    <row r="30" spans="1:35">
      <c r="A30" t="s">
        <v>7</v>
      </c>
      <c r="B30">
        <v>23433</v>
      </c>
      <c r="C30">
        <v>31961</v>
      </c>
      <c r="D30">
        <v>26962</v>
      </c>
      <c r="E30">
        <v>30011</v>
      </c>
      <c r="F30">
        <v>28531</v>
      </c>
      <c r="G30">
        <v>29165</v>
      </c>
      <c r="H30">
        <f>SUM(B30:G30)</f>
        <v>170063</v>
      </c>
      <c r="I30">
        <f>H30/H32</f>
        <v>0.44695199674108727</v>
      </c>
      <c r="J30" t="s">
        <v>0</v>
      </c>
      <c r="K30">
        <v>6.27</v>
      </c>
      <c r="L30">
        <v>7.07</v>
      </c>
      <c r="M30" s="33" t="s">
        <v>42</v>
      </c>
      <c r="N30" s="33" t="s">
        <v>42</v>
      </c>
      <c r="O30" s="33" t="s">
        <v>34</v>
      </c>
      <c r="P30" s="33" t="s">
        <v>43</v>
      </c>
      <c r="Q30" s="33" t="s">
        <v>44</v>
      </c>
      <c r="R30" s="33" t="s">
        <v>33</v>
      </c>
      <c r="S30">
        <v>2.2584</v>
      </c>
      <c r="U30" t="s">
        <v>7</v>
      </c>
      <c r="V30" s="35">
        <v>0.75609736503855995</v>
      </c>
      <c r="W30" s="35">
        <v>0.700798508891601</v>
      </c>
      <c r="X30" s="35">
        <v>0.66419080738820901</v>
      </c>
      <c r="Y30" s="35">
        <v>0.65333556246385105</v>
      </c>
      <c r="Z30" s="35">
        <v>0.86274049408014497</v>
      </c>
      <c r="AA30" s="35">
        <v>0.822618557996595</v>
      </c>
      <c r="AB30" s="35">
        <f>AVERAGE(V30:AA30)</f>
        <v>0.74329688264315996</v>
      </c>
      <c r="AC30" s="35">
        <f>AVERAGE(AB30:AB31)</f>
        <v>0.76079616977308095</v>
      </c>
      <c r="AD30" s="35">
        <f>AB31-AB30</f>
        <v>3.4998574259841986E-2</v>
      </c>
    </row>
    <row r="31" spans="1:35" ht="16.5">
      <c r="A31" t="s">
        <v>8</v>
      </c>
      <c r="B31">
        <v>26011</v>
      </c>
      <c r="C31">
        <v>35515</v>
      </c>
      <c r="D31">
        <v>34733</v>
      </c>
      <c r="E31">
        <v>37287</v>
      </c>
      <c r="F31">
        <v>34618</v>
      </c>
      <c r="G31">
        <v>42268</v>
      </c>
      <c r="H31">
        <f>SUM(B31:G31)</f>
        <v>210432</v>
      </c>
      <c r="I31">
        <f>H31/H32</f>
        <v>0.55304800325891268</v>
      </c>
      <c r="J31" t="s">
        <v>1</v>
      </c>
      <c r="K31">
        <v>5.82</v>
      </c>
      <c r="L31">
        <v>5.65</v>
      </c>
      <c r="M31" s="3"/>
      <c r="N31" s="3"/>
      <c r="O31" s="3"/>
      <c r="P31" s="3"/>
      <c r="Q31" s="3"/>
      <c r="R31" s="3"/>
      <c r="U31" t="s">
        <v>8</v>
      </c>
      <c r="V31" s="35">
        <v>0.79598188178214802</v>
      </c>
      <c r="W31" s="35">
        <v>0.77388309072599104</v>
      </c>
      <c r="X31" s="35">
        <v>0.715689455957912</v>
      </c>
      <c r="Y31" s="35">
        <v>0.70013557323902098</v>
      </c>
      <c r="Z31" s="35">
        <v>0.828600749119351</v>
      </c>
      <c r="AA31" s="35">
        <v>0.85548199059358898</v>
      </c>
      <c r="AB31" s="35">
        <f>AVERAGE(V31:AA31)</f>
        <v>0.77829545690300195</v>
      </c>
    </row>
    <row r="32" spans="1:35" ht="16.5">
      <c r="A32" s="3"/>
      <c r="B32" s="3"/>
      <c r="C32" s="3"/>
      <c r="D32" s="3"/>
      <c r="E32" s="3"/>
      <c r="F32" s="3"/>
      <c r="G32" s="3"/>
      <c r="H32">
        <f>SUM(H30:H31)</f>
        <v>380495</v>
      </c>
      <c r="J32" t="s">
        <v>2</v>
      </c>
      <c r="K32">
        <v>5.59</v>
      </c>
      <c r="L32">
        <v>5.65</v>
      </c>
      <c r="M32" s="3"/>
      <c r="N32" s="3"/>
      <c r="O32" s="3"/>
      <c r="P32" s="3"/>
      <c r="Q32" s="3"/>
      <c r="R32" s="3"/>
      <c r="U32" t="s">
        <v>7</v>
      </c>
      <c r="V32" s="35">
        <v>3.9154884318766099E-3</v>
      </c>
      <c r="W32" s="35">
        <v>2.6073454441013998E-3</v>
      </c>
      <c r="X32" s="35">
        <v>4.4617958728387902E-4</v>
      </c>
      <c r="Y32" s="35">
        <v>4.9387290341238402E-3</v>
      </c>
      <c r="Z32" s="35">
        <v>2.8318533697635403E-4</v>
      </c>
      <c r="AA32" s="35">
        <v>4.7140441672094396E-3</v>
      </c>
    </row>
    <row r="33" spans="1:30" ht="16.5">
      <c r="B33">
        <f>B30-B$3</f>
        <v>10432</v>
      </c>
      <c r="C33">
        <f t="shared" ref="C33:F33" si="4">C30-C$3</f>
        <v>10530</v>
      </c>
      <c r="D33">
        <f t="shared" si="4"/>
        <v>6754</v>
      </c>
      <c r="E33">
        <f t="shared" si="4"/>
        <v>6773</v>
      </c>
      <c r="F33">
        <f t="shared" si="4"/>
        <v>3556</v>
      </c>
      <c r="G33">
        <f>G30-G$3</f>
        <v>0</v>
      </c>
      <c r="J33" t="s">
        <v>3</v>
      </c>
      <c r="K33">
        <v>5.54</v>
      </c>
      <c r="L33">
        <v>5.76</v>
      </c>
      <c r="M33" s="3"/>
      <c r="N33" s="3"/>
      <c r="O33" s="3"/>
      <c r="P33" s="3"/>
      <c r="Q33" s="3"/>
      <c r="R33" s="3"/>
      <c r="U33" t="s">
        <v>8</v>
      </c>
      <c r="V33" s="35">
        <v>5.3201282245668403E-4</v>
      </c>
      <c r="W33" s="35">
        <v>1.29314290945714E-3</v>
      </c>
      <c r="X33" s="35">
        <v>3.3262039973449E-3</v>
      </c>
      <c r="Y33" s="35">
        <v>4.2420670006876804E-3</v>
      </c>
      <c r="Z33" s="35">
        <v>2.6904699959942602E-3</v>
      </c>
      <c r="AA33" s="35">
        <v>1.2021909196474599E-4</v>
      </c>
    </row>
    <row r="34" spans="1:30" ht="16.5">
      <c r="B34">
        <f>B$31-B$4</f>
        <v>10673</v>
      </c>
      <c r="C34">
        <f t="shared" ref="C34:F34" si="5">C$31-C$4</f>
        <v>10575</v>
      </c>
      <c r="D34">
        <f t="shared" si="5"/>
        <v>7316</v>
      </c>
      <c r="E34">
        <f t="shared" si="5"/>
        <v>7297</v>
      </c>
      <c r="F34">
        <f t="shared" si="5"/>
        <v>3479</v>
      </c>
      <c r="G34">
        <f>G$31-G$4</f>
        <v>0</v>
      </c>
      <c r="J34" t="s">
        <v>4</v>
      </c>
      <c r="K34">
        <v>5.47</v>
      </c>
      <c r="L34">
        <v>5.65</v>
      </c>
      <c r="M34" s="3"/>
      <c r="N34" s="3"/>
      <c r="O34" s="3"/>
      <c r="P34" s="3"/>
      <c r="Q34" s="3"/>
      <c r="R34" s="3"/>
    </row>
    <row r="35" spans="1:30" ht="16.5">
      <c r="J35" t="s">
        <v>5</v>
      </c>
      <c r="K35">
        <v>5.48</v>
      </c>
      <c r="L35">
        <v>6.37</v>
      </c>
      <c r="M35" s="3"/>
      <c r="N35" s="3"/>
      <c r="O35" s="3"/>
      <c r="P35" s="3"/>
      <c r="Q35" s="3"/>
      <c r="R35" s="3"/>
      <c r="V35" s="35">
        <f>V$2-V30</f>
        <v>-5.6298200514139918E-3</v>
      </c>
      <c r="W35" s="35">
        <f t="shared" ref="W35:AA35" si="6">W$2-W30</f>
        <v>8.0254780881260368E-3</v>
      </c>
      <c r="X35" s="35">
        <f t="shared" si="6"/>
        <v>9.9028903251200395E-3</v>
      </c>
      <c r="Y35" s="35">
        <f t="shared" si="6"/>
        <v>-2.0047112974740378E-3</v>
      </c>
      <c r="Z35" s="35">
        <f t="shared" si="6"/>
        <v>-9.377846083790109E-4</v>
      </c>
      <c r="AA35" s="35">
        <f t="shared" si="6"/>
        <v>1.7892232466211966E-2</v>
      </c>
      <c r="AB35" s="35">
        <f>AVERAGE(V35:AA35)</f>
        <v>4.5413808203651667E-3</v>
      </c>
    </row>
    <row r="36" spans="1:30" ht="16.5">
      <c r="K36">
        <f>SUM(K30:K35)</f>
        <v>34.17</v>
      </c>
      <c r="L36">
        <f>SUM(L30:L35)</f>
        <v>36.15</v>
      </c>
      <c r="M36" s="3"/>
      <c r="N36" s="3"/>
      <c r="Q36" s="3"/>
      <c r="R36" s="3"/>
      <c r="V36" s="35">
        <f>V$3-V31</f>
        <v>-1.4335918040250251E-3</v>
      </c>
      <c r="W36" s="35">
        <f t="shared" ref="W36:AA36" si="7">W$3-W31</f>
        <v>-5.8654902499319928E-3</v>
      </c>
      <c r="X36" s="35">
        <f t="shared" si="7"/>
        <v>1.6413452319491983E-2</v>
      </c>
      <c r="Y36" s="35">
        <f t="shared" si="7"/>
        <v>4.4346202966890624E-3</v>
      </c>
      <c r="Z36" s="35">
        <f t="shared" si="7"/>
        <v>5.1465820913390026E-3</v>
      </c>
      <c r="AA36" s="35">
        <f t="shared" si="7"/>
        <v>4.0307604492870741E-3</v>
      </c>
      <c r="AB36" s="35">
        <f>AVERAGE(V36:AA36)</f>
        <v>3.7877221838083508E-3</v>
      </c>
    </row>
    <row r="37" spans="1:30" ht="16.5">
      <c r="K37" s="3"/>
      <c r="L37" s="3"/>
      <c r="M37" s="3"/>
      <c r="N37" s="3"/>
      <c r="O37" s="3"/>
      <c r="P37" s="3"/>
      <c r="Q37" s="3"/>
      <c r="R37" s="3"/>
    </row>
    <row r="43" spans="1:30">
      <c r="A43" t="s">
        <v>11</v>
      </c>
      <c r="B43" t="s">
        <v>9</v>
      </c>
    </row>
    <row r="45" spans="1:30">
      <c r="A45" t="s">
        <v>6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K45" s="30" t="s">
        <v>7</v>
      </c>
      <c r="L45" s="30" t="s">
        <v>8</v>
      </c>
      <c r="M45" s="32" t="s">
        <v>0</v>
      </c>
      <c r="N45" s="32" t="s">
        <v>1</v>
      </c>
      <c r="O45" s="32" t="s">
        <v>2</v>
      </c>
      <c r="P45" s="32" t="s">
        <v>3</v>
      </c>
      <c r="Q45" s="32" t="s">
        <v>4</v>
      </c>
      <c r="R45" s="32" t="s">
        <v>5</v>
      </c>
      <c r="S45" s="34" t="s">
        <v>46</v>
      </c>
      <c r="U45" t="s">
        <v>6</v>
      </c>
      <c r="V45" t="s">
        <v>0</v>
      </c>
      <c r="W45" t="s">
        <v>1</v>
      </c>
      <c r="X45" t="s">
        <v>2</v>
      </c>
      <c r="Y45" t="s">
        <v>3</v>
      </c>
      <c r="Z45" t="s">
        <v>4</v>
      </c>
      <c r="AA45" t="s">
        <v>5</v>
      </c>
      <c r="AB45" t="s">
        <v>47</v>
      </c>
    </row>
    <row r="46" spans="1:30">
      <c r="A46" t="s">
        <v>7</v>
      </c>
      <c r="B46">
        <v>35301</v>
      </c>
      <c r="C46">
        <v>46370</v>
      </c>
      <c r="D46">
        <v>40129</v>
      </c>
      <c r="E46">
        <v>44338</v>
      </c>
      <c r="F46">
        <v>48887</v>
      </c>
      <c r="G46">
        <v>50510</v>
      </c>
      <c r="H46">
        <f>SUM(B46:G46)</f>
        <v>265535</v>
      </c>
      <c r="I46">
        <f>H46/H48</f>
        <v>0.477418647258396</v>
      </c>
      <c r="J46" t="s">
        <v>0</v>
      </c>
      <c r="K46">
        <v>6.52</v>
      </c>
      <c r="L46">
        <v>6.52</v>
      </c>
      <c r="M46" s="33" t="s">
        <v>39</v>
      </c>
      <c r="N46" s="33" t="s">
        <v>40</v>
      </c>
      <c r="O46" s="33" t="s">
        <v>37</v>
      </c>
      <c r="P46" s="33" t="s">
        <v>41</v>
      </c>
      <c r="Q46" s="33" t="s">
        <v>41</v>
      </c>
      <c r="R46" s="33" t="s">
        <v>38</v>
      </c>
      <c r="S46">
        <v>1.5447</v>
      </c>
      <c r="U46" t="s">
        <v>7</v>
      </c>
      <c r="V46" s="35">
        <v>0.75758515424164496</v>
      </c>
      <c r="W46" s="35">
        <v>0.69073113376893702</v>
      </c>
      <c r="X46" s="35">
        <v>0.65270332338177806</v>
      </c>
      <c r="Y46" s="35">
        <v>0.63936584249084205</v>
      </c>
      <c r="Z46" s="35">
        <v>0.85479565118397005</v>
      </c>
      <c r="AA46" s="35">
        <v>0.82100055980166997</v>
      </c>
      <c r="AB46" s="35">
        <f>AVERAGE(V46:AA46)</f>
        <v>0.73603027747814032</v>
      </c>
      <c r="AC46" s="35">
        <f>AVERAGE(AB46:AB47)</f>
        <v>0.75502372941836304</v>
      </c>
      <c r="AD46" s="35">
        <f>AB47-AB46</f>
        <v>3.7986903880445455E-2</v>
      </c>
    </row>
    <row r="47" spans="1:30">
      <c r="A47" t="s">
        <v>8</v>
      </c>
      <c r="B47">
        <v>38661</v>
      </c>
      <c r="C47">
        <v>48194</v>
      </c>
      <c r="D47">
        <v>43490</v>
      </c>
      <c r="E47">
        <v>48464</v>
      </c>
      <c r="F47">
        <v>51040</v>
      </c>
      <c r="G47">
        <v>60805</v>
      </c>
      <c r="H47">
        <f>SUM(B47:G47)</f>
        <v>290654</v>
      </c>
      <c r="I47">
        <f>H47/H48</f>
        <v>0.522581352741604</v>
      </c>
      <c r="J47" t="s">
        <v>1</v>
      </c>
      <c r="K47">
        <v>5.66</v>
      </c>
      <c r="L47">
        <v>5.68</v>
      </c>
      <c r="U47" t="s">
        <v>8</v>
      </c>
      <c r="V47" s="35">
        <v>0.80012156425307002</v>
      </c>
      <c r="W47" s="35">
        <v>0.77117550123592404</v>
      </c>
      <c r="X47" s="35">
        <v>0.70978439904614399</v>
      </c>
      <c r="Y47" s="35">
        <v>0.68485902347971295</v>
      </c>
      <c r="Z47" s="35">
        <v>0.82654521352379295</v>
      </c>
      <c r="AA47" s="35">
        <v>0.85161738661287101</v>
      </c>
      <c r="AB47" s="35">
        <f>AVERAGE(V47:AA47)</f>
        <v>0.77401718135858577</v>
      </c>
    </row>
    <row r="48" spans="1:30">
      <c r="H48">
        <f>SUM(H46:H47)</f>
        <v>556189</v>
      </c>
      <c r="J48" t="s">
        <v>2</v>
      </c>
      <c r="K48">
        <v>5.87</v>
      </c>
      <c r="L48">
        <v>5.92</v>
      </c>
      <c r="U48" t="s">
        <v>7</v>
      </c>
      <c r="V48" s="35">
        <v>4.0054627249357299E-3</v>
      </c>
      <c r="W48" s="35">
        <v>4.6567219549555304E-3</v>
      </c>
      <c r="X48" s="35">
        <v>5.7954135363014097E-3</v>
      </c>
      <c r="Y48" s="35">
        <v>9.9045691150954594E-3</v>
      </c>
      <c r="Z48" s="35">
        <v>8.9999999999999998E-4</v>
      </c>
      <c r="AA48" s="35">
        <v>4.8554226502610601E-3</v>
      </c>
    </row>
    <row r="49" spans="1:30">
      <c r="B49">
        <f>B46-B$3</f>
        <v>22300</v>
      </c>
      <c r="C49">
        <f t="shared" ref="C49:G49" si="8">C46-C$3</f>
        <v>24939</v>
      </c>
      <c r="D49">
        <f t="shared" si="8"/>
        <v>19921</v>
      </c>
      <c r="E49">
        <f t="shared" si="8"/>
        <v>21100</v>
      </c>
      <c r="F49">
        <f t="shared" si="8"/>
        <v>23912</v>
      </c>
      <c r="G49">
        <f t="shared" si="8"/>
        <v>21345</v>
      </c>
      <c r="J49" t="s">
        <v>3</v>
      </c>
      <c r="K49">
        <v>5.65</v>
      </c>
      <c r="L49">
        <v>5.68</v>
      </c>
      <c r="U49" t="s">
        <v>8</v>
      </c>
      <c r="V49" s="35">
        <v>3.9921267517165002E-3</v>
      </c>
      <c r="W49" s="35">
        <v>1.0528243156643299E-4</v>
      </c>
      <c r="X49" s="35">
        <v>4.3316862108807499E-3</v>
      </c>
      <c r="Y49" s="35">
        <v>2.88436978092154E-3</v>
      </c>
      <c r="Z49" s="35">
        <v>1.0840343422086E-4</v>
      </c>
      <c r="AA49" s="35">
        <v>6.1086936973919705E-4</v>
      </c>
    </row>
    <row r="50" spans="1:30">
      <c r="B50">
        <f>B47-B$4</f>
        <v>23323</v>
      </c>
      <c r="C50">
        <f t="shared" ref="C50:G50" si="9">C47-C$4</f>
        <v>23254</v>
      </c>
      <c r="D50">
        <f t="shared" si="9"/>
        <v>16073</v>
      </c>
      <c r="E50">
        <f t="shared" si="9"/>
        <v>18474</v>
      </c>
      <c r="F50">
        <f t="shared" si="9"/>
        <v>19901</v>
      </c>
      <c r="G50">
        <f t="shared" si="9"/>
        <v>18537</v>
      </c>
      <c r="J50" t="s">
        <v>4</v>
      </c>
      <c r="K50">
        <v>5.79</v>
      </c>
      <c r="L50">
        <v>5.8</v>
      </c>
    </row>
    <row r="51" spans="1:30">
      <c r="J51" t="s">
        <v>5</v>
      </c>
      <c r="K51">
        <v>5.95</v>
      </c>
      <c r="L51">
        <v>6.68</v>
      </c>
      <c r="V51" s="35">
        <f>V$2-V46</f>
        <v>-7.1176092544990022E-3</v>
      </c>
      <c r="W51" s="35">
        <f t="shared" ref="W51:AA51" si="10">W$2-W46</f>
        <v>1.8092853210790016E-2</v>
      </c>
      <c r="X51" s="35">
        <f t="shared" si="10"/>
        <v>2.1390374331550999E-2</v>
      </c>
      <c r="Y51" s="35">
        <f t="shared" si="10"/>
        <v>1.1965008675534961E-2</v>
      </c>
      <c r="Z51" s="35">
        <f t="shared" si="10"/>
        <v>7.0070582877959087E-3</v>
      </c>
      <c r="AA51" s="35">
        <f t="shared" si="10"/>
        <v>1.9510230661136996E-2</v>
      </c>
      <c r="AB51" s="35">
        <f>AVERAGE(V51:AA51)</f>
        <v>1.180798598538498E-2</v>
      </c>
    </row>
    <row r="52" spans="1:30">
      <c r="K52">
        <f>SUM(K46:K51)</f>
        <v>35.440000000000005</v>
      </c>
      <c r="L52">
        <f>SUM(L46:L51)</f>
        <v>36.28</v>
      </c>
      <c r="V52" s="35">
        <f>V$3-V47</f>
        <v>-5.5732742749470265E-3</v>
      </c>
      <c r="W52" s="35">
        <f t="shared" ref="W52:AA52" si="11">W$3-W47</f>
        <v>-3.1579007598649955E-3</v>
      </c>
      <c r="X52" s="35">
        <f t="shared" si="11"/>
        <v>2.2318509231259998E-2</v>
      </c>
      <c r="Y52" s="35">
        <f t="shared" si="11"/>
        <v>1.9711170055997096E-2</v>
      </c>
      <c r="Z52" s="35">
        <f t="shared" si="11"/>
        <v>7.2021176868970471E-3</v>
      </c>
      <c r="AA52" s="35">
        <f t="shared" si="11"/>
        <v>7.8953644300050474E-3</v>
      </c>
      <c r="AB52" s="35">
        <f>AVERAGE(V52:AA52)</f>
        <v>8.0659977282245277E-3</v>
      </c>
      <c r="AD52" s="35">
        <f>AB51-AB52</f>
        <v>3.7419882571604526E-3</v>
      </c>
    </row>
    <row r="59" spans="1:30">
      <c r="A59" t="s">
        <v>11</v>
      </c>
      <c r="B59" t="s">
        <v>10</v>
      </c>
    </row>
    <row r="60" spans="1:30">
      <c r="K60" s="30" t="s">
        <v>7</v>
      </c>
      <c r="L60" s="30" t="s">
        <v>8</v>
      </c>
      <c r="M60" s="32" t="s">
        <v>0</v>
      </c>
      <c r="N60" s="32" t="s">
        <v>1</v>
      </c>
      <c r="O60" s="32" t="s">
        <v>2</v>
      </c>
      <c r="P60" s="32" t="s">
        <v>3</v>
      </c>
      <c r="Q60" s="32" t="s">
        <v>4</v>
      </c>
      <c r="R60" s="32" t="s">
        <v>5</v>
      </c>
      <c r="S60" s="34" t="s">
        <v>46</v>
      </c>
      <c r="U60" t="s">
        <v>6</v>
      </c>
      <c r="V60" t="s">
        <v>0</v>
      </c>
      <c r="W60" t="s">
        <v>1</v>
      </c>
      <c r="X60" t="s">
        <v>2</v>
      </c>
      <c r="Y60" t="s">
        <v>3</v>
      </c>
      <c r="Z60" t="s">
        <v>4</v>
      </c>
      <c r="AA60" t="s">
        <v>5</v>
      </c>
      <c r="AB60" t="s">
        <v>47</v>
      </c>
    </row>
    <row r="61" spans="1:30">
      <c r="A61" t="s">
        <v>6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J61" t="s">
        <v>0</v>
      </c>
      <c r="K61">
        <v>6.03</v>
      </c>
      <c r="L61">
        <v>6.64</v>
      </c>
      <c r="M61" s="33" t="s">
        <v>31</v>
      </c>
      <c r="N61" s="33" t="s">
        <v>31</v>
      </c>
      <c r="O61" s="33" t="s">
        <v>32</v>
      </c>
      <c r="P61" s="33" t="s">
        <v>36</v>
      </c>
      <c r="Q61" s="33" t="s">
        <v>35</v>
      </c>
      <c r="R61" s="33" t="s">
        <v>33</v>
      </c>
      <c r="S61">
        <v>2.0150000000000001</v>
      </c>
      <c r="U61" t="s">
        <v>7</v>
      </c>
      <c r="V61" s="35">
        <v>0.75268798200514098</v>
      </c>
      <c r="W61" s="35">
        <v>0.70983820396830999</v>
      </c>
      <c r="X61" s="35">
        <v>0.66327548308782502</v>
      </c>
      <c r="Y61" s="35">
        <v>0.65412178282244005</v>
      </c>
      <c r="Z61" s="35">
        <v>0.85575051229508203</v>
      </c>
      <c r="AA61" s="35">
        <v>0.81357176314677004</v>
      </c>
      <c r="AB61" s="35">
        <f>AVERAGE(V61:AA61)</f>
        <v>0.74154095455426139</v>
      </c>
      <c r="AC61" s="35">
        <f>AVERAGE(AB61:AB62)</f>
        <v>0.75672623523246407</v>
      </c>
      <c r="AD61" s="35">
        <f>AB62-AB61</f>
        <v>3.0370561356405368E-2</v>
      </c>
    </row>
    <row r="62" spans="1:30">
      <c r="A62" t="s">
        <v>7</v>
      </c>
      <c r="B62">
        <v>30581</v>
      </c>
      <c r="C62">
        <v>39152</v>
      </c>
      <c r="D62">
        <v>34941</v>
      </c>
      <c r="E62">
        <v>38110</v>
      </c>
      <c r="F62">
        <v>40102</v>
      </c>
      <c r="G62">
        <v>29165</v>
      </c>
      <c r="H62">
        <f>SUM(B62:G62)</f>
        <v>212051</v>
      </c>
      <c r="I62">
        <f>H62/H64</f>
        <v>0.45479229355358286</v>
      </c>
      <c r="J62" t="s">
        <v>1</v>
      </c>
      <c r="K62">
        <v>5.79</v>
      </c>
      <c r="L62">
        <v>5.47</v>
      </c>
      <c r="U62" t="s">
        <v>8</v>
      </c>
      <c r="V62" s="35">
        <v>0.792972557343672</v>
      </c>
      <c r="W62" s="35">
        <v>0.76630733315023303</v>
      </c>
      <c r="X62" s="35">
        <v>0.71457949209627003</v>
      </c>
      <c r="Y62" s="35">
        <v>0.68978386874938602</v>
      </c>
      <c r="Z62" s="35">
        <v>0.82192619481232698</v>
      </c>
      <c r="AA62" s="35">
        <v>0.84589964931211203</v>
      </c>
      <c r="AB62" s="35">
        <f>AVERAGE(V62:AA62)</f>
        <v>0.77191151591066676</v>
      </c>
    </row>
    <row r="63" spans="1:30">
      <c r="A63" t="s">
        <v>8</v>
      </c>
      <c r="B63">
        <v>33276</v>
      </c>
      <c r="C63">
        <v>42802</v>
      </c>
      <c r="D63">
        <v>43186</v>
      </c>
      <c r="E63">
        <v>45917</v>
      </c>
      <c r="F63">
        <v>46759</v>
      </c>
      <c r="G63">
        <v>42268</v>
      </c>
      <c r="H63">
        <f>SUM(B63:G63)</f>
        <v>254208</v>
      </c>
      <c r="I63">
        <f>H63/H64</f>
        <v>0.54520770644641714</v>
      </c>
      <c r="J63" t="s">
        <v>2</v>
      </c>
      <c r="K63">
        <v>5.7</v>
      </c>
      <c r="L63">
        <v>5.47</v>
      </c>
      <c r="U63" t="s">
        <v>7</v>
      </c>
      <c r="V63" s="35">
        <v>8.8849614395886101E-4</v>
      </c>
      <c r="W63" s="35">
        <v>4.9843230176395597E-3</v>
      </c>
      <c r="X63" s="35">
        <v>4.5438141793248598E-3</v>
      </c>
      <c r="Y63" s="35">
        <v>7.8034629843840497E-3</v>
      </c>
      <c r="Z63" s="35">
        <v>3.5476434426230299E-3</v>
      </c>
      <c r="AA63" s="35">
        <v>6.9261176040488204E-3</v>
      </c>
    </row>
    <row r="64" spans="1:30" ht="16.5">
      <c r="G64" s="3"/>
      <c r="H64">
        <f>SUM(H62:H63)</f>
        <v>466259</v>
      </c>
      <c r="J64" t="s">
        <v>3</v>
      </c>
      <c r="K64">
        <v>5.32</v>
      </c>
      <c r="L64">
        <v>5.62</v>
      </c>
      <c r="U64" t="s">
        <v>8</v>
      </c>
      <c r="V64" s="35">
        <v>3.8364486993436799E-3</v>
      </c>
      <c r="W64" s="35">
        <v>6.0285635814336597E-3</v>
      </c>
      <c r="X64" s="35">
        <v>2.3883275561127899E-3</v>
      </c>
      <c r="Y64" s="35">
        <v>3.5887611749680901E-3</v>
      </c>
      <c r="Z64" s="35">
        <v>4.8833166082323798E-4</v>
      </c>
      <c r="AA64" s="35">
        <v>4.71982109835289E-3</v>
      </c>
    </row>
    <row r="65" spans="1:30" ht="16.5">
      <c r="A65" s="1"/>
      <c r="B65">
        <f>B62-B$3</f>
        <v>17580</v>
      </c>
      <c r="C65">
        <f t="shared" ref="C65:G65" si="12">C62-C$3</f>
        <v>17721</v>
      </c>
      <c r="D65">
        <f t="shared" si="12"/>
        <v>14733</v>
      </c>
      <c r="E65">
        <f t="shared" si="12"/>
        <v>14872</v>
      </c>
      <c r="F65">
        <f t="shared" si="12"/>
        <v>15127</v>
      </c>
      <c r="G65">
        <f t="shared" si="12"/>
        <v>0</v>
      </c>
      <c r="J65" t="s">
        <v>4</v>
      </c>
      <c r="K65">
        <v>5.38</v>
      </c>
      <c r="L65">
        <v>5.7</v>
      </c>
    </row>
    <row r="66" spans="1:30" ht="16.5">
      <c r="A66" s="3"/>
      <c r="B66">
        <f>B63-B$4</f>
        <v>17938</v>
      </c>
      <c r="C66">
        <f t="shared" ref="C66:G66" si="13">C63-C$4</f>
        <v>17862</v>
      </c>
      <c r="D66">
        <f t="shared" si="13"/>
        <v>15769</v>
      </c>
      <c r="E66">
        <f t="shared" si="13"/>
        <v>15927</v>
      </c>
      <c r="F66">
        <f t="shared" si="13"/>
        <v>15620</v>
      </c>
      <c r="G66">
        <f t="shared" si="13"/>
        <v>0</v>
      </c>
      <c r="J66" t="s">
        <v>5</v>
      </c>
      <c r="K66">
        <v>5.4</v>
      </c>
      <c r="L66">
        <v>5.5</v>
      </c>
      <c r="V66" s="35">
        <f>V$2-V61</f>
        <v>-2.2204370179950139E-3</v>
      </c>
      <c r="W66" s="35">
        <f t="shared" ref="W66:AA66" si="14">W$2-W61</f>
        <v>-1.01421698858295E-3</v>
      </c>
      <c r="X66" s="35">
        <f t="shared" si="14"/>
        <v>1.081821462550403E-2</v>
      </c>
      <c r="Y66" s="35">
        <f t="shared" si="14"/>
        <v>-2.7909316560630337E-3</v>
      </c>
      <c r="Z66" s="35">
        <f t="shared" si="14"/>
        <v>6.0521971766839266E-3</v>
      </c>
      <c r="AA66" s="35">
        <f t="shared" si="14"/>
        <v>2.6939027316036923E-2</v>
      </c>
      <c r="AB66" s="35">
        <f>AVERAGE(V66:AA66)</f>
        <v>6.2973089092639807E-3</v>
      </c>
    </row>
    <row r="67" spans="1:30" ht="16.5">
      <c r="A67" s="3"/>
      <c r="B67" s="3"/>
      <c r="C67" s="3"/>
      <c r="D67" s="3"/>
      <c r="E67" s="3"/>
      <c r="F67" s="3"/>
      <c r="G67" s="3"/>
      <c r="K67">
        <f>SUM(K61:K66)</f>
        <v>33.619999999999997</v>
      </c>
      <c r="L67">
        <f>SUM(L61:L66)</f>
        <v>34.4</v>
      </c>
      <c r="V67" s="35">
        <f>V$3-V62</f>
        <v>1.5757326344509881E-3</v>
      </c>
      <c r="W67" s="35">
        <f t="shared" ref="W67:AA67" si="15">W$3-W62</f>
        <v>1.7102673258260204E-3</v>
      </c>
      <c r="X67" s="35">
        <f t="shared" si="15"/>
        <v>1.7523416181133955E-2</v>
      </c>
      <c r="Y67" s="35">
        <f t="shared" si="15"/>
        <v>1.4786324786324023E-2</v>
      </c>
      <c r="Z67" s="35">
        <f t="shared" si="15"/>
        <v>1.1821136398363019E-2</v>
      </c>
      <c r="AA67" s="35">
        <f t="shared" si="15"/>
        <v>1.3613101730764021E-2</v>
      </c>
      <c r="AB67" s="35">
        <f>AVERAGE(V67:AA67)</f>
        <v>1.0171663176143672E-2</v>
      </c>
    </row>
    <row r="68" spans="1:30" ht="16.5">
      <c r="A68" s="3"/>
      <c r="B68" s="3"/>
      <c r="C68" s="3"/>
      <c r="D68" s="3"/>
      <c r="E68" s="3"/>
      <c r="F68" s="3"/>
      <c r="G68" s="3"/>
    </row>
    <row r="69" spans="1:30" ht="16.5">
      <c r="A69" s="3"/>
      <c r="B69" s="3"/>
      <c r="C69" s="3"/>
      <c r="D69" s="3"/>
      <c r="E69" s="3"/>
      <c r="F69" s="3"/>
      <c r="G69" s="3"/>
    </row>
    <row r="70" spans="1:30" ht="16.5">
      <c r="A70" s="3"/>
      <c r="B70" s="3"/>
      <c r="C70" s="3"/>
      <c r="D70" s="3"/>
      <c r="E70" s="3"/>
      <c r="F70" s="3"/>
      <c r="G70" s="3"/>
    </row>
    <row r="71" spans="1:30" ht="16.5">
      <c r="A71" s="3"/>
      <c r="B71" s="3"/>
      <c r="C71" s="3"/>
      <c r="D71" s="3"/>
      <c r="E71" s="3"/>
      <c r="F71" s="3"/>
      <c r="G71" s="3"/>
    </row>
    <row r="72" spans="1:30" ht="16.5">
      <c r="A72" s="3"/>
      <c r="B72" s="3"/>
      <c r="C72" s="3"/>
      <c r="D72" s="3"/>
      <c r="E72" s="3"/>
      <c r="F72" s="3"/>
      <c r="G72" s="3"/>
    </row>
    <row r="73" spans="1:30" ht="16.5">
      <c r="A73" s="3"/>
      <c r="B73" s="3"/>
      <c r="C73" s="3"/>
      <c r="D73" s="3"/>
      <c r="E73" s="3"/>
      <c r="F73" s="3"/>
      <c r="G73" s="3"/>
    </row>
    <row r="74" spans="1:30" ht="16.5">
      <c r="A74" s="3"/>
      <c r="B74" s="3"/>
      <c r="C74" s="3"/>
      <c r="D74" s="3"/>
      <c r="E74" s="3"/>
      <c r="F74" s="3"/>
      <c r="G74" s="3"/>
    </row>
    <row r="75" spans="1:30" ht="16.5">
      <c r="A75" s="3"/>
      <c r="B75" s="3"/>
      <c r="C75" s="3"/>
      <c r="D75" s="3"/>
      <c r="E75" s="3"/>
      <c r="F75" s="3"/>
      <c r="G75" s="3"/>
    </row>
    <row r="76" spans="1:30" ht="16.5">
      <c r="A76" t="s">
        <v>17</v>
      </c>
      <c r="B76" t="s">
        <v>9</v>
      </c>
      <c r="C76" s="3"/>
      <c r="D76" s="3"/>
      <c r="E76" s="3"/>
      <c r="F76" s="3"/>
      <c r="G76" s="3"/>
      <c r="K76" s="30" t="s">
        <v>7</v>
      </c>
      <c r="L76" s="30" t="s">
        <v>8</v>
      </c>
      <c r="M76" s="32" t="s">
        <v>0</v>
      </c>
      <c r="N76" s="32" t="s">
        <v>1</v>
      </c>
      <c r="O76" s="32" t="s">
        <v>2</v>
      </c>
      <c r="P76" s="32" t="s">
        <v>3</v>
      </c>
      <c r="Q76" s="32" t="s">
        <v>4</v>
      </c>
      <c r="R76" s="32" t="s">
        <v>5</v>
      </c>
      <c r="S76" s="34" t="s">
        <v>46</v>
      </c>
      <c r="U76" t="s">
        <v>6</v>
      </c>
      <c r="V76" t="s">
        <v>0</v>
      </c>
      <c r="W76" t="s">
        <v>1</v>
      </c>
      <c r="X76" t="s">
        <v>2</v>
      </c>
      <c r="Y76" t="s">
        <v>3</v>
      </c>
      <c r="Z76" t="s">
        <v>4</v>
      </c>
      <c r="AA76" t="s">
        <v>5</v>
      </c>
      <c r="AB76" t="s">
        <v>47</v>
      </c>
    </row>
    <row r="77" spans="1:30" ht="16.5">
      <c r="B77" s="1"/>
      <c r="C77" s="1"/>
      <c r="D77" s="1"/>
      <c r="E77" s="1"/>
      <c r="F77" s="1"/>
      <c r="G77" s="1"/>
      <c r="J77" t="s">
        <v>0</v>
      </c>
      <c r="K77">
        <v>6.09</v>
      </c>
      <c r="L77">
        <v>6.19</v>
      </c>
      <c r="M77">
        <v>1.05</v>
      </c>
      <c r="N77">
        <v>1.02</v>
      </c>
      <c r="O77">
        <v>1.05</v>
      </c>
      <c r="P77">
        <v>1.06</v>
      </c>
      <c r="Q77">
        <v>1.03</v>
      </c>
      <c r="R77">
        <v>1.1599999999999999</v>
      </c>
      <c r="S77">
        <v>1.1405000000000001</v>
      </c>
      <c r="U77" t="s">
        <v>7</v>
      </c>
      <c r="V77" s="35">
        <v>0.73205655526992197</v>
      </c>
      <c r="W77" s="35">
        <v>0.69494357483066405</v>
      </c>
      <c r="X77" s="35">
        <v>0.66004560217840602</v>
      </c>
      <c r="Y77" s="35">
        <v>0.62945073019086095</v>
      </c>
      <c r="Z77" s="35">
        <v>0.84692907559198505</v>
      </c>
      <c r="AA77" s="35">
        <v>0.82229153100044505</v>
      </c>
      <c r="AB77" s="35">
        <f>AVERAGE(V77:AA77)</f>
        <v>0.73095284484371381</v>
      </c>
      <c r="AC77" s="35">
        <f>AVERAGE(AB77:AB78)</f>
        <v>0.74774895725753487</v>
      </c>
      <c r="AD77" s="35">
        <f>AB78-AB77</f>
        <v>3.3592224827642014E-2</v>
      </c>
    </row>
    <row r="78" spans="1:30" ht="16.5">
      <c r="C78" s="3"/>
      <c r="D78" s="3"/>
      <c r="E78" s="3"/>
      <c r="F78" s="3"/>
      <c r="G78" s="3"/>
      <c r="J78" t="s">
        <v>1</v>
      </c>
      <c r="K78">
        <v>5.5</v>
      </c>
      <c r="L78">
        <v>5.57</v>
      </c>
      <c r="M78" s="3"/>
      <c r="N78" s="3"/>
      <c r="O78" s="3"/>
      <c r="P78" s="3"/>
      <c r="Q78" s="3"/>
      <c r="R78" s="3"/>
      <c r="U78" t="s">
        <v>8</v>
      </c>
      <c r="V78" s="35">
        <v>0.77748868288245299</v>
      </c>
      <c r="W78" s="35">
        <v>0.75360706765540597</v>
      </c>
      <c r="X78" s="35">
        <v>0.70948939203972705</v>
      </c>
      <c r="Y78" s="35">
        <v>0.67770802632871596</v>
      </c>
      <c r="Z78" s="35">
        <v>0.82097327700484402</v>
      </c>
      <c r="AA78" s="35">
        <v>0.84800397211698897</v>
      </c>
      <c r="AB78" s="35">
        <f>AVERAGE(V78:AA78)</f>
        <v>0.76454506967135583</v>
      </c>
    </row>
    <row r="79" spans="1:30" ht="16.5">
      <c r="A79" t="s">
        <v>6</v>
      </c>
      <c r="B79" t="s">
        <v>0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J79" t="s">
        <v>2</v>
      </c>
      <c r="K79">
        <v>5.7</v>
      </c>
      <c r="L79">
        <v>5.78</v>
      </c>
      <c r="M79" s="3"/>
      <c r="N79" s="3"/>
      <c r="O79" s="3"/>
      <c r="P79" s="3"/>
      <c r="Q79" s="3"/>
      <c r="R79" s="3"/>
      <c r="U79" t="s">
        <v>7</v>
      </c>
      <c r="V79" s="35">
        <v>7.9016709511568403E-3</v>
      </c>
      <c r="W79" s="35">
        <v>1.0396472080610401E-3</v>
      </c>
      <c r="X79" s="35">
        <v>4.05990617105733E-3</v>
      </c>
      <c r="Y79" s="35">
        <v>1.8699091478696701E-2</v>
      </c>
      <c r="Z79" s="35">
        <v>3.4921448087431501E-3</v>
      </c>
      <c r="AA79" s="35">
        <v>7.6544310015880202E-3</v>
      </c>
    </row>
    <row r="80" spans="1:30" ht="16.5">
      <c r="A80" t="s">
        <v>7</v>
      </c>
      <c r="B80">
        <v>41828</v>
      </c>
      <c r="C80">
        <v>51377</v>
      </c>
      <c r="D80">
        <v>45333</v>
      </c>
      <c r="E80">
        <v>49843</v>
      </c>
      <c r="F80">
        <v>53086</v>
      </c>
      <c r="G80">
        <v>55120</v>
      </c>
      <c r="H80">
        <f>SUM(B80:G80)</f>
        <v>296587</v>
      </c>
      <c r="I80">
        <f>H80/H82</f>
        <v>0.48444276023605776</v>
      </c>
      <c r="J80" t="s">
        <v>3</v>
      </c>
      <c r="K80">
        <v>5.49</v>
      </c>
      <c r="L80">
        <v>5.57</v>
      </c>
      <c r="M80" s="3"/>
      <c r="N80" s="3"/>
      <c r="O80" s="3"/>
      <c r="P80" s="3"/>
      <c r="Q80" s="3"/>
      <c r="R80" s="3"/>
      <c r="U80" t="s">
        <v>8</v>
      </c>
      <c r="V80" s="35">
        <v>2.5693647252485398E-3</v>
      </c>
      <c r="W80" s="35">
        <v>4.8750343312281498E-4</v>
      </c>
      <c r="X80" s="35">
        <v>7.0703345871132002E-3</v>
      </c>
      <c r="Y80" s="35">
        <v>2.6181353767561399E-3</v>
      </c>
      <c r="Z80" s="35">
        <v>5.6390434067999304E-3</v>
      </c>
      <c r="AA80" s="35">
        <v>3.1178772631488198E-3</v>
      </c>
    </row>
    <row r="81" spans="1:30" ht="16.5">
      <c r="A81" t="s">
        <v>8</v>
      </c>
      <c r="B81">
        <v>43927</v>
      </c>
      <c r="C81">
        <v>52364</v>
      </c>
      <c r="D81">
        <v>47730</v>
      </c>
      <c r="E81">
        <v>52880</v>
      </c>
      <c r="F81">
        <v>54574</v>
      </c>
      <c r="G81">
        <v>64161</v>
      </c>
      <c r="H81">
        <f>SUM(B81:G81)</f>
        <v>315636</v>
      </c>
      <c r="I81">
        <f>H81/H82</f>
        <v>0.51555723976394219</v>
      </c>
      <c r="J81" t="s">
        <v>4</v>
      </c>
      <c r="K81">
        <v>5.58</v>
      </c>
      <c r="L81">
        <v>5.64</v>
      </c>
      <c r="M81" s="3"/>
      <c r="N81" s="3"/>
      <c r="O81" s="3"/>
      <c r="P81" s="3"/>
      <c r="Q81" s="3"/>
      <c r="R81" s="3"/>
    </row>
    <row r="82" spans="1:30" ht="16.5">
      <c r="H82">
        <f>SUM(H80:H81)</f>
        <v>612223</v>
      </c>
      <c r="J82" t="s">
        <v>5</v>
      </c>
      <c r="K82">
        <v>5.75</v>
      </c>
      <c r="L82">
        <v>6.42</v>
      </c>
      <c r="M82" s="3"/>
      <c r="N82" s="3"/>
      <c r="O82" s="3"/>
      <c r="P82" s="3"/>
      <c r="Q82" s="3"/>
      <c r="R82" s="3"/>
      <c r="V82" s="35">
        <f>V$2-V77</f>
        <v>1.8410989717223991E-2</v>
      </c>
      <c r="W82" s="35">
        <f t="shared" ref="W82:AA82" si="16">W$2-W77</f>
        <v>1.3880412149062993E-2</v>
      </c>
      <c r="X82" s="35">
        <f t="shared" si="16"/>
        <v>1.4048095534923033E-2</v>
      </c>
      <c r="Y82" s="35">
        <f t="shared" si="16"/>
        <v>2.188012097551606E-2</v>
      </c>
      <c r="Z82" s="35">
        <f t="shared" si="16"/>
        <v>1.4873633879780912E-2</v>
      </c>
      <c r="AA82" s="35">
        <f t="shared" si="16"/>
        <v>1.8219259462361914E-2</v>
      </c>
      <c r="AB82" s="35">
        <f>AVERAGE(V82:AA82)</f>
        <v>1.6885418619811483E-2</v>
      </c>
    </row>
    <row r="83" spans="1:30" ht="16.5">
      <c r="B83">
        <f>B80-B$3</f>
        <v>28827</v>
      </c>
      <c r="C83">
        <f t="shared" ref="C83:G83" si="17">C80-C$3</f>
        <v>29946</v>
      </c>
      <c r="D83">
        <f t="shared" si="17"/>
        <v>25125</v>
      </c>
      <c r="E83">
        <f t="shared" si="17"/>
        <v>26605</v>
      </c>
      <c r="F83">
        <f t="shared" si="17"/>
        <v>28111</v>
      </c>
      <c r="G83">
        <f t="shared" si="17"/>
        <v>25955</v>
      </c>
      <c r="K83">
        <f>SUM(K77:K82)</f>
        <v>34.11</v>
      </c>
      <c r="L83">
        <f>SUM(L77:L82)</f>
        <v>35.17</v>
      </c>
      <c r="M83" s="3"/>
      <c r="N83" s="3"/>
      <c r="O83" s="3"/>
      <c r="P83" s="3"/>
      <c r="Q83" s="3"/>
      <c r="R83" s="3"/>
      <c r="V83" s="35">
        <f>V$3-V78</f>
        <v>1.7059607095670004E-2</v>
      </c>
      <c r="W83" s="35">
        <f t="shared" ref="W83:AA83" si="18">W$3-W78</f>
        <v>1.4410532820653077E-2</v>
      </c>
      <c r="X83" s="35">
        <f t="shared" si="18"/>
        <v>2.2613516237676934E-2</v>
      </c>
      <c r="Y83" s="35">
        <f t="shared" si="18"/>
        <v>2.6862167206994081E-2</v>
      </c>
      <c r="Z83" s="35">
        <f t="shared" si="18"/>
        <v>1.2774054205845986E-2</v>
      </c>
      <c r="AA83" s="35">
        <f t="shared" si="18"/>
        <v>1.1508778925887087E-2</v>
      </c>
      <c r="AB83" s="35">
        <f>AVERAGE(V83:AA83)</f>
        <v>1.7538109415454528E-2</v>
      </c>
    </row>
    <row r="84" spans="1:30" ht="16.5">
      <c r="B84">
        <f>B81-B$4</f>
        <v>28589</v>
      </c>
      <c r="C84">
        <f t="shared" ref="C84:G84" si="19">C81-C$4</f>
        <v>27424</v>
      </c>
      <c r="D84">
        <f t="shared" si="19"/>
        <v>20313</v>
      </c>
      <c r="E84">
        <f t="shared" si="19"/>
        <v>22890</v>
      </c>
      <c r="F84">
        <f t="shared" si="19"/>
        <v>23435</v>
      </c>
      <c r="G84">
        <f t="shared" si="19"/>
        <v>21893</v>
      </c>
      <c r="M84" s="3"/>
      <c r="N84" s="3"/>
      <c r="O84" s="3"/>
      <c r="P84" s="3"/>
      <c r="Q84" s="3"/>
      <c r="R84" s="3"/>
    </row>
    <row r="85" spans="1:30" ht="16.5">
      <c r="M85" s="3"/>
      <c r="N85" s="3"/>
      <c r="O85" s="3"/>
      <c r="P85" s="3"/>
      <c r="Q85" s="3"/>
      <c r="R85" s="3"/>
    </row>
    <row r="86" spans="1:30" ht="16.5">
      <c r="M86" s="3"/>
      <c r="N86" s="3"/>
      <c r="O86" s="3"/>
      <c r="P86" s="3"/>
      <c r="Q86" s="3"/>
      <c r="R86" s="3"/>
    </row>
    <row r="87" spans="1:30" ht="16.5">
      <c r="M87" s="3"/>
      <c r="N87" s="3"/>
      <c r="O87" s="3"/>
      <c r="P87" s="3"/>
      <c r="Q87" s="3"/>
      <c r="R87" s="3"/>
    </row>
    <row r="88" spans="1:30" ht="16.5">
      <c r="M88" s="3"/>
      <c r="N88" s="3"/>
      <c r="O88" s="3"/>
      <c r="P88" s="3"/>
      <c r="Q88" s="3"/>
      <c r="R88" s="3"/>
    </row>
    <row r="89" spans="1:30" ht="16.5">
      <c r="K89" s="3"/>
      <c r="L89" s="3"/>
      <c r="M89" s="3"/>
      <c r="N89" s="3"/>
      <c r="O89" s="3"/>
      <c r="P89" s="3"/>
      <c r="Q89" s="3"/>
      <c r="R89" s="3"/>
    </row>
    <row r="91" spans="1:30" ht="16.5">
      <c r="A91" s="3"/>
      <c r="B91" s="3"/>
      <c r="C91" s="3"/>
      <c r="D91" s="3"/>
      <c r="E91" s="3"/>
      <c r="F91" s="3"/>
      <c r="G91" s="3"/>
      <c r="W91" t="s">
        <v>52</v>
      </c>
    </row>
    <row r="92" spans="1:30" ht="16.5">
      <c r="A92" s="3"/>
      <c r="B92" s="3"/>
      <c r="C92" s="3"/>
      <c r="D92" s="3"/>
      <c r="E92" s="3"/>
      <c r="F92" s="3"/>
      <c r="G92" s="3"/>
    </row>
    <row r="94" spans="1:30">
      <c r="A94" t="s">
        <v>17</v>
      </c>
      <c r="B94" t="s">
        <v>10</v>
      </c>
      <c r="K94" s="30" t="s">
        <v>7</v>
      </c>
      <c r="L94" s="30" t="s">
        <v>8</v>
      </c>
      <c r="M94" s="32" t="s">
        <v>0</v>
      </c>
      <c r="N94" s="32" t="s">
        <v>1</v>
      </c>
      <c r="O94" s="32" t="s">
        <v>2</v>
      </c>
      <c r="P94" s="32" t="s">
        <v>3</v>
      </c>
      <c r="Q94" s="32" t="s">
        <v>4</v>
      </c>
      <c r="R94" s="32" t="s">
        <v>5</v>
      </c>
      <c r="S94" s="34" t="s">
        <v>46</v>
      </c>
      <c r="U94" t="s">
        <v>6</v>
      </c>
      <c r="V94" t="s">
        <v>0</v>
      </c>
      <c r="W94" t="s">
        <v>1</v>
      </c>
      <c r="X94" t="s">
        <v>2</v>
      </c>
      <c r="Y94" t="s">
        <v>3</v>
      </c>
      <c r="Z94" t="s">
        <v>4</v>
      </c>
      <c r="AA94" t="s">
        <v>5</v>
      </c>
      <c r="AB94" t="s">
        <v>47</v>
      </c>
    </row>
    <row r="95" spans="1:30">
      <c r="J95" t="s">
        <v>0</v>
      </c>
      <c r="K95">
        <v>5.48</v>
      </c>
      <c r="L95">
        <v>5.97</v>
      </c>
      <c r="M95" s="33" t="s">
        <v>38</v>
      </c>
      <c r="N95" s="33" t="s">
        <v>38</v>
      </c>
      <c r="O95" s="33" t="s">
        <v>45</v>
      </c>
      <c r="P95" s="33" t="s">
        <v>44</v>
      </c>
      <c r="Q95" s="33" t="s">
        <v>35</v>
      </c>
      <c r="R95" s="33" t="s">
        <v>33</v>
      </c>
      <c r="S95">
        <v>1.7862</v>
      </c>
      <c r="U95" t="s">
        <v>7</v>
      </c>
      <c r="V95" s="35">
        <v>0.75648136246786601</v>
      </c>
      <c r="W95" s="35">
        <v>0.69801763959694596</v>
      </c>
      <c r="X95" s="35">
        <v>0.66231750926806798</v>
      </c>
      <c r="Y95" s="35">
        <v>0.63668787352997802</v>
      </c>
      <c r="Z95" s="35">
        <v>0.854597848360655</v>
      </c>
      <c r="AA95" s="35">
        <v>0.81602946384709396</v>
      </c>
      <c r="AB95" s="35">
        <f>AVERAGE(V95:AA95)</f>
        <v>0.7373552828451011</v>
      </c>
      <c r="AC95" s="35">
        <f>AVERAGE(AB95:AB96)</f>
        <v>0.75266421161646213</v>
      </c>
      <c r="AD95" s="35">
        <f>AB96-AB95</f>
        <v>3.0617857542722171E-2</v>
      </c>
    </row>
    <row r="96" spans="1:30" ht="16.5">
      <c r="A96" t="s">
        <v>6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 s="1"/>
      <c r="I96" s="1"/>
      <c r="J96" t="s">
        <v>1</v>
      </c>
      <c r="K96">
        <v>5.55</v>
      </c>
      <c r="L96">
        <v>5.41</v>
      </c>
      <c r="N96" s="3"/>
      <c r="O96" s="3"/>
      <c r="P96" s="3"/>
      <c r="Q96" s="3"/>
      <c r="R96" s="3"/>
      <c r="T96" s="3"/>
      <c r="U96" t="s">
        <v>8</v>
      </c>
      <c r="V96" s="35">
        <v>0.78361833697935801</v>
      </c>
      <c r="W96" s="35">
        <v>0.76993957703927496</v>
      </c>
      <c r="X96" s="35">
        <v>0.70771443321778804</v>
      </c>
      <c r="Y96" s="35">
        <v>0.68250122801846902</v>
      </c>
      <c r="Z96" s="35">
        <v>0.81927495653538496</v>
      </c>
      <c r="AA96" s="35">
        <v>0.84479031053666498</v>
      </c>
      <c r="AB96" s="35">
        <f>AVERAGE(V96:AA96)</f>
        <v>0.76797314038782327</v>
      </c>
    </row>
    <row r="97" spans="1:28" ht="16.5">
      <c r="A97" t="s">
        <v>7</v>
      </c>
      <c r="B97">
        <v>37817</v>
      </c>
      <c r="C97">
        <v>44454</v>
      </c>
      <c r="D97">
        <v>39943</v>
      </c>
      <c r="E97">
        <v>43494</v>
      </c>
      <c r="F97">
        <v>40516</v>
      </c>
      <c r="G97">
        <v>38782</v>
      </c>
      <c r="H97">
        <f>SUM(B97:G97)</f>
        <v>245006</v>
      </c>
      <c r="I97">
        <f>H97/H99</f>
        <v>0.44826343339425906</v>
      </c>
      <c r="J97" t="s">
        <v>2</v>
      </c>
      <c r="K97">
        <v>5.3</v>
      </c>
      <c r="L97">
        <v>5.41</v>
      </c>
      <c r="N97" s="3"/>
      <c r="O97" s="3"/>
      <c r="P97" s="3"/>
      <c r="Q97" s="3"/>
      <c r="R97" s="3"/>
      <c r="S97" s="3"/>
      <c r="T97" s="3"/>
      <c r="U97" t="s">
        <v>7</v>
      </c>
      <c r="V97" s="35">
        <v>1.1857326478148999E-3</v>
      </c>
      <c r="W97" s="35">
        <v>1.59851367846628E-2</v>
      </c>
      <c r="X97" s="35">
        <v>1.3057314392572099E-3</v>
      </c>
      <c r="Y97" s="35">
        <v>2.3526363986889299E-3</v>
      </c>
      <c r="Z97" s="35">
        <v>1.64930555555553E-3</v>
      </c>
      <c r="AA97" s="35">
        <v>1.28668700231915E-3</v>
      </c>
    </row>
    <row r="98" spans="1:28" ht="16.5">
      <c r="A98" t="s">
        <v>8</v>
      </c>
      <c r="B98">
        <v>43239</v>
      </c>
      <c r="C98">
        <v>50579</v>
      </c>
      <c r="D98">
        <v>50919</v>
      </c>
      <c r="E98">
        <v>53159</v>
      </c>
      <c r="F98">
        <v>47445</v>
      </c>
      <c r="G98">
        <v>56220</v>
      </c>
      <c r="H98">
        <f>SUM(B98:G98)</f>
        <v>301561</v>
      </c>
      <c r="I98">
        <f>H98/H99</f>
        <v>0.55173656660574089</v>
      </c>
      <c r="J98" t="s">
        <v>3</v>
      </c>
      <c r="K98">
        <v>5.46</v>
      </c>
      <c r="L98">
        <v>5.5</v>
      </c>
      <c r="N98" s="3"/>
      <c r="O98" s="3"/>
      <c r="P98" s="3"/>
      <c r="Q98" s="3"/>
      <c r="R98" s="3"/>
      <c r="S98" s="3"/>
      <c r="T98" s="3"/>
      <c r="U98" t="s">
        <v>8</v>
      </c>
      <c r="V98" s="35">
        <v>4.1234378045873999E-3</v>
      </c>
      <c r="W98" s="35">
        <v>6.4084958344778897E-4</v>
      </c>
      <c r="X98" s="35">
        <v>3.5941686948398601E-3</v>
      </c>
      <c r="Y98" s="35">
        <v>3.6251105216622498E-3</v>
      </c>
      <c r="Z98" s="35">
        <v>6.9987321960264196E-3</v>
      </c>
      <c r="AA98" s="35">
        <v>1.7514846569161499E-3</v>
      </c>
    </row>
    <row r="99" spans="1:28" ht="16.5">
      <c r="D99" s="3"/>
      <c r="E99" s="3"/>
      <c r="F99" s="3"/>
      <c r="G99" s="3"/>
      <c r="H99">
        <f>SUM(H97:H98)</f>
        <v>546567</v>
      </c>
      <c r="J99" t="s">
        <v>4</v>
      </c>
      <c r="K99">
        <v>5.3</v>
      </c>
      <c r="L99">
        <v>5.54</v>
      </c>
      <c r="N99" s="3"/>
      <c r="O99" s="3"/>
      <c r="P99" s="3"/>
      <c r="Q99" s="3"/>
      <c r="R99" s="3"/>
      <c r="S99" s="3"/>
      <c r="T99" s="3"/>
      <c r="U99" s="3"/>
    </row>
    <row r="100" spans="1:28" ht="16.5">
      <c r="B100">
        <f>B97-B$3</f>
        <v>24816</v>
      </c>
      <c r="C100">
        <f t="shared" ref="C100:G100" si="20">C97-C$3</f>
        <v>23023</v>
      </c>
      <c r="D100">
        <f t="shared" si="20"/>
        <v>19735</v>
      </c>
      <c r="E100">
        <f t="shared" si="20"/>
        <v>20256</v>
      </c>
      <c r="F100">
        <f t="shared" si="20"/>
        <v>15541</v>
      </c>
      <c r="G100">
        <f t="shared" si="20"/>
        <v>9617</v>
      </c>
      <c r="J100" t="s">
        <v>5</v>
      </c>
      <c r="K100">
        <v>5.37</v>
      </c>
      <c r="L100">
        <v>5.76</v>
      </c>
      <c r="N100" s="3"/>
      <c r="O100" s="3"/>
      <c r="P100" s="3"/>
      <c r="Q100" s="3"/>
      <c r="R100" s="3"/>
      <c r="S100" s="3"/>
      <c r="T100" s="3"/>
      <c r="U100" s="3"/>
      <c r="V100" s="35">
        <f>V$2-V95</f>
        <v>-6.0138174807200517E-3</v>
      </c>
      <c r="W100" s="35">
        <f t="shared" ref="W100:AA100" si="21">W$2-W95</f>
        <v>1.0806347382781079E-2</v>
      </c>
      <c r="X100" s="35">
        <f t="shared" si="21"/>
        <v>1.1776188445261071E-2</v>
      </c>
      <c r="Y100" s="35">
        <f t="shared" si="21"/>
        <v>1.4642977636398991E-2</v>
      </c>
      <c r="Z100" s="35">
        <f t="shared" si="21"/>
        <v>7.2048611111109606E-3</v>
      </c>
      <c r="AA100" s="35">
        <f t="shared" si="21"/>
        <v>2.4481326615713006E-2</v>
      </c>
      <c r="AB100" s="35">
        <f>AVERAGE(V100:AA100)</f>
        <v>1.0482980618424176E-2</v>
      </c>
    </row>
    <row r="101" spans="1:28" ht="16.5">
      <c r="B101">
        <f>B98-B$4</f>
        <v>27901</v>
      </c>
      <c r="C101">
        <f t="shared" ref="C101:G101" si="22">C98-C$4</f>
        <v>25639</v>
      </c>
      <c r="D101">
        <f t="shared" si="22"/>
        <v>23502</v>
      </c>
      <c r="E101">
        <f t="shared" si="22"/>
        <v>23169</v>
      </c>
      <c r="F101">
        <f t="shared" si="22"/>
        <v>16306</v>
      </c>
      <c r="G101">
        <f t="shared" si="22"/>
        <v>13952</v>
      </c>
      <c r="K101">
        <f>SUM(K95:K100)</f>
        <v>32.46</v>
      </c>
      <c r="L101">
        <f>SUM(L95:L100)</f>
        <v>33.589999999999996</v>
      </c>
      <c r="N101" s="3"/>
      <c r="O101" s="3"/>
      <c r="P101" s="3"/>
      <c r="Q101" s="3"/>
      <c r="R101" s="3"/>
      <c r="S101" s="3"/>
      <c r="T101" s="3"/>
      <c r="U101" s="3"/>
      <c r="V101" s="35">
        <f>V$3-V96</f>
        <v>1.092995299876498E-2</v>
      </c>
      <c r="W101" s="35">
        <f t="shared" ref="W101:AA101" si="23">W$3-W96</f>
        <v>-1.9219765632159103E-3</v>
      </c>
      <c r="X101" s="35">
        <f t="shared" si="23"/>
        <v>2.4388475059615944E-2</v>
      </c>
      <c r="Y101" s="35">
        <f t="shared" si="23"/>
        <v>2.2068965517241024E-2</v>
      </c>
      <c r="Z101" s="35">
        <f t="shared" si="23"/>
        <v>1.4472374675305044E-2</v>
      </c>
      <c r="AA101" s="35">
        <f t="shared" si="23"/>
        <v>1.4722440506211076E-2</v>
      </c>
      <c r="AB101" s="35">
        <f>AVERAGE(V101:AA101)</f>
        <v>1.4110038698987026E-2</v>
      </c>
    </row>
    <row r="102" spans="1:28" ht="16.5">
      <c r="N102" s="3"/>
      <c r="O102" s="3"/>
      <c r="P102" s="3"/>
      <c r="Q102" s="3"/>
      <c r="R102" s="3"/>
      <c r="S102" s="3"/>
      <c r="T102" s="3"/>
      <c r="U102" s="3"/>
    </row>
    <row r="103" spans="1:28" ht="16.5">
      <c r="N103" s="3"/>
      <c r="O103" s="3"/>
      <c r="P103" s="3"/>
      <c r="Q103" s="3"/>
      <c r="R103" s="3"/>
      <c r="S103" s="3"/>
      <c r="T103" s="3"/>
      <c r="U103" s="3"/>
    </row>
  </sheetData>
  <conditionalFormatting sqref="B19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G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G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G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G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AA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A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AA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AA6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2:AA8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0:AA1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E5E1-93FF-4659-93A9-658AEB9BF16F}">
  <dimension ref="A1:W36"/>
  <sheetViews>
    <sheetView tabSelected="1" topLeftCell="C7" workbookViewId="0">
      <selection activeCell="AD50" sqref="AD50"/>
    </sheetView>
  </sheetViews>
  <sheetFormatPr baseColWidth="10" defaultRowHeight="15"/>
  <sheetData>
    <row r="1" spans="1:23">
      <c r="T1" t="s">
        <v>55</v>
      </c>
      <c r="U1" t="s">
        <v>56</v>
      </c>
    </row>
    <row r="2" spans="1:23">
      <c r="S2" t="s">
        <v>51</v>
      </c>
      <c r="T2">
        <v>4.4120999999999997</v>
      </c>
      <c r="U2">
        <v>4.4120999999999997</v>
      </c>
    </row>
    <row r="3" spans="1:23">
      <c r="A3" t="s">
        <v>53</v>
      </c>
      <c r="S3" s="36">
        <v>0.1</v>
      </c>
      <c r="T3">
        <v>2.0192000000000001</v>
      </c>
      <c r="U3">
        <v>2.2584</v>
      </c>
    </row>
    <row r="4" spans="1:23">
      <c r="B4" t="s">
        <v>51</v>
      </c>
      <c r="C4" s="36">
        <v>0.1</v>
      </c>
      <c r="D4" s="36">
        <v>0.2</v>
      </c>
      <c r="E4" s="36">
        <v>0.3</v>
      </c>
      <c r="S4" s="36">
        <v>0.2</v>
      </c>
      <c r="T4">
        <v>1.5447</v>
      </c>
      <c r="U4">
        <v>2.0150000000000001</v>
      </c>
      <c r="W4" s="34"/>
    </row>
    <row r="5" spans="1:23">
      <c r="A5" t="s">
        <v>7</v>
      </c>
      <c r="B5" s="35">
        <v>0.74783826346352544</v>
      </c>
      <c r="C5" s="35">
        <v>0.74587294087479361</v>
      </c>
      <c r="D5" s="35">
        <v>0.73603027747814032</v>
      </c>
      <c r="E5" s="35">
        <v>0.73095284484371381</v>
      </c>
      <c r="S5" s="36">
        <v>0.3</v>
      </c>
      <c r="T5">
        <v>1.1405000000000001</v>
      </c>
      <c r="U5">
        <v>1.7862</v>
      </c>
    </row>
    <row r="6" spans="1:23">
      <c r="A6" t="s">
        <v>48</v>
      </c>
      <c r="B6" s="35">
        <f>B5</f>
        <v>0.74783826346352544</v>
      </c>
      <c r="C6" s="35">
        <f t="shared" ref="C6:E6" si="0">C5</f>
        <v>0.74587294087479361</v>
      </c>
      <c r="D6" s="35">
        <f t="shared" si="0"/>
        <v>0.73603027747814032</v>
      </c>
      <c r="E6" s="35">
        <f t="shared" si="0"/>
        <v>0.73095284484371381</v>
      </c>
    </row>
    <row r="7" spans="1:23">
      <c r="A7" t="s">
        <v>49</v>
      </c>
      <c r="B7" s="35">
        <f>B8/2</f>
        <v>1.7122457811642511E-2</v>
      </c>
      <c r="C7" s="35">
        <f t="shared" ref="C7:E7" si="1">C8/2</f>
        <v>1.6627123243254216E-2</v>
      </c>
      <c r="D7" s="35">
        <f t="shared" si="1"/>
        <v>1.8993451940222728E-2</v>
      </c>
      <c r="E7" s="35">
        <f t="shared" si="1"/>
        <v>1.6796112413821007E-2</v>
      </c>
      <c r="S7" s="36"/>
    </row>
    <row r="8" spans="1:23">
      <c r="A8" t="s">
        <v>50</v>
      </c>
      <c r="B8" s="35">
        <f>B9-B5</f>
        <v>3.4244915623285022E-2</v>
      </c>
      <c r="C8" s="35">
        <f t="shared" ref="C8:E8" si="2">C9-C5</f>
        <v>3.3254246486508432E-2</v>
      </c>
      <c r="D8" s="35">
        <f t="shared" si="2"/>
        <v>3.7986903880445455E-2</v>
      </c>
      <c r="E8" s="35">
        <f t="shared" si="2"/>
        <v>3.3592224827642014E-2</v>
      </c>
    </row>
    <row r="9" spans="1:23">
      <c r="A9" t="s">
        <v>8</v>
      </c>
      <c r="B9" s="35">
        <v>0.78208317908681046</v>
      </c>
      <c r="C9" s="35">
        <v>0.77912718736130204</v>
      </c>
      <c r="D9" s="35">
        <v>0.77401718135858577</v>
      </c>
      <c r="E9" s="35">
        <v>0.76454506967135583</v>
      </c>
    </row>
    <row r="29" spans="1:5">
      <c r="A29" t="s">
        <v>54</v>
      </c>
    </row>
    <row r="31" spans="1:5">
      <c r="B31" t="s">
        <v>51</v>
      </c>
      <c r="C31" s="36">
        <v>0.1</v>
      </c>
      <c r="D31" s="36">
        <v>0.2</v>
      </c>
      <c r="E31" s="36">
        <v>0.3</v>
      </c>
    </row>
    <row r="32" spans="1:5">
      <c r="A32" t="s">
        <v>7</v>
      </c>
      <c r="B32" s="35">
        <v>0.74783826346352544</v>
      </c>
      <c r="C32" s="35">
        <v>0.74329688264315996</v>
      </c>
      <c r="D32" s="35">
        <v>0.74154095455426139</v>
      </c>
      <c r="E32" s="35">
        <v>0.7373552828451011</v>
      </c>
    </row>
    <row r="33" spans="1:23" ht="18">
      <c r="A33" t="s">
        <v>48</v>
      </c>
      <c r="B33" s="35">
        <f>B32</f>
        <v>0.74783826346352544</v>
      </c>
      <c r="C33" s="35">
        <f t="shared" ref="C33:E33" si="3">C32</f>
        <v>0.74329688264315996</v>
      </c>
      <c r="D33" s="35">
        <f t="shared" si="3"/>
        <v>0.74154095455426139</v>
      </c>
      <c r="E33" s="35">
        <f t="shared" si="3"/>
        <v>0.7373552828451011</v>
      </c>
      <c r="T33" t="s">
        <v>58</v>
      </c>
      <c r="U33" t="s">
        <v>59</v>
      </c>
      <c r="V33" t="s">
        <v>61</v>
      </c>
      <c r="W33" t="s">
        <v>60</v>
      </c>
    </row>
    <row r="34" spans="1:23">
      <c r="A34" t="s">
        <v>49</v>
      </c>
      <c r="B34" s="35">
        <f>B35/2</f>
        <v>1.7122457811642511E-2</v>
      </c>
      <c r="C34" s="35">
        <f t="shared" ref="C34" si="4">C35/2</f>
        <v>1.7499287129920993E-2</v>
      </c>
      <c r="D34" s="35">
        <f t="shared" ref="D34" si="5">D35/2</f>
        <v>1.5185280678202684E-2</v>
      </c>
      <c r="E34" s="35">
        <f t="shared" ref="E34" si="6">E35/2</f>
        <v>1.5308928771361086E-2</v>
      </c>
      <c r="S34" s="36">
        <v>0.1</v>
      </c>
      <c r="T34">
        <v>36.799999999999997</v>
      </c>
      <c r="U34">
        <v>37.630000000000003</v>
      </c>
      <c r="V34">
        <v>34.17</v>
      </c>
      <c r="W34">
        <v>36.15</v>
      </c>
    </row>
    <row r="35" spans="1:23">
      <c r="A35" t="s">
        <v>50</v>
      </c>
      <c r="B35" s="35">
        <f>B36-B32</f>
        <v>3.4244915623285022E-2</v>
      </c>
      <c r="C35" s="35">
        <f t="shared" ref="C35" si="7">C36-C32</f>
        <v>3.4998574259841986E-2</v>
      </c>
      <c r="D35" s="35">
        <f t="shared" ref="D35" si="8">D36-D32</f>
        <v>3.0370561356405368E-2</v>
      </c>
      <c r="E35" s="35">
        <f t="shared" ref="E35" si="9">E36-E32</f>
        <v>3.0617857542722171E-2</v>
      </c>
      <c r="S35" s="36">
        <v>0.2</v>
      </c>
      <c r="T35">
        <v>35.440000000000005</v>
      </c>
      <c r="U35">
        <v>36.28</v>
      </c>
      <c r="V35">
        <v>33.619999999999997</v>
      </c>
      <c r="W35">
        <v>34.4</v>
      </c>
    </row>
    <row r="36" spans="1:23">
      <c r="A36" t="s">
        <v>8</v>
      </c>
      <c r="B36" s="35">
        <v>0.78208317908681046</v>
      </c>
      <c r="C36" s="35">
        <v>0.77829545690300195</v>
      </c>
      <c r="D36" s="35">
        <v>0.77191151591066676</v>
      </c>
      <c r="E36" s="35">
        <v>0.76797314038782327</v>
      </c>
      <c r="S36" s="36">
        <v>0.3</v>
      </c>
      <c r="T36">
        <v>34.11</v>
      </c>
      <c r="U36">
        <v>35.17</v>
      </c>
      <c r="V36">
        <v>32.46</v>
      </c>
      <c r="W36">
        <v>33.589999999999996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8D1A-39CF-4764-A71E-36B3166BC630}">
  <dimension ref="A4:AU133426"/>
  <sheetViews>
    <sheetView topLeftCell="R89" zoomScale="90" zoomScaleNormal="90" workbookViewId="0">
      <selection activeCell="AM131" sqref="AM131"/>
    </sheetView>
  </sheetViews>
  <sheetFormatPr baseColWidth="10" defaultRowHeight="15"/>
  <cols>
    <col min="7" max="7" width="12.85546875" bestFit="1" customWidth="1"/>
    <col min="12" max="12" width="15.7109375" bestFit="1" customWidth="1"/>
    <col min="24" max="24" width="12" bestFit="1" customWidth="1"/>
    <col min="25" max="25" width="14.28515625" bestFit="1" customWidth="1"/>
    <col min="28" max="28" width="11.42578125" customWidth="1"/>
  </cols>
  <sheetData>
    <row r="4" spans="1:39">
      <c r="W4" t="s">
        <v>6</v>
      </c>
      <c r="X4" t="s">
        <v>0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47</v>
      </c>
    </row>
    <row r="5" spans="1:39">
      <c r="W5" t="s">
        <v>7</v>
      </c>
      <c r="X5" s="35">
        <v>0.75046754498714596</v>
      </c>
      <c r="Y5" s="35">
        <v>0.70882398697972704</v>
      </c>
      <c r="Z5" s="35">
        <v>0.67409369771332905</v>
      </c>
      <c r="AA5" s="35">
        <v>0.65133085116637701</v>
      </c>
      <c r="AB5" s="35">
        <v>0.86180270947176596</v>
      </c>
      <c r="AC5" s="35">
        <v>0.84051079046280697</v>
      </c>
      <c r="AD5" s="35">
        <f>AVERAGE(X5:AC5)</f>
        <v>0.74783826346352544</v>
      </c>
      <c r="AE5" s="35">
        <f>AVERAGE(AD5:AD6)</f>
        <v>0.7649607212751679</v>
      </c>
      <c r="AF5" s="35">
        <f>AD6-AD5</f>
        <v>3.4244915623285022E-2</v>
      </c>
    </row>
    <row r="6" spans="1:39">
      <c r="W6" t="s">
        <v>8</v>
      </c>
      <c r="X6" s="35">
        <v>0.79454828997812299</v>
      </c>
      <c r="Y6" s="35">
        <v>0.76801760047605905</v>
      </c>
      <c r="Z6" s="35">
        <v>0.73210290827740399</v>
      </c>
      <c r="AA6" s="35">
        <v>0.70457019353571004</v>
      </c>
      <c r="AB6" s="35">
        <v>0.83374733121069</v>
      </c>
      <c r="AC6" s="35">
        <v>0.85951275104287606</v>
      </c>
      <c r="AD6" s="35">
        <f>AVERAGE(X6:AC6)</f>
        <v>0.78208317908681046</v>
      </c>
    </row>
    <row r="7" spans="1:39">
      <c r="W7" t="s">
        <v>7</v>
      </c>
      <c r="X7" s="35">
        <v>1.5600899742931301E-3</v>
      </c>
      <c r="Y7" s="35">
        <v>8.4338574950336108E-3</v>
      </c>
      <c r="Z7" s="35">
        <v>7.57685115317735E-3</v>
      </c>
      <c r="AA7" s="35">
        <v>1.0326296510506899E-2</v>
      </c>
      <c r="AB7" s="35">
        <v>1.22381602914389E-3</v>
      </c>
      <c r="AC7" s="35">
        <v>3.8329277627354098E-3</v>
      </c>
      <c r="AD7" s="35"/>
      <c r="AF7" s="35" t="s">
        <v>52</v>
      </c>
    </row>
    <row r="8" spans="1:39">
      <c r="W8" t="s">
        <v>8</v>
      </c>
      <c r="X8" s="35">
        <v>1.37267430526982E-3</v>
      </c>
      <c r="Y8" s="35">
        <v>1.17727501602123E-2</v>
      </c>
      <c r="Z8" s="35">
        <v>9.8950266735503491E-4</v>
      </c>
      <c r="AA8" s="35">
        <v>4.6645053541605197E-3</v>
      </c>
      <c r="AB8" s="35">
        <v>4.82137178867803E-4</v>
      </c>
      <c r="AC8" s="35">
        <v>1.32631957557777E-3</v>
      </c>
      <c r="AD8" s="35"/>
    </row>
    <row r="10" spans="1:39" ht="16.5">
      <c r="A10" t="s">
        <v>14</v>
      </c>
      <c r="M10" s="1"/>
      <c r="N10" s="1"/>
      <c r="O10" s="1"/>
      <c r="P10" s="1"/>
      <c r="Q10" s="1"/>
      <c r="R10" s="1"/>
      <c r="S10" s="1"/>
      <c r="T10" s="2"/>
    </row>
    <row r="11" spans="1:39" ht="16.5">
      <c r="A11" t="s">
        <v>9</v>
      </c>
      <c r="L11" s="3"/>
      <c r="M11" s="3"/>
      <c r="N11" s="3"/>
      <c r="O11" s="3"/>
      <c r="P11" s="3"/>
      <c r="Q11" s="3"/>
      <c r="R11" s="3"/>
      <c r="S11" s="3"/>
      <c r="T11" s="3"/>
    </row>
    <row r="12" spans="1:39">
      <c r="A12" t="s">
        <v>6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M12" t="s">
        <v>7</v>
      </c>
      <c r="N12" t="s">
        <v>8</v>
      </c>
      <c r="O12" s="30" t="s">
        <v>0</v>
      </c>
      <c r="P12" s="30" t="s">
        <v>1</v>
      </c>
      <c r="Q12" s="30" t="s">
        <v>2</v>
      </c>
      <c r="R12" s="30" t="s">
        <v>3</v>
      </c>
      <c r="S12" s="30" t="s">
        <v>4</v>
      </c>
      <c r="T12" s="30" t="s">
        <v>5</v>
      </c>
      <c r="U12" s="34" t="s">
        <v>46</v>
      </c>
      <c r="W12" t="s">
        <v>6</v>
      </c>
      <c r="X12" t="s">
        <v>0</v>
      </c>
      <c r="Y12" t="s">
        <v>1</v>
      </c>
      <c r="Z12" t="s">
        <v>2</v>
      </c>
      <c r="AA12" t="s">
        <v>3</v>
      </c>
      <c r="AB12" t="s">
        <v>4</v>
      </c>
      <c r="AC12" t="s">
        <v>5</v>
      </c>
      <c r="AD12" t="s">
        <v>47</v>
      </c>
      <c r="AJ12" t="s">
        <v>47</v>
      </c>
      <c r="AK12" t="s">
        <v>47</v>
      </c>
      <c r="AL12" t="s">
        <v>47</v>
      </c>
      <c r="AM12" t="s">
        <v>47</v>
      </c>
    </row>
    <row r="13" spans="1:39">
      <c r="A13" t="s">
        <v>7</v>
      </c>
      <c r="B13">
        <v>13001</v>
      </c>
      <c r="C13">
        <v>21431</v>
      </c>
      <c r="D13">
        <v>20208</v>
      </c>
      <c r="E13">
        <v>23238</v>
      </c>
      <c r="F13">
        <v>24975</v>
      </c>
      <c r="G13">
        <v>29165</v>
      </c>
      <c r="H13">
        <f>SUM(B13:G13)</f>
        <v>132018</v>
      </c>
      <c r="I13">
        <f>H13/$H$15</f>
        <v>0.4998977621265478</v>
      </c>
      <c r="L13" t="s">
        <v>0</v>
      </c>
      <c r="M13">
        <v>9.15</v>
      </c>
      <c r="N13">
        <v>9.25</v>
      </c>
      <c r="O13">
        <v>1.01</v>
      </c>
      <c r="P13">
        <v>1.1000000000000001</v>
      </c>
      <c r="Q13">
        <v>1</v>
      </c>
      <c r="R13">
        <v>1.02</v>
      </c>
      <c r="S13">
        <v>1.0900000000000001</v>
      </c>
      <c r="T13">
        <v>1.1299999999999999</v>
      </c>
      <c r="U13" s="31">
        <v>2.6339000000000001</v>
      </c>
      <c r="W13" t="s">
        <v>7</v>
      </c>
      <c r="X13" s="35">
        <v>0.75789524421593801</v>
      </c>
      <c r="Y13" s="35">
        <v>0.71323986979727605</v>
      </c>
      <c r="Z13" s="35">
        <v>0.67937075555263904</v>
      </c>
      <c r="AA13" s="35">
        <v>0.65117872807017496</v>
      </c>
      <c r="AB13" s="35">
        <v>0.85768300318761304</v>
      </c>
      <c r="AC13" s="35">
        <v>0.81058139402040397</v>
      </c>
      <c r="AD13" s="35">
        <f>AVERAGE(X13:AC13)</f>
        <v>0.7449914991406742</v>
      </c>
      <c r="AE13" s="35">
        <f>AVERAGE(AD13:AD14)</f>
        <v>0.76053684995501858</v>
      </c>
      <c r="AF13">
        <f>AD14-AD13</f>
        <v>3.1090701628688766E-2</v>
      </c>
      <c r="AJ13" s="35">
        <v>0.74783826346352544</v>
      </c>
      <c r="AK13" s="35">
        <v>0.74733834999172499</v>
      </c>
      <c r="AL13" s="35">
        <v>0.74621176178514592</v>
      </c>
      <c r="AM13" s="35">
        <v>0.74286323917233787</v>
      </c>
    </row>
    <row r="14" spans="1:39">
      <c r="A14" t="s">
        <v>8</v>
      </c>
      <c r="B14">
        <v>12883</v>
      </c>
      <c r="C14">
        <v>19495</v>
      </c>
      <c r="D14">
        <v>20224</v>
      </c>
      <c r="E14">
        <v>23693</v>
      </c>
      <c r="F14">
        <v>22880</v>
      </c>
      <c r="G14">
        <v>32897</v>
      </c>
      <c r="H14">
        <f>SUM(B14:G14)</f>
        <v>132072</v>
      </c>
      <c r="I14">
        <f>H14/$H$15</f>
        <v>0.5001022378734522</v>
      </c>
      <c r="L14" t="s">
        <v>1</v>
      </c>
      <c r="M14">
        <v>6.32</v>
      </c>
      <c r="N14">
        <v>6.63</v>
      </c>
      <c r="W14" t="s">
        <v>8</v>
      </c>
      <c r="X14" s="35">
        <v>0.79961391843011498</v>
      </c>
      <c r="Y14" s="35">
        <v>0.77106793005584495</v>
      </c>
      <c r="Z14" s="35">
        <v>0.72152936548909696</v>
      </c>
      <c r="AA14" s="35">
        <v>0.689613910993221</v>
      </c>
      <c r="AB14" s="35">
        <v>0.83038992199082395</v>
      </c>
      <c r="AC14" s="35">
        <v>0.84427815765707603</v>
      </c>
      <c r="AD14" s="35">
        <f t="shared" ref="AD14" si="0">AVERAGE(X14:AC14)</f>
        <v>0.77608220076936296</v>
      </c>
      <c r="AJ14" s="35">
        <v>0.78208317908681046</v>
      </c>
      <c r="AK14" s="35">
        <v>0.78158407477833247</v>
      </c>
      <c r="AL14" s="35">
        <v>0.77684956159009178</v>
      </c>
      <c r="AM14" s="35">
        <v>0.77187145105052679</v>
      </c>
    </row>
    <row r="15" spans="1:39" ht="16.5">
      <c r="A15" s="3"/>
      <c r="B15" s="3"/>
      <c r="C15" s="3"/>
      <c r="D15" s="3"/>
      <c r="E15" s="3"/>
      <c r="F15" s="3"/>
      <c r="G15" s="3">
        <f>G14/G13</f>
        <v>1.1279615978055888</v>
      </c>
      <c r="H15">
        <f>SUM(H13:H14)</f>
        <v>264090</v>
      </c>
      <c r="L15" t="s">
        <v>2</v>
      </c>
      <c r="M15">
        <v>6.44</v>
      </c>
      <c r="N15">
        <v>6.54</v>
      </c>
      <c r="W15" t="s">
        <v>7</v>
      </c>
      <c r="X15" s="35">
        <v>9.5437017994859299E-4</v>
      </c>
      <c r="Y15" s="35">
        <v>5.6873937914362904E-3</v>
      </c>
      <c r="Z15" s="35">
        <v>4.2682326695318504E-3</v>
      </c>
      <c r="AA15" s="35">
        <v>7.4811427607480701E-3</v>
      </c>
      <c r="AB15" s="35">
        <v>4.9422244990893196E-3</v>
      </c>
      <c r="AC15" s="35">
        <v>2.2820486456227502E-3</v>
      </c>
      <c r="AD15" s="35"/>
    </row>
    <row r="16" spans="1:39">
      <c r="L16" t="s">
        <v>3</v>
      </c>
      <c r="M16">
        <v>6.35</v>
      </c>
      <c r="N16">
        <v>6.65</v>
      </c>
      <c r="W16" t="s">
        <v>8</v>
      </c>
      <c r="X16" s="35">
        <v>3.82832636617636E-3</v>
      </c>
      <c r="Y16" s="35">
        <v>6.27574842076344E-3</v>
      </c>
      <c r="Z16" s="35">
        <v>3.1086363301128699E-3</v>
      </c>
      <c r="AA16" s="35">
        <v>5.1655368896748001E-3</v>
      </c>
      <c r="AB16" s="35">
        <v>1.0685481373193799E-3</v>
      </c>
      <c r="AC16" s="35">
        <v>3.28207894973475E-3</v>
      </c>
      <c r="AD16" s="35"/>
    </row>
    <row r="17" spans="1:38">
      <c r="L17" t="s">
        <v>4</v>
      </c>
      <c r="M17">
        <v>6.56</v>
      </c>
      <c r="N17">
        <v>6.55</v>
      </c>
    </row>
    <row r="18" spans="1:38">
      <c r="L18" t="s">
        <v>5</v>
      </c>
      <c r="M18">
        <v>7.47</v>
      </c>
      <c r="N18">
        <v>8.69</v>
      </c>
      <c r="X18" s="35">
        <f>X$5-X13</f>
        <v>-7.4276992287920507E-3</v>
      </c>
      <c r="Y18" s="35">
        <f t="shared" ref="Y18:AC18" si="1">Y$5-Y13</f>
        <v>-4.4158828175490106E-3</v>
      </c>
      <c r="Z18" s="35">
        <f t="shared" si="1"/>
        <v>-5.2770578393099843E-3</v>
      </c>
      <c r="AA18" s="35">
        <f t="shared" si="1"/>
        <v>1.5212309620205033E-4</v>
      </c>
      <c r="AB18" s="35">
        <f t="shared" si="1"/>
        <v>4.1197062841529242E-3</v>
      </c>
      <c r="AC18" s="35">
        <f t="shared" si="1"/>
        <v>2.9929396442403E-2</v>
      </c>
      <c r="AD18" s="35">
        <f>SUM(X18:AC18)</f>
        <v>1.7080585937106929E-2</v>
      </c>
    </row>
    <row r="19" spans="1:38">
      <c r="M19">
        <f>SUM(M13:M18)</f>
        <v>42.29</v>
      </c>
      <c r="N19">
        <f>SUM(N13:N18)</f>
        <v>44.309999999999995</v>
      </c>
      <c r="X19" s="35">
        <f>X$6-X14</f>
        <v>-5.0656284519919881E-3</v>
      </c>
      <c r="Y19" s="35">
        <f t="shared" ref="Y19:AC19" si="2">Y$6-Y14</f>
        <v>-3.0503295797859042E-3</v>
      </c>
      <c r="Z19" s="35">
        <f t="shared" si="2"/>
        <v>1.0573542788307022E-2</v>
      </c>
      <c r="AA19" s="35">
        <f t="shared" si="2"/>
        <v>1.4956282542489041E-2</v>
      </c>
      <c r="AB19" s="35">
        <f t="shared" si="2"/>
        <v>3.3574092198660477E-3</v>
      </c>
      <c r="AC19" s="35">
        <f t="shared" si="2"/>
        <v>1.5234593385800022E-2</v>
      </c>
      <c r="AD19" s="35">
        <f>SUM(X19:AC19)</f>
        <v>3.600586990468424E-2</v>
      </c>
    </row>
    <row r="23" spans="1:38" ht="16.5">
      <c r="A23" t="s">
        <v>14</v>
      </c>
      <c r="M23" s="1"/>
      <c r="N23" s="1"/>
      <c r="O23" s="1"/>
      <c r="P23" s="1"/>
      <c r="Q23" s="1"/>
      <c r="R23" s="1"/>
      <c r="S23" s="1"/>
      <c r="T23" s="2"/>
    </row>
    <row r="24" spans="1:38" ht="16.5">
      <c r="A24" t="s">
        <v>10</v>
      </c>
      <c r="L24" s="3"/>
      <c r="M24" s="30" t="s">
        <v>7</v>
      </c>
      <c r="N24" s="30" t="s">
        <v>8</v>
      </c>
      <c r="O24" s="30" t="s">
        <v>0</v>
      </c>
      <c r="P24" s="30" t="s">
        <v>1</v>
      </c>
      <c r="Q24" s="30" t="s">
        <v>2</v>
      </c>
      <c r="R24" s="30" t="s">
        <v>3</v>
      </c>
      <c r="S24" s="30" t="s">
        <v>4</v>
      </c>
      <c r="T24" s="30" t="s">
        <v>5</v>
      </c>
      <c r="U24" s="34" t="s">
        <v>46</v>
      </c>
      <c r="W24" t="s">
        <v>6</v>
      </c>
      <c r="X24" t="s">
        <v>0</v>
      </c>
      <c r="Y24" t="s">
        <v>1</v>
      </c>
      <c r="Z24" t="s">
        <v>2</v>
      </c>
      <c r="AA24" t="s">
        <v>3</v>
      </c>
      <c r="AB24" t="s">
        <v>4</v>
      </c>
      <c r="AC24" t="s">
        <v>5</v>
      </c>
      <c r="AD24" t="s">
        <v>47</v>
      </c>
    </row>
    <row r="25" spans="1:38" ht="16.5">
      <c r="A25" t="s">
        <v>6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K25" s="1"/>
      <c r="L25" s="3" t="s">
        <v>0</v>
      </c>
      <c r="M25">
        <v>8.6999999999999993</v>
      </c>
      <c r="N25">
        <v>9.57</v>
      </c>
      <c r="O25">
        <v>1.19</v>
      </c>
      <c r="P25">
        <v>1.1599999999999999</v>
      </c>
      <c r="Q25">
        <v>1.36</v>
      </c>
      <c r="R25">
        <v>1.29</v>
      </c>
      <c r="S25">
        <v>1.24</v>
      </c>
      <c r="T25">
        <v>1.44</v>
      </c>
      <c r="U25">
        <v>4.1551999999999998</v>
      </c>
      <c r="V25" s="10"/>
      <c r="W25" t="s">
        <v>7</v>
      </c>
      <c r="X25" s="35">
        <v>0.75880623393316105</v>
      </c>
      <c r="Y25" s="35">
        <v>0.70481797946434899</v>
      </c>
      <c r="Z25" s="35">
        <v>0.67189232636724505</v>
      </c>
      <c r="AA25" s="35">
        <v>0.66615005060728705</v>
      </c>
      <c r="AB25" s="35">
        <v>0.86299237249544603</v>
      </c>
      <c r="AC25" s="35">
        <v>0.81937113708286202</v>
      </c>
      <c r="AD25" s="35">
        <f>AVERAGE(X25:AC25)</f>
        <v>0.74733834999172499</v>
      </c>
      <c r="AE25" s="35">
        <f>AVERAGE(AD25:AD26)</f>
        <v>0.76446121238502873</v>
      </c>
      <c r="AF25">
        <f>AD26-AD25</f>
        <v>3.4245724786607479E-2</v>
      </c>
    </row>
    <row r="26" spans="1:38" ht="16.5">
      <c r="A26" t="s">
        <v>7</v>
      </c>
      <c r="B26">
        <v>12506</v>
      </c>
      <c r="C26">
        <v>20345</v>
      </c>
      <c r="D26">
        <v>17907</v>
      </c>
      <c r="E26">
        <v>21478</v>
      </c>
      <c r="F26">
        <v>22584</v>
      </c>
      <c r="G26">
        <v>26472</v>
      </c>
      <c r="H26">
        <f>SUM(B26:G26)</f>
        <v>121292</v>
      </c>
      <c r="I26">
        <f>H26/$H$15</f>
        <v>0.45928282025067213</v>
      </c>
      <c r="K26" s="3"/>
      <c r="L26" s="3" t="s">
        <v>1</v>
      </c>
      <c r="M26">
        <v>6.23</v>
      </c>
      <c r="N26">
        <v>6.59</v>
      </c>
      <c r="O26" s="3"/>
      <c r="P26" s="3"/>
      <c r="Q26" s="3"/>
      <c r="R26" s="3"/>
      <c r="S26" s="3"/>
      <c r="T26" s="3"/>
      <c r="U26" s="10"/>
      <c r="W26" t="s">
        <v>8</v>
      </c>
      <c r="X26" s="35">
        <v>0.80107458467803005</v>
      </c>
      <c r="Y26" s="35">
        <v>0.77049345417925397</v>
      </c>
      <c r="Z26" s="35">
        <v>0.73152395702731199</v>
      </c>
      <c r="AA26" s="35">
        <v>0.70010511838098</v>
      </c>
      <c r="AB26" s="35">
        <v>0.83138929841297304</v>
      </c>
      <c r="AC26" s="35">
        <v>0.854918035991445</v>
      </c>
      <c r="AD26" s="35">
        <f t="shared" ref="AD26" si="3">AVERAGE(X26:AC26)</f>
        <v>0.78158407477833247</v>
      </c>
    </row>
    <row r="27" spans="1:38" ht="16.5">
      <c r="A27" t="s">
        <v>8</v>
      </c>
      <c r="B27">
        <v>14805</v>
      </c>
      <c r="C27">
        <v>23666</v>
      </c>
      <c r="D27">
        <v>24273</v>
      </c>
      <c r="E27">
        <v>27567</v>
      </c>
      <c r="F27">
        <v>28016</v>
      </c>
      <c r="G27">
        <v>38273</v>
      </c>
      <c r="H27">
        <f>SUM(B27:G27)</f>
        <v>156600</v>
      </c>
      <c r="I27">
        <f>H27/$H$15</f>
        <v>0.59297966602294672</v>
      </c>
      <c r="K27" s="3"/>
      <c r="L27" s="3" t="s">
        <v>2</v>
      </c>
      <c r="M27">
        <v>6.51</v>
      </c>
      <c r="N27">
        <v>6.53</v>
      </c>
      <c r="O27" s="3"/>
      <c r="P27" s="3"/>
      <c r="Q27" s="3"/>
      <c r="R27" s="3"/>
      <c r="S27" s="3"/>
      <c r="T27" s="3"/>
      <c r="W27" t="s">
        <v>7</v>
      </c>
      <c r="X27" s="35">
        <v>8.8865681233933295E-3</v>
      </c>
      <c r="Y27" s="35">
        <v>5.7113281156506096E-3</v>
      </c>
      <c r="Z27" s="35">
        <v>2.8296315737672498E-3</v>
      </c>
      <c r="AA27" s="35">
        <v>9.1725708502021698E-4</v>
      </c>
      <c r="AB27" s="35">
        <v>4.6448087431694698E-3</v>
      </c>
      <c r="AC27" s="35">
        <v>5.4423575647484703E-3</v>
      </c>
      <c r="AD27" s="35"/>
    </row>
    <row r="28" spans="1:38" ht="16.5">
      <c r="A28" s="3"/>
      <c r="B28" s="3"/>
      <c r="C28" s="3"/>
      <c r="D28" s="3"/>
      <c r="E28" s="3"/>
      <c r="F28" s="3"/>
      <c r="G28" s="3"/>
      <c r="H28">
        <f>SUM(H26:H27)</f>
        <v>277892</v>
      </c>
      <c r="K28" s="3"/>
      <c r="L28" s="3" t="s">
        <v>3</v>
      </c>
      <c r="M28">
        <v>6.25</v>
      </c>
      <c r="N28">
        <v>6.57</v>
      </c>
      <c r="O28" s="3"/>
      <c r="P28" s="3"/>
      <c r="Q28" s="3"/>
      <c r="R28" s="3"/>
      <c r="S28" s="3"/>
      <c r="T28" s="3"/>
      <c r="W28" t="s">
        <v>8</v>
      </c>
      <c r="X28" s="35">
        <v>1.2359483636206199E-3</v>
      </c>
      <c r="Y28" s="35">
        <v>3.82221001556326E-4</v>
      </c>
      <c r="Z28" s="35">
        <v>1.1215183027263501E-2</v>
      </c>
      <c r="AA28" s="35">
        <v>9.5068277826897904E-3</v>
      </c>
      <c r="AB28" s="35">
        <v>6.4949143303145102E-3</v>
      </c>
      <c r="AC28" s="35">
        <v>1.3097039287208101E-3</v>
      </c>
      <c r="AD28" s="35"/>
    </row>
    <row r="29" spans="1:38" ht="16.5">
      <c r="K29" s="3"/>
      <c r="L29" s="3" t="s">
        <v>4</v>
      </c>
      <c r="M29">
        <v>6.4</v>
      </c>
      <c r="N29">
        <v>6.61</v>
      </c>
      <c r="O29" s="3"/>
      <c r="P29" s="3"/>
      <c r="Q29" s="3"/>
      <c r="R29" s="3"/>
      <c r="S29" s="3"/>
      <c r="T29" s="3"/>
      <c r="AJ29" s="36"/>
      <c r="AK29" s="36"/>
      <c r="AL29" s="36"/>
    </row>
    <row r="30" spans="1:38" ht="33">
      <c r="K30" s="3"/>
      <c r="L30" s="3" t="s">
        <v>5</v>
      </c>
      <c r="M30">
        <v>7.31</v>
      </c>
      <c r="N30">
        <v>8.52</v>
      </c>
      <c r="O30" s="3"/>
      <c r="P30" s="3"/>
      <c r="Q30" s="3"/>
      <c r="R30" s="3"/>
      <c r="S30" s="3"/>
      <c r="T30" s="3"/>
      <c r="X30" s="35">
        <f>X$5-X25</f>
        <v>-8.3386889460150826E-3</v>
      </c>
      <c r="Y30" s="35">
        <f t="shared" ref="Y30:AC30" si="4">Y$5-Y25</f>
        <v>4.0060075153780517E-3</v>
      </c>
      <c r="Z30" s="35">
        <f t="shared" si="4"/>
        <v>2.2013713460840023E-3</v>
      </c>
      <c r="AA30" s="35">
        <f t="shared" si="4"/>
        <v>-1.4819199440910036E-2</v>
      </c>
      <c r="AB30" s="35">
        <f t="shared" si="4"/>
        <v>-1.1896630236800654E-3</v>
      </c>
      <c r="AC30" s="35">
        <f t="shared" si="4"/>
        <v>2.1139653379944945E-2</v>
      </c>
      <c r="AD30" s="35">
        <f>SUM(X30:AC30)</f>
        <v>2.999480830801815E-3</v>
      </c>
      <c r="AF30" s="35"/>
      <c r="AI30" s="35"/>
      <c r="AJ30" s="35"/>
      <c r="AK30" s="35"/>
      <c r="AL30" s="35"/>
    </row>
    <row r="31" spans="1:38" ht="16.5">
      <c r="K31" s="3"/>
      <c r="L31" s="3"/>
      <c r="M31">
        <f>SUM(M25:M30)</f>
        <v>41.4</v>
      </c>
      <c r="N31">
        <f>SUM(N25:N30)</f>
        <v>44.39</v>
      </c>
      <c r="X31" s="35">
        <f>X$6-X26</f>
        <v>-6.5262946999070648E-3</v>
      </c>
      <c r="Y31" s="35">
        <f t="shared" ref="Y31:AC31" si="5">Y$6-Y26</f>
        <v>-2.475853703194919E-3</v>
      </c>
      <c r="Z31" s="35">
        <f t="shared" si="5"/>
        <v>5.7895125009199688E-4</v>
      </c>
      <c r="AA31" s="35">
        <f t="shared" si="5"/>
        <v>4.4650751547300471E-3</v>
      </c>
      <c r="AB31" s="35">
        <f t="shared" si="5"/>
        <v>2.358032797716958E-3</v>
      </c>
      <c r="AC31" s="35">
        <f t="shared" si="5"/>
        <v>4.5947150514310531E-3</v>
      </c>
      <c r="AD31" s="35">
        <f>SUM(X31:AC31)</f>
        <v>2.9946258508680712E-3</v>
      </c>
      <c r="AI31" s="35"/>
      <c r="AJ31" s="35"/>
      <c r="AK31" s="35"/>
      <c r="AL31" s="35"/>
    </row>
    <row r="32" spans="1:38" ht="16.5">
      <c r="A32" s="3"/>
      <c r="B32" s="3"/>
      <c r="C32" s="3"/>
      <c r="D32" s="3"/>
      <c r="E32" s="3"/>
      <c r="F32" s="3"/>
      <c r="G32" s="3"/>
      <c r="K32" s="3"/>
      <c r="L32" s="3"/>
      <c r="M32" s="3"/>
      <c r="N32" s="3"/>
      <c r="O32" s="3"/>
      <c r="P32" s="3"/>
      <c r="Q32" s="3"/>
      <c r="R32" s="4"/>
      <c r="S32" s="3"/>
      <c r="X32" s="35"/>
      <c r="Y32" s="35"/>
      <c r="Z32" s="35"/>
      <c r="AA32" s="35"/>
      <c r="AB32" s="35"/>
      <c r="AC32" s="35"/>
      <c r="AF32" t="s">
        <v>52</v>
      </c>
      <c r="AI32" s="35"/>
      <c r="AJ32" s="35"/>
      <c r="AK32" s="35"/>
      <c r="AL32" s="35"/>
    </row>
    <row r="33" spans="1:38" ht="16.5">
      <c r="A33" s="3"/>
      <c r="B33" s="3"/>
      <c r="C33" s="3"/>
      <c r="D33" s="3"/>
      <c r="E33" s="3"/>
      <c r="F33" s="3"/>
      <c r="G33" s="3"/>
      <c r="K33" s="3"/>
      <c r="L33" s="3"/>
      <c r="M33" s="3"/>
      <c r="N33" s="3"/>
      <c r="O33" s="3"/>
      <c r="P33" s="3"/>
      <c r="Q33" s="3"/>
      <c r="R33" s="4"/>
      <c r="S33" s="3"/>
      <c r="AI33" s="35"/>
      <c r="AJ33" s="35"/>
      <c r="AK33" s="35"/>
      <c r="AL33" s="35"/>
    </row>
    <row r="34" spans="1:38" ht="16.5">
      <c r="K34" s="3"/>
      <c r="L34" s="3"/>
      <c r="M34" s="3"/>
      <c r="N34" s="3"/>
      <c r="O34" s="3"/>
      <c r="P34" s="3"/>
      <c r="Q34" s="3"/>
      <c r="R34" s="4"/>
      <c r="S34" s="3"/>
    </row>
    <row r="35" spans="1:38">
      <c r="A35" t="s">
        <v>12</v>
      </c>
      <c r="M35" t="s">
        <v>7</v>
      </c>
      <c r="N35" t="s">
        <v>8</v>
      </c>
      <c r="O35" s="30" t="s">
        <v>0</v>
      </c>
      <c r="P35" s="30" t="s">
        <v>1</v>
      </c>
      <c r="Q35" s="30" t="s">
        <v>2</v>
      </c>
      <c r="R35" s="30" t="s">
        <v>3</v>
      </c>
      <c r="S35" s="30" t="s">
        <v>4</v>
      </c>
      <c r="T35" s="30" t="s">
        <v>5</v>
      </c>
      <c r="U35" s="34" t="s">
        <v>46</v>
      </c>
      <c r="W35" t="s">
        <v>6</v>
      </c>
      <c r="X35" t="s">
        <v>0</v>
      </c>
      <c r="Y35" t="s">
        <v>1</v>
      </c>
      <c r="Z35" t="s">
        <v>2</v>
      </c>
      <c r="AA35" t="s">
        <v>3</v>
      </c>
      <c r="AB35" t="s">
        <v>4</v>
      </c>
      <c r="AC35" t="s">
        <v>5</v>
      </c>
      <c r="AD35" t="s">
        <v>47</v>
      </c>
    </row>
    <row r="36" spans="1:38">
      <c r="B36" t="s">
        <v>9</v>
      </c>
      <c r="L36" t="s">
        <v>0</v>
      </c>
      <c r="M36">
        <v>8.7799999999999994</v>
      </c>
      <c r="N36">
        <v>8.7799999999999994</v>
      </c>
      <c r="O36">
        <v>1.01</v>
      </c>
      <c r="P36">
        <v>1.0900000000000001</v>
      </c>
      <c r="Q36">
        <v>1</v>
      </c>
      <c r="R36">
        <v>1.03</v>
      </c>
      <c r="S36">
        <v>1.08</v>
      </c>
      <c r="T36">
        <v>1.1399999999999999</v>
      </c>
      <c r="U36">
        <v>2.4811999999999999</v>
      </c>
      <c r="V36" s="10"/>
      <c r="W36" t="s">
        <v>7</v>
      </c>
      <c r="X36" s="35">
        <v>0.75601863753213305</v>
      </c>
      <c r="Y36" s="35">
        <v>0.71814790215648205</v>
      </c>
      <c r="Z36" s="35">
        <v>0.67390341524228203</v>
      </c>
      <c r="AA36" s="35">
        <v>0.65068771688837401</v>
      </c>
      <c r="AB36" s="35">
        <v>0.85704832650273199</v>
      </c>
      <c r="AC36" s="35">
        <v>0.814678513897933</v>
      </c>
      <c r="AD36" s="35">
        <f>AVERAGE(X36:AC36)</f>
        <v>0.74508075203665591</v>
      </c>
      <c r="AE36" s="35">
        <f>AVERAGE(AD36:AD37)</f>
        <v>0.76016826629886114</v>
      </c>
      <c r="AF36">
        <f>AD37-AD36</f>
        <v>3.0175028524410452E-2</v>
      </c>
    </row>
    <row r="37" spans="1:38">
      <c r="A37" t="s">
        <v>6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L37" t="s">
        <v>1</v>
      </c>
      <c r="M37">
        <v>6.23</v>
      </c>
      <c r="N37">
        <v>6.44</v>
      </c>
      <c r="U37" s="10"/>
      <c r="W37" t="s">
        <v>8</v>
      </c>
      <c r="X37" s="35">
        <v>0.79946771643310399</v>
      </c>
      <c r="Y37" s="35">
        <v>0.77405817998718296</v>
      </c>
      <c r="Z37" s="35">
        <v>0.71520515278904495</v>
      </c>
      <c r="AA37" s="35">
        <v>0.69379801552215303</v>
      </c>
      <c r="AB37" s="35">
        <v>0.82752084443177998</v>
      </c>
      <c r="AC37" s="35">
        <v>0.84148477420313295</v>
      </c>
      <c r="AD37" s="35">
        <f t="shared" ref="AD37" si="6">AVERAGE(X37:AC37)</f>
        <v>0.77525578056106637</v>
      </c>
    </row>
    <row r="38" spans="1:38" ht="16.5">
      <c r="A38" t="s">
        <v>7</v>
      </c>
      <c r="B38" s="3">
        <v>12385</v>
      </c>
      <c r="C38" s="3">
        <v>20199</v>
      </c>
      <c r="D38" s="3">
        <v>18122</v>
      </c>
      <c r="E38" s="3">
        <v>21393</v>
      </c>
      <c r="F38" s="3">
        <v>22415</v>
      </c>
      <c r="G38" s="3">
        <v>26586</v>
      </c>
      <c r="H38">
        <f>SUM(B38:G38)</f>
        <v>121100</v>
      </c>
      <c r="I38">
        <f>H38/H40</f>
        <v>0.49793793662084762</v>
      </c>
      <c r="L38" t="s">
        <v>2</v>
      </c>
      <c r="M38">
        <v>6.46</v>
      </c>
      <c r="N38">
        <v>6.51</v>
      </c>
      <c r="W38" t="s">
        <v>7</v>
      </c>
      <c r="X38" s="35">
        <v>2.14652956298194E-3</v>
      </c>
      <c r="Y38" s="35">
        <v>9.2939972714871002E-3</v>
      </c>
      <c r="Z38" s="35">
        <v>8.4298415406318591E-3</v>
      </c>
      <c r="AA38" s="35">
        <v>9.2629410063616003E-4</v>
      </c>
      <c r="AB38" s="35">
        <v>1.2807377049173199E-5</v>
      </c>
      <c r="AC38" s="35">
        <v>5.88505786521342E-3</v>
      </c>
      <c r="AD38" s="35"/>
    </row>
    <row r="39" spans="1:38" ht="16.5">
      <c r="A39" s="3" t="s">
        <v>8</v>
      </c>
      <c r="B39" s="3">
        <v>12479</v>
      </c>
      <c r="C39" s="3">
        <v>18567</v>
      </c>
      <c r="D39" s="3">
        <v>18084</v>
      </c>
      <c r="E39" s="3">
        <v>22019</v>
      </c>
      <c r="F39" s="3">
        <v>20681</v>
      </c>
      <c r="G39" s="3">
        <v>30273</v>
      </c>
      <c r="H39">
        <f>SUM(B39:G39)</f>
        <v>122103</v>
      </c>
      <c r="I39">
        <f>H39/H40</f>
        <v>0.50206206337915238</v>
      </c>
      <c r="L39" t="s">
        <v>3</v>
      </c>
      <c r="M39">
        <v>6.26</v>
      </c>
      <c r="N39">
        <v>6.61</v>
      </c>
      <c r="W39" t="s">
        <v>8</v>
      </c>
      <c r="X39" s="35">
        <v>1.0531958673569699E-3</v>
      </c>
      <c r="Y39" s="35">
        <v>1.96489059782106E-3</v>
      </c>
      <c r="Z39" s="35">
        <v>2.25434520736544E-3</v>
      </c>
      <c r="AA39" s="35">
        <v>3.8756262894194498E-3</v>
      </c>
      <c r="AB39" s="35">
        <v>2.48605209146363E-3</v>
      </c>
      <c r="AC39" s="35">
        <v>3.5186075696969002E-5</v>
      </c>
      <c r="AD39" s="35"/>
    </row>
    <row r="40" spans="1:38" ht="16.5">
      <c r="A40" s="3"/>
      <c r="B40" s="3"/>
      <c r="C40" s="3"/>
      <c r="D40" s="3"/>
      <c r="E40" s="3"/>
      <c r="F40" s="3"/>
      <c r="G40" s="3"/>
      <c r="H40">
        <f>SUM(H38:H39)</f>
        <v>243203</v>
      </c>
      <c r="L40" t="s">
        <v>4</v>
      </c>
      <c r="M40">
        <v>6.39</v>
      </c>
      <c r="N40">
        <v>6.44</v>
      </c>
    </row>
    <row r="41" spans="1:38">
      <c r="L41" t="s">
        <v>5</v>
      </c>
      <c r="M41">
        <v>7.36</v>
      </c>
      <c r="N41">
        <v>8.57</v>
      </c>
      <c r="X41" s="35">
        <f>X$5-X36</f>
        <v>-5.5510925449870907E-3</v>
      </c>
      <c r="Y41" s="35">
        <f t="shared" ref="Y41:AC41" si="7">Y$5-Y36</f>
        <v>-9.3239151767550155E-3</v>
      </c>
      <c r="Z41" s="35">
        <f t="shared" si="7"/>
        <v>1.9028247104702078E-4</v>
      </c>
      <c r="AA41" s="35">
        <f t="shared" si="7"/>
        <v>6.4313427800299916E-4</v>
      </c>
      <c r="AB41" s="35">
        <f t="shared" si="7"/>
        <v>4.7543829690339656E-3</v>
      </c>
      <c r="AC41" s="35">
        <f t="shared" si="7"/>
        <v>2.5832276564873968E-2</v>
      </c>
      <c r="AD41" s="35">
        <f>SUM(X41:AC41)</f>
        <v>1.6545068561215848E-2</v>
      </c>
    </row>
    <row r="42" spans="1:38">
      <c r="M42">
        <f>SUM(M36:M41)</f>
        <v>41.48</v>
      </c>
      <c r="N42">
        <f>SUM(N36:N41)</f>
        <v>43.349999999999994</v>
      </c>
      <c r="X42" s="35">
        <f>X$6-X37</f>
        <v>-4.9194264549810018E-3</v>
      </c>
      <c r="Y42" s="35">
        <f t="shared" ref="Y42:AC42" si="8">Y$6-Y37</f>
        <v>-6.0405795111239113E-3</v>
      </c>
      <c r="Z42" s="35">
        <f t="shared" si="8"/>
        <v>1.6897755488359034E-2</v>
      </c>
      <c r="AA42" s="35">
        <f t="shared" si="8"/>
        <v>1.077217801355701E-2</v>
      </c>
      <c r="AB42" s="35">
        <f t="shared" si="8"/>
        <v>6.2264867789100231E-3</v>
      </c>
      <c r="AC42" s="35">
        <f t="shared" si="8"/>
        <v>1.8027976839743109E-2</v>
      </c>
      <c r="AD42" s="35">
        <f>SUM(X42:AC42)</f>
        <v>4.0964391154464264E-2</v>
      </c>
    </row>
    <row r="50" spans="1:44">
      <c r="B50" t="s">
        <v>10</v>
      </c>
    </row>
    <row r="51" spans="1:44">
      <c r="A51" t="s">
        <v>6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M51" s="30" t="s">
        <v>7</v>
      </c>
      <c r="N51" s="30" t="s">
        <v>8</v>
      </c>
      <c r="O51" s="30" t="s">
        <v>0</v>
      </c>
      <c r="P51" s="30" t="s">
        <v>1</v>
      </c>
      <c r="Q51" s="30" t="s">
        <v>2</v>
      </c>
      <c r="R51" s="30" t="s">
        <v>3</v>
      </c>
      <c r="S51" s="30" t="s">
        <v>4</v>
      </c>
      <c r="T51" s="30" t="s">
        <v>5</v>
      </c>
      <c r="U51" s="34" t="s">
        <v>46</v>
      </c>
      <c r="W51" t="s">
        <v>6</v>
      </c>
      <c r="X51" t="s">
        <v>0</v>
      </c>
      <c r="Y51" t="s">
        <v>1</v>
      </c>
      <c r="Z51" t="s">
        <v>2</v>
      </c>
      <c r="AA51" t="s">
        <v>3</v>
      </c>
      <c r="AB51" t="s">
        <v>4</v>
      </c>
      <c r="AC51" t="s">
        <v>5</v>
      </c>
      <c r="AD51" t="s">
        <v>47</v>
      </c>
    </row>
    <row r="52" spans="1:44">
      <c r="A52" t="s">
        <v>7</v>
      </c>
      <c r="B52">
        <v>12370</v>
      </c>
      <c r="C52">
        <v>18854</v>
      </c>
      <c r="D52">
        <v>16137</v>
      </c>
      <c r="E52">
        <v>19952</v>
      </c>
      <c r="F52">
        <v>20948</v>
      </c>
      <c r="G52">
        <v>23765</v>
      </c>
      <c r="H52">
        <f>SUM(B52:G52)</f>
        <v>112026</v>
      </c>
      <c r="I52">
        <f>H52/H54</f>
        <v>0.43738457874413866</v>
      </c>
      <c r="L52" t="s">
        <v>0</v>
      </c>
      <c r="M52">
        <v>8.06</v>
      </c>
      <c r="N52">
        <v>8.81</v>
      </c>
      <c r="O52">
        <v>1.19</v>
      </c>
      <c r="P52">
        <v>1.17</v>
      </c>
      <c r="Q52">
        <v>1.34</v>
      </c>
      <c r="R52">
        <v>1.28</v>
      </c>
      <c r="S52">
        <v>1.23</v>
      </c>
      <c r="T52">
        <v>1.44</v>
      </c>
      <c r="U52">
        <v>3.8087</v>
      </c>
      <c r="V52" s="10"/>
      <c r="W52" t="s">
        <v>7</v>
      </c>
      <c r="X52" s="35">
        <v>0.76182679948586096</v>
      </c>
      <c r="Y52" s="35">
        <v>0.70389351619157003</v>
      </c>
      <c r="Z52" s="35">
        <v>0.67654932580951999</v>
      </c>
      <c r="AA52" s="35">
        <v>0.65736305909003201</v>
      </c>
      <c r="AB52" s="35">
        <v>0.85859090391621096</v>
      </c>
      <c r="AC52" s="35">
        <v>0.81904696621768203</v>
      </c>
      <c r="AD52" s="35">
        <f>AVERAGE(X52:AC52)</f>
        <v>0.74621176178514592</v>
      </c>
      <c r="AE52" s="35">
        <f>AVERAGE(AD52:AD53)</f>
        <v>0.76153066168761885</v>
      </c>
      <c r="AF52">
        <f>AD53-AD52</f>
        <v>3.0637799804945853E-2</v>
      </c>
    </row>
    <row r="53" spans="1:44">
      <c r="A53" t="s">
        <v>8</v>
      </c>
      <c r="B53">
        <v>14693</v>
      </c>
      <c r="C53">
        <v>21968</v>
      </c>
      <c r="D53">
        <v>21700</v>
      </c>
      <c r="E53">
        <v>25610</v>
      </c>
      <c r="F53">
        <v>25843</v>
      </c>
      <c r="G53">
        <v>34287</v>
      </c>
      <c r="H53">
        <f>SUM(B53:G53)</f>
        <v>144101</v>
      </c>
      <c r="I53">
        <f>H53/H54</f>
        <v>0.56261542125586139</v>
      </c>
      <c r="L53" t="s">
        <v>1</v>
      </c>
      <c r="M53">
        <v>6.12</v>
      </c>
      <c r="N53">
        <v>6.41</v>
      </c>
      <c r="U53" s="10"/>
      <c r="W53" t="s">
        <v>8</v>
      </c>
      <c r="X53" s="35">
        <v>0.79634061816370205</v>
      </c>
      <c r="Y53" s="35">
        <v>0.76626155817998698</v>
      </c>
      <c r="Z53" s="35">
        <v>0.72429505617425005</v>
      </c>
      <c r="AA53" s="35">
        <v>0.69543275370861501</v>
      </c>
      <c r="AB53" s="35">
        <v>0.82692617416405401</v>
      </c>
      <c r="AC53" s="35">
        <v>0.85184120914994299</v>
      </c>
      <c r="AD53" s="35">
        <f t="shared" ref="AD53" si="9">AVERAGE(X53:AC53)</f>
        <v>0.77684956159009178</v>
      </c>
    </row>
    <row r="54" spans="1:44" ht="16.5">
      <c r="A54" s="3"/>
      <c r="B54" s="3"/>
      <c r="C54" s="3"/>
      <c r="D54" s="3"/>
      <c r="E54" s="3"/>
      <c r="F54" s="3"/>
      <c r="G54" s="3"/>
      <c r="H54">
        <f>SUM(H52:H53)</f>
        <v>256127</v>
      </c>
      <c r="L54" t="s">
        <v>2</v>
      </c>
      <c r="M54">
        <v>6.48</v>
      </c>
      <c r="N54">
        <v>6.44</v>
      </c>
      <c r="W54" t="s">
        <v>7</v>
      </c>
      <c r="X54" s="35">
        <v>3.5186375321338798E-4</v>
      </c>
      <c r="Y54" s="35">
        <v>6.4951772336708201E-3</v>
      </c>
      <c r="Z54" s="35">
        <v>7.1519963255799396E-3</v>
      </c>
      <c r="AA54" s="35">
        <v>2.6493517447465599E-3</v>
      </c>
      <c r="AB54" s="35">
        <v>3.8550204918032498E-3</v>
      </c>
      <c r="AC54" s="35">
        <v>7.5573225485827599E-3</v>
      </c>
      <c r="AD54" s="35"/>
    </row>
    <row r="55" spans="1:44" ht="16.5">
      <c r="A55" s="3"/>
      <c r="B55" s="3"/>
      <c r="C55" s="3"/>
      <c r="D55" s="3"/>
      <c r="E55" s="3"/>
      <c r="F55" s="3"/>
      <c r="G55" s="3"/>
      <c r="L55" t="s">
        <v>3</v>
      </c>
      <c r="M55">
        <v>6.15</v>
      </c>
      <c r="N55">
        <v>6.44</v>
      </c>
      <c r="W55" t="s">
        <v>8</v>
      </c>
      <c r="X55" s="35">
        <v>1.2724988628726099E-4</v>
      </c>
      <c r="Y55" s="35">
        <v>2.5794195733773099E-3</v>
      </c>
      <c r="Z55" s="35">
        <v>7.1895665855396503E-3</v>
      </c>
      <c r="AA55" s="35">
        <v>1.4313783279299901E-3</v>
      </c>
      <c r="AB55" s="35">
        <v>2.6409141403505002E-3</v>
      </c>
      <c r="AC55" s="35">
        <v>7.3499802567019703E-3</v>
      </c>
      <c r="AD55" s="35"/>
    </row>
    <row r="56" spans="1:44">
      <c r="L56" t="s">
        <v>4</v>
      </c>
      <c r="M56">
        <v>6.29</v>
      </c>
      <c r="N56">
        <v>6.46</v>
      </c>
      <c r="AR56" t="s">
        <v>52</v>
      </c>
    </row>
    <row r="57" spans="1:44">
      <c r="L57" t="s">
        <v>5</v>
      </c>
      <c r="M57">
        <v>6.98</v>
      </c>
      <c r="N57">
        <v>8.14</v>
      </c>
      <c r="X57" s="35">
        <f>X$5-X52</f>
        <v>-1.1359254498714999E-2</v>
      </c>
      <c r="Y57" s="35">
        <f t="shared" ref="Y57:AC57" si="10">Y$5-Y52</f>
        <v>4.9304707881570042E-3</v>
      </c>
      <c r="Z57" s="35">
        <f t="shared" si="10"/>
        <v>-2.4556280961909316E-3</v>
      </c>
      <c r="AA57" s="35">
        <f t="shared" si="10"/>
        <v>-6.0322079236549975E-3</v>
      </c>
      <c r="AB57" s="35">
        <f t="shared" si="10"/>
        <v>3.2118055555550029E-3</v>
      </c>
      <c r="AC57" s="35">
        <f t="shared" si="10"/>
        <v>2.1463824245124941E-2</v>
      </c>
      <c r="AD57" s="35">
        <f>SUM(X57:AC57)</f>
        <v>9.7590100702760196E-3</v>
      </c>
    </row>
    <row r="58" spans="1:44">
      <c r="M58">
        <f>SUM(M52:M57)</f>
        <v>40.08</v>
      </c>
      <c r="N58">
        <f>SUM(N52:N57)</f>
        <v>42.7</v>
      </c>
      <c r="X58" s="35">
        <f>X$6-X53</f>
        <v>-1.7923281855790618E-3</v>
      </c>
      <c r="Y58" s="35">
        <f t="shared" ref="Y58:AC58" si="11">Y$6-Y53</f>
        <v>1.756042296072069E-3</v>
      </c>
      <c r="Z58" s="35">
        <f t="shared" si="11"/>
        <v>7.8078521031539339E-3</v>
      </c>
      <c r="AA58" s="35">
        <f t="shared" si="11"/>
        <v>9.1374398270950286E-3</v>
      </c>
      <c r="AB58" s="35">
        <f t="shared" si="11"/>
        <v>6.821157046635995E-3</v>
      </c>
      <c r="AC58" s="35">
        <f t="shared" si="11"/>
        <v>7.6715418929330648E-3</v>
      </c>
      <c r="AD58" s="35">
        <f>SUM(X58:AC58)</f>
        <v>3.1401704980311029E-2</v>
      </c>
    </row>
    <row r="59" spans="1:44">
      <c r="V59" s="10"/>
    </row>
    <row r="60" spans="1:44" ht="16.5" customHeight="1"/>
    <row r="62" spans="1:44">
      <c r="A62" t="s">
        <v>15</v>
      </c>
      <c r="M62" s="30" t="s">
        <v>7</v>
      </c>
      <c r="N62" s="30" t="s">
        <v>8</v>
      </c>
      <c r="O62" s="30" t="s">
        <v>0</v>
      </c>
      <c r="P62" s="30" t="s">
        <v>1</v>
      </c>
      <c r="Q62" s="30" t="s">
        <v>2</v>
      </c>
      <c r="R62" s="30" t="s">
        <v>3</v>
      </c>
      <c r="S62" s="30" t="s">
        <v>4</v>
      </c>
      <c r="T62" s="30" t="s">
        <v>5</v>
      </c>
      <c r="U62" s="34" t="s">
        <v>46</v>
      </c>
      <c r="W62" t="s">
        <v>6</v>
      </c>
      <c r="X62" t="s">
        <v>0</v>
      </c>
      <c r="Y62" t="s">
        <v>1</v>
      </c>
      <c r="Z62" t="s">
        <v>2</v>
      </c>
      <c r="AA62" t="s">
        <v>3</v>
      </c>
      <c r="AB62" t="s">
        <v>4</v>
      </c>
      <c r="AC62" t="s">
        <v>5</v>
      </c>
      <c r="AD62" t="s">
        <v>47</v>
      </c>
    </row>
    <row r="63" spans="1:44" ht="16.5">
      <c r="A63" t="s">
        <v>9</v>
      </c>
      <c r="L63" s="3" t="s">
        <v>0</v>
      </c>
      <c r="M63" s="3">
        <v>8.2799999999999994</v>
      </c>
      <c r="N63" s="3">
        <v>7.87</v>
      </c>
      <c r="O63" s="3">
        <v>1.05</v>
      </c>
      <c r="P63" s="3">
        <v>1.1000000000000001</v>
      </c>
      <c r="Q63" s="3">
        <v>1.03</v>
      </c>
      <c r="R63" s="3">
        <v>1.05</v>
      </c>
      <c r="S63" s="3">
        <v>1.0900000000000001</v>
      </c>
      <c r="T63" s="3">
        <v>1.1299999999999999</v>
      </c>
      <c r="U63">
        <v>2.3792</v>
      </c>
      <c r="V63" s="10"/>
      <c r="W63" t="s">
        <v>7</v>
      </c>
      <c r="X63" s="35">
        <v>0.75970276349614396</v>
      </c>
      <c r="Y63" s="35">
        <v>0.71086737990952797</v>
      </c>
      <c r="Z63" s="35">
        <v>0.67511728617827504</v>
      </c>
      <c r="AA63" s="35">
        <v>0.64654876373626302</v>
      </c>
      <c r="AB63" s="35">
        <v>0.860654314663023</v>
      </c>
      <c r="AC63" s="35">
        <v>0.81410728770378404</v>
      </c>
      <c r="AD63" s="35">
        <f>AVERAGE(X63:AC63)</f>
        <v>0.7444996326145028</v>
      </c>
      <c r="AE63" s="35">
        <f>AVERAGE(AD63:AD64)</f>
        <v>0.7577341812516456</v>
      </c>
      <c r="AF63">
        <f>AD64-AD63</f>
        <v>2.6469097274285702E-2</v>
      </c>
      <c r="AI63">
        <v>0.82653715135630001</v>
      </c>
    </row>
    <row r="64" spans="1:44" ht="33">
      <c r="A64" t="s">
        <v>6</v>
      </c>
      <c r="B64" s="3" t="s">
        <v>0</v>
      </c>
      <c r="C64" s="3" t="s">
        <v>1</v>
      </c>
      <c r="D64" s="3" t="s">
        <v>2</v>
      </c>
      <c r="E64" s="3" t="s">
        <v>3</v>
      </c>
      <c r="F64" s="3" t="s">
        <v>4</v>
      </c>
      <c r="G64" s="3" t="s">
        <v>5</v>
      </c>
      <c r="L64" s="3" t="s">
        <v>1</v>
      </c>
      <c r="M64" s="3">
        <v>6.14</v>
      </c>
      <c r="N64" s="3">
        <v>6.31</v>
      </c>
      <c r="O64" s="3"/>
      <c r="P64" s="3"/>
      <c r="Q64" s="3"/>
      <c r="R64" s="3"/>
      <c r="S64" s="3"/>
      <c r="T64" s="3"/>
      <c r="U64" s="10"/>
      <c r="W64" t="s">
        <v>8</v>
      </c>
      <c r="X64" s="35">
        <v>0.79892893499967499</v>
      </c>
      <c r="Y64" s="35">
        <v>0.77167330403735201</v>
      </c>
      <c r="Z64" s="35">
        <v>0.70839417852840603</v>
      </c>
      <c r="AA64" s="35">
        <v>0.680876313979762</v>
      </c>
      <c r="AB64" s="35">
        <v>0.82697263277872002</v>
      </c>
      <c r="AC64" s="35">
        <v>0.83896701500881599</v>
      </c>
      <c r="AD64" s="35">
        <f t="shared" ref="AD64" si="12">AVERAGE(X64:AC64)</f>
        <v>0.77096872988878851</v>
      </c>
    </row>
    <row r="65" spans="1:44" ht="16.5">
      <c r="A65" s="3" t="s">
        <v>7</v>
      </c>
      <c r="B65" s="3">
        <v>11816</v>
      </c>
      <c r="C65" s="3">
        <v>18966</v>
      </c>
      <c r="D65" s="3">
        <v>15750</v>
      </c>
      <c r="E65" s="3">
        <v>19514</v>
      </c>
      <c r="F65" s="3">
        <v>20095</v>
      </c>
      <c r="G65" s="3">
        <v>23497</v>
      </c>
      <c r="H65">
        <f>SUM(B65:G65)</f>
        <v>109638</v>
      </c>
      <c r="I65">
        <f>H65/H67</f>
        <v>0.49844063974686537</v>
      </c>
      <c r="L65" s="3" t="s">
        <v>2</v>
      </c>
      <c r="M65" s="3">
        <v>6.54</v>
      </c>
      <c r="N65" s="3">
        <v>6.62</v>
      </c>
      <c r="O65" s="3"/>
      <c r="P65" s="3"/>
      <c r="Q65" s="3"/>
      <c r="R65" s="3"/>
      <c r="S65" s="3"/>
      <c r="T65" s="3"/>
      <c r="W65" t="s">
        <v>7</v>
      </c>
      <c r="X65" s="35">
        <v>2.00835475578364E-4</v>
      </c>
      <c r="Y65" s="35">
        <v>2.1092123213900999E-3</v>
      </c>
      <c r="Z65" s="35">
        <v>5.2639349102719304E-3</v>
      </c>
      <c r="AA65" s="35">
        <v>7.2702790630421697E-3</v>
      </c>
      <c r="AB65" s="35">
        <v>2.12175546448084E-3</v>
      </c>
      <c r="AC65" s="35">
        <v>4.09997600849987E-3</v>
      </c>
    </row>
    <row r="66" spans="1:44" ht="16.5">
      <c r="A66" s="3" t="s">
        <v>8</v>
      </c>
      <c r="B66" s="3">
        <v>12434</v>
      </c>
      <c r="C66" s="3">
        <v>17203</v>
      </c>
      <c r="D66" s="3">
        <v>15317</v>
      </c>
      <c r="E66" s="3">
        <v>20396</v>
      </c>
      <c r="F66" s="3">
        <v>18373</v>
      </c>
      <c r="G66" s="3">
        <v>26601</v>
      </c>
      <c r="H66">
        <f>SUM(B66:G66)</f>
        <v>110324</v>
      </c>
      <c r="I66">
        <f>H66/H67</f>
        <v>0.50155936025313463</v>
      </c>
      <c r="L66" s="3" t="s">
        <v>3</v>
      </c>
      <c r="M66" s="3">
        <v>6.15</v>
      </c>
      <c r="N66" s="3">
        <v>6.57</v>
      </c>
      <c r="O66" s="3"/>
      <c r="P66" s="3"/>
      <c r="Q66" s="3"/>
      <c r="R66" s="3"/>
      <c r="S66" s="3"/>
      <c r="T66" s="3"/>
      <c r="W66" t="s">
        <v>8</v>
      </c>
      <c r="X66" s="35">
        <v>2.8455240529359702E-3</v>
      </c>
      <c r="Y66" s="35">
        <v>2.6446489059781999E-3</v>
      </c>
      <c r="Z66" s="35">
        <v>7.3223197384271101E-3</v>
      </c>
      <c r="AA66" s="35">
        <v>4.2656449553001297E-3</v>
      </c>
      <c r="AB66" s="35">
        <v>2.9186334146875099E-3</v>
      </c>
      <c r="AC66" s="35">
        <v>4.6738837217485396E-3</v>
      </c>
    </row>
    <row r="67" spans="1:44" ht="16.5">
      <c r="A67" s="3"/>
      <c r="B67" s="3"/>
      <c r="C67" s="3"/>
      <c r="D67" s="3"/>
      <c r="E67" s="3"/>
      <c r="F67" s="3"/>
      <c r="G67" s="3"/>
      <c r="H67">
        <f>SUM(H65:H66)</f>
        <v>219962</v>
      </c>
      <c r="L67" s="3" t="s">
        <v>4</v>
      </c>
      <c r="M67" s="3">
        <v>6.24</v>
      </c>
      <c r="N67" s="3">
        <v>6.3</v>
      </c>
      <c r="O67" s="3"/>
      <c r="P67" s="3"/>
      <c r="Q67" s="3"/>
      <c r="R67" s="3"/>
      <c r="S67" s="3"/>
      <c r="T67" s="3"/>
    </row>
    <row r="68" spans="1:44" ht="33">
      <c r="A68" s="3"/>
      <c r="B68" s="3"/>
      <c r="C68" s="3"/>
      <c r="D68" s="3"/>
      <c r="E68" s="3"/>
      <c r="F68" s="3"/>
      <c r="G68" s="3"/>
      <c r="L68" s="3" t="s">
        <v>5</v>
      </c>
      <c r="M68" s="3">
        <v>7.09</v>
      </c>
      <c r="N68" s="3">
        <v>8.17</v>
      </c>
      <c r="O68" s="3"/>
      <c r="P68" s="3"/>
      <c r="Q68" s="3"/>
      <c r="R68" s="3"/>
      <c r="S68" s="3"/>
      <c r="T68" s="3"/>
      <c r="X68" s="35">
        <f t="shared" ref="X68:AC68" si="13">X$5-X63</f>
        <v>-9.2352185089979999E-3</v>
      </c>
      <c r="Y68" s="35">
        <f t="shared" si="13"/>
        <v>-2.0433929298009357E-3</v>
      </c>
      <c r="Z68" s="35">
        <f t="shared" si="13"/>
        <v>-1.0235884649459903E-3</v>
      </c>
      <c r="AA68" s="35">
        <f t="shared" si="13"/>
        <v>4.7820874301139904E-3</v>
      </c>
      <c r="AB68" s="35">
        <f t="shared" si="13"/>
        <v>1.1483948087429585E-3</v>
      </c>
      <c r="AC68" s="35">
        <f t="shared" si="13"/>
        <v>2.6403502759022923E-2</v>
      </c>
      <c r="AD68" s="35">
        <f>SUM(X68:AC68)</f>
        <v>2.0031785094134946E-2</v>
      </c>
    </row>
    <row r="69" spans="1:44" ht="16.5">
      <c r="K69" s="1"/>
      <c r="L69" s="1"/>
      <c r="M69">
        <f>SUM(M63:M68)</f>
        <v>40.44</v>
      </c>
      <c r="N69">
        <f>SUM(N63:N68)</f>
        <v>41.84</v>
      </c>
      <c r="O69" s="1"/>
      <c r="P69" s="1"/>
      <c r="Q69" s="1"/>
      <c r="R69" s="2"/>
      <c r="X69" s="35">
        <f t="shared" ref="X69:AC69" si="14">X$6-X64</f>
        <v>-4.3806450215519988E-3</v>
      </c>
      <c r="Y69" s="35">
        <f t="shared" si="14"/>
        <v>-3.6557035612929667E-3</v>
      </c>
      <c r="Z69" s="35">
        <f t="shared" si="14"/>
        <v>2.3708729748997959E-2</v>
      </c>
      <c r="AA69" s="35">
        <f t="shared" si="14"/>
        <v>2.3693879555948039E-2</v>
      </c>
      <c r="AB69" s="35">
        <f t="shared" si="14"/>
        <v>6.7746984319699832E-3</v>
      </c>
      <c r="AC69" s="35">
        <f t="shared" si="14"/>
        <v>2.0545736034060069E-2</v>
      </c>
      <c r="AD69" s="35">
        <f>SUM(X69:AC69)</f>
        <v>6.6686695188131084E-2</v>
      </c>
    </row>
    <row r="71" spans="1:44">
      <c r="V71" s="10"/>
    </row>
    <row r="73" spans="1:44">
      <c r="A73" t="s">
        <v>15</v>
      </c>
    </row>
    <row r="74" spans="1:44" ht="16.5">
      <c r="A74" t="s">
        <v>10</v>
      </c>
      <c r="J74" s="3"/>
      <c r="L74" s="3"/>
      <c r="M74" s="30" t="s">
        <v>7</v>
      </c>
      <c r="N74" s="30" t="s">
        <v>8</v>
      </c>
      <c r="O74" s="30" t="s">
        <v>0</v>
      </c>
      <c r="P74" s="30" t="s">
        <v>1</v>
      </c>
      <c r="Q74" s="30" t="s">
        <v>2</v>
      </c>
      <c r="R74" s="30" t="s">
        <v>3</v>
      </c>
      <c r="S74" s="30" t="s">
        <v>4</v>
      </c>
      <c r="T74" s="30" t="s">
        <v>5</v>
      </c>
      <c r="U74" s="34" t="s">
        <v>46</v>
      </c>
      <c r="W74" t="s">
        <v>6</v>
      </c>
      <c r="X74" t="s">
        <v>0</v>
      </c>
      <c r="Y74" t="s">
        <v>1</v>
      </c>
      <c r="Z74" t="s">
        <v>2</v>
      </c>
      <c r="AA74" t="s">
        <v>3</v>
      </c>
      <c r="AB74" t="s">
        <v>4</v>
      </c>
      <c r="AC74" t="s">
        <v>5</v>
      </c>
      <c r="AD74" t="s">
        <v>47</v>
      </c>
    </row>
    <row r="75" spans="1:44" ht="16.5">
      <c r="A75" t="s">
        <v>6</v>
      </c>
      <c r="B75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J75" s="3"/>
      <c r="L75" s="3" t="s">
        <v>0</v>
      </c>
      <c r="M75">
        <v>7.49</v>
      </c>
      <c r="N75">
        <v>8.24</v>
      </c>
      <c r="O75">
        <v>1.19</v>
      </c>
      <c r="P75">
        <v>1.2</v>
      </c>
      <c r="Q75">
        <v>1.35</v>
      </c>
      <c r="R75">
        <v>1.29</v>
      </c>
      <c r="S75">
        <v>1.24</v>
      </c>
      <c r="T75">
        <v>1.44</v>
      </c>
      <c r="U75">
        <v>3.6267999999999998</v>
      </c>
      <c r="W75" t="s">
        <v>7</v>
      </c>
      <c r="X75" s="35">
        <v>0.76519922879177305</v>
      </c>
      <c r="Y75" s="35">
        <v>0.71131166080275698</v>
      </c>
      <c r="Z75" s="35">
        <v>0.66061152849315896</v>
      </c>
      <c r="AA75" s="35">
        <v>0.64813475997686498</v>
      </c>
      <c r="AB75" s="35">
        <v>0.86237192622950798</v>
      </c>
      <c r="AC75" s="35">
        <v>0.80955033073996596</v>
      </c>
      <c r="AD75" s="35">
        <f>AVERAGE(X75:AC75)</f>
        <v>0.74286323917233787</v>
      </c>
      <c r="AE75" s="35">
        <f>AVERAGE(AD75:AD76)</f>
        <v>0.75736734511143233</v>
      </c>
      <c r="AF75">
        <f>AD76-AD75</f>
        <v>2.9008211878188916E-2</v>
      </c>
    </row>
    <row r="76" spans="1:44" ht="16.5">
      <c r="A76" t="s">
        <v>7</v>
      </c>
      <c r="B76">
        <v>12367</v>
      </c>
      <c r="C76">
        <v>16949</v>
      </c>
      <c r="D76">
        <v>15280</v>
      </c>
      <c r="E76">
        <v>18169</v>
      </c>
      <c r="F76">
        <v>20037</v>
      </c>
      <c r="G76">
        <v>22144</v>
      </c>
      <c r="H76">
        <f>SUM(B76:G76)</f>
        <v>104946</v>
      </c>
      <c r="I76">
        <f>H76/H78</f>
        <v>0.43605223685249278</v>
      </c>
      <c r="J76" s="3"/>
      <c r="L76" s="3" t="s">
        <v>1</v>
      </c>
      <c r="M76">
        <v>6.04</v>
      </c>
      <c r="N76">
        <v>6.34</v>
      </c>
      <c r="O76" s="3"/>
      <c r="P76" s="3"/>
      <c r="Q76" s="3"/>
      <c r="R76" s="3"/>
      <c r="S76" s="3"/>
      <c r="W76" t="s">
        <v>8</v>
      </c>
      <c r="X76" s="35">
        <v>0.79315937100651901</v>
      </c>
      <c r="Y76" s="35">
        <v>0.769051542616497</v>
      </c>
      <c r="Z76" s="35">
        <v>0.71194286697642395</v>
      </c>
      <c r="AA76" s="35">
        <v>0.69172610276058499</v>
      </c>
      <c r="AB76" s="35">
        <v>0.821480192111533</v>
      </c>
      <c r="AC76" s="35">
        <v>0.84386863083160302</v>
      </c>
      <c r="AD76" s="35">
        <f t="shared" ref="AD76" si="15">AVERAGE(X76:AC76)</f>
        <v>0.77187145105052679</v>
      </c>
    </row>
    <row r="77" spans="1:44" ht="16.5">
      <c r="A77" t="s">
        <v>8</v>
      </c>
      <c r="B77">
        <v>14696</v>
      </c>
      <c r="C77">
        <v>20310</v>
      </c>
      <c r="D77">
        <v>20677</v>
      </c>
      <c r="E77">
        <v>23408</v>
      </c>
      <c r="F77">
        <v>24842</v>
      </c>
      <c r="G77">
        <v>31794</v>
      </c>
      <c r="H77">
        <f>SUM(B77:G77)</f>
        <v>135727</v>
      </c>
      <c r="I77">
        <f>H77/H78</f>
        <v>0.56394776314750716</v>
      </c>
      <c r="J77" s="3"/>
      <c r="L77" s="3" t="s">
        <v>2</v>
      </c>
      <c r="M77">
        <v>6.29</v>
      </c>
      <c r="N77">
        <v>6.3</v>
      </c>
      <c r="O77" s="3"/>
      <c r="P77" s="3"/>
      <c r="Q77" s="3"/>
      <c r="R77" s="3"/>
      <c r="S77" s="3"/>
      <c r="W77" t="s">
        <v>7</v>
      </c>
      <c r="X77" s="35">
        <v>1.3817480719796599E-4</v>
      </c>
      <c r="Y77" s="35">
        <v>5.0007778655369803E-3</v>
      </c>
      <c r="Z77" s="35">
        <v>4.7176929890751498E-3</v>
      </c>
      <c r="AA77" s="35">
        <v>2.97016579911318E-3</v>
      </c>
      <c r="AB77" s="35">
        <v>1.82433970856099E-3</v>
      </c>
      <c r="AC77" s="35">
        <v>2.84185031588807E-3</v>
      </c>
    </row>
    <row r="78" spans="1:44" ht="16.5">
      <c r="A78" s="3"/>
      <c r="B78" s="3"/>
      <c r="C78" s="3"/>
      <c r="D78" s="3"/>
      <c r="E78" s="3"/>
      <c r="F78" s="3"/>
      <c r="G78" s="3"/>
      <c r="H78">
        <f>SUM(H76:H77)</f>
        <v>240673</v>
      </c>
      <c r="J78" s="3"/>
      <c r="L78" s="3" t="s">
        <v>3</v>
      </c>
      <c r="M78">
        <v>6.05</v>
      </c>
      <c r="N78">
        <v>6.3</v>
      </c>
      <c r="O78" s="3"/>
      <c r="P78" s="3"/>
      <c r="Q78" s="3"/>
      <c r="R78" s="3"/>
      <c r="S78" s="3"/>
      <c r="W78" t="s">
        <v>8</v>
      </c>
      <c r="X78" s="35">
        <v>2.4231627282376099E-3</v>
      </c>
      <c r="Y78" s="35">
        <v>1.8584637919984901E-3</v>
      </c>
      <c r="Z78" s="35">
        <v>2.7189812424712099E-3</v>
      </c>
      <c r="AA78" s="35">
        <v>7.69034286275671E-3</v>
      </c>
      <c r="AB78" s="35">
        <v>1.3390405160417201E-3</v>
      </c>
      <c r="AC78" s="35">
        <v>2.5910635186857599E-3</v>
      </c>
    </row>
    <row r="79" spans="1:44" ht="16.5">
      <c r="J79" s="3"/>
      <c r="L79" s="3" t="s">
        <v>4</v>
      </c>
      <c r="M79">
        <v>6.32</v>
      </c>
      <c r="N79">
        <v>6.46</v>
      </c>
      <c r="O79" s="3"/>
      <c r="P79" s="3"/>
      <c r="Q79" s="3"/>
      <c r="R79" s="3"/>
      <c r="S79" s="3"/>
      <c r="AL79" t="s">
        <v>24</v>
      </c>
      <c r="AM79" t="s">
        <v>25</v>
      </c>
      <c r="AN79" t="s">
        <v>27</v>
      </c>
      <c r="AO79" t="s">
        <v>26</v>
      </c>
      <c r="AP79" t="s">
        <v>28</v>
      </c>
      <c r="AQ79" t="s">
        <v>29</v>
      </c>
      <c r="AR79" t="s">
        <v>30</v>
      </c>
    </row>
    <row r="80" spans="1:44" ht="33">
      <c r="J80" s="3"/>
      <c r="L80" s="3" t="s">
        <v>5</v>
      </c>
      <c r="M80">
        <v>6.87</v>
      </c>
      <c r="N80">
        <v>7.9</v>
      </c>
      <c r="O80" s="3"/>
      <c r="P80" s="3"/>
      <c r="Q80" s="3"/>
      <c r="R80" s="3"/>
      <c r="S80" s="3"/>
      <c r="X80" s="35">
        <f t="shared" ref="X80:AC80" si="16">X$5-X75</f>
        <v>-1.4731683804627083E-2</v>
      </c>
      <c r="Y80" s="35">
        <f t="shared" si="16"/>
        <v>-2.4876738230299456E-3</v>
      </c>
      <c r="Z80" s="35">
        <f t="shared" si="16"/>
        <v>1.3482169220170093E-2</v>
      </c>
      <c r="AA80" s="35">
        <f t="shared" si="16"/>
        <v>3.1960911895120292E-3</v>
      </c>
      <c r="AB80" s="35">
        <f t="shared" si="16"/>
        <v>-5.692167577420193E-4</v>
      </c>
      <c r="AC80" s="35">
        <f t="shared" si="16"/>
        <v>3.0960459722841005E-2</v>
      </c>
      <c r="AD80" s="35">
        <f>SUM(X80:AC80)</f>
        <v>2.9850145747124079E-2</v>
      </c>
      <c r="AK80" t="s">
        <v>7</v>
      </c>
      <c r="AL80">
        <v>9</v>
      </c>
      <c r="AM80">
        <v>2</v>
      </c>
      <c r="AN80">
        <v>2</v>
      </c>
      <c r="AO80">
        <v>4</v>
      </c>
      <c r="AP80">
        <v>1</v>
      </c>
      <c r="AQ80">
        <v>1</v>
      </c>
      <c r="AR80">
        <v>4</v>
      </c>
    </row>
    <row r="81" spans="10:44" ht="16.5">
      <c r="J81" s="3"/>
      <c r="K81" s="3"/>
      <c r="L81" s="3"/>
      <c r="M81">
        <f>SUM(M75:M80)</f>
        <v>39.059999999999995</v>
      </c>
      <c r="N81">
        <f>SUM(N75:N80)</f>
        <v>41.54</v>
      </c>
      <c r="X81" s="35">
        <f t="shared" ref="X81:AC81" si="17">X$6-X76</f>
        <v>1.3889189716039807E-3</v>
      </c>
      <c r="Y81" s="35">
        <f t="shared" si="17"/>
        <v>-1.033942140437949E-3</v>
      </c>
      <c r="Z81" s="35">
        <f t="shared" si="17"/>
        <v>2.0160041300980036E-2</v>
      </c>
      <c r="AA81" s="35">
        <f t="shared" si="17"/>
        <v>1.284409077512505E-2</v>
      </c>
      <c r="AB81" s="35">
        <f t="shared" si="17"/>
        <v>1.2267139099156998E-2</v>
      </c>
      <c r="AC81" s="35">
        <f t="shared" si="17"/>
        <v>1.5644120211273038E-2</v>
      </c>
      <c r="AD81" s="35">
        <f>SUM(X81:AC81)</f>
        <v>6.1270368217701154E-2</v>
      </c>
      <c r="AK81" t="s">
        <v>8</v>
      </c>
      <c r="AL81">
        <v>1</v>
      </c>
      <c r="AM81">
        <v>3</v>
      </c>
      <c r="AN81">
        <v>3</v>
      </c>
      <c r="AO81">
        <v>2</v>
      </c>
      <c r="AP81">
        <v>1</v>
      </c>
      <c r="AQ81">
        <v>4</v>
      </c>
      <c r="AR81">
        <v>3</v>
      </c>
    </row>
    <row r="84" spans="10:44"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0:44"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0:44" ht="28.5">
      <c r="V86" s="5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</row>
    <row r="87" spans="10:44" ht="27.75">
      <c r="V87" s="12"/>
      <c r="W87" s="38" t="s">
        <v>69</v>
      </c>
      <c r="X87" s="39"/>
      <c r="Y87" s="40"/>
      <c r="Z87" s="41"/>
      <c r="AA87" s="39"/>
      <c r="AB87" s="39"/>
      <c r="AC87" s="39"/>
      <c r="AD87" s="42"/>
      <c r="AE87" s="39"/>
      <c r="AF87" s="39"/>
      <c r="AG87" s="39"/>
      <c r="AH87" s="39"/>
    </row>
    <row r="88" spans="10:44" ht="27.75">
      <c r="V88" s="12"/>
      <c r="W88" s="40" t="s">
        <v>19</v>
      </c>
      <c r="X88" s="43"/>
      <c r="Y88" s="40"/>
      <c r="Z88" s="41"/>
      <c r="AA88" s="39" t="s">
        <v>22</v>
      </c>
      <c r="AC88" s="39"/>
      <c r="AD88" s="42"/>
      <c r="AE88" s="39" t="s">
        <v>23</v>
      </c>
      <c r="AG88" s="39"/>
      <c r="AH88" s="39"/>
    </row>
    <row r="89" spans="10:44" ht="27.75">
      <c r="V89" s="12"/>
      <c r="W89" s="40"/>
      <c r="X89" s="40"/>
      <c r="Y89" s="40"/>
      <c r="Z89" s="41"/>
      <c r="AA89" s="39"/>
      <c r="AB89" s="44"/>
      <c r="AC89" s="39"/>
      <c r="AD89" s="42"/>
      <c r="AE89" s="39"/>
      <c r="AF89" s="44"/>
      <c r="AG89" s="39"/>
      <c r="AH89" s="39"/>
    </row>
    <row r="90" spans="10:44" ht="27.75">
      <c r="V90" s="12"/>
      <c r="W90" s="39"/>
      <c r="X90" s="39"/>
      <c r="Y90" s="40"/>
      <c r="Z90" s="41"/>
      <c r="AA90" s="39"/>
      <c r="AB90" s="39"/>
      <c r="AC90" s="39"/>
      <c r="AD90" s="42"/>
      <c r="AE90" s="39"/>
      <c r="AF90" s="39"/>
      <c r="AG90" s="39"/>
      <c r="AH90" s="39"/>
    </row>
    <row r="91" spans="10:44" ht="27.75">
      <c r="V91" s="12"/>
      <c r="W91" s="39"/>
      <c r="X91" s="39"/>
      <c r="Y91" s="40"/>
      <c r="Z91" s="41"/>
      <c r="AA91" s="39"/>
      <c r="AB91" s="45"/>
      <c r="AC91" s="46"/>
      <c r="AD91" s="42"/>
      <c r="AE91" s="39"/>
      <c r="AF91" s="39"/>
      <c r="AG91" s="39"/>
      <c r="AH91" s="39"/>
    </row>
    <row r="92" spans="10:44" ht="27.75">
      <c r="V92" s="12"/>
      <c r="W92" s="40"/>
      <c r="X92" s="47"/>
      <c r="Y92" s="40"/>
      <c r="Z92" s="41"/>
      <c r="AA92" s="39"/>
      <c r="AB92" s="45"/>
      <c r="AC92" s="39"/>
      <c r="AD92" s="42"/>
      <c r="AE92" s="39"/>
      <c r="AF92" s="39"/>
      <c r="AG92" s="39"/>
      <c r="AH92" s="39"/>
    </row>
    <row r="93" spans="10:44" ht="27.75">
      <c r="V93" s="12"/>
      <c r="W93" s="40"/>
      <c r="X93" s="40"/>
      <c r="Y93" s="40"/>
      <c r="Z93" s="41"/>
      <c r="AA93" s="39"/>
      <c r="AB93" s="45"/>
      <c r="AC93" s="39"/>
      <c r="AD93" s="42"/>
      <c r="AE93" s="39"/>
      <c r="AF93" s="39"/>
      <c r="AG93" s="39"/>
      <c r="AH93" s="39"/>
    </row>
    <row r="94" spans="10:44" ht="27.75">
      <c r="V94" s="13"/>
      <c r="W94" s="39"/>
      <c r="X94" s="39"/>
      <c r="Y94" s="39"/>
      <c r="Z94" s="48"/>
      <c r="AA94" s="39"/>
      <c r="AB94" s="45"/>
      <c r="AC94" s="39"/>
      <c r="AD94" s="42"/>
      <c r="AE94" s="39"/>
      <c r="AF94" s="49"/>
      <c r="AG94" s="39"/>
      <c r="AH94" s="39"/>
    </row>
    <row r="95" spans="10:44" ht="27.75">
      <c r="V95" s="13"/>
      <c r="W95" s="39"/>
      <c r="X95" s="50"/>
      <c r="Y95" s="39"/>
      <c r="Z95" s="42"/>
      <c r="AA95" s="39"/>
      <c r="AB95" s="50"/>
      <c r="AC95" s="49"/>
      <c r="AD95" s="42"/>
      <c r="AE95" s="39"/>
      <c r="AF95" s="50"/>
      <c r="AG95" s="49"/>
      <c r="AH95" s="39"/>
    </row>
    <row r="96" spans="10:44" ht="27.75">
      <c r="V96" s="13"/>
      <c r="W96" s="39"/>
      <c r="X96" s="50"/>
      <c r="Y96" s="39"/>
      <c r="Z96" s="42"/>
      <c r="AA96" s="39"/>
      <c r="AB96" s="50"/>
      <c r="AC96" s="49"/>
      <c r="AD96" s="42"/>
      <c r="AE96" s="39"/>
      <c r="AF96" s="50"/>
      <c r="AG96" s="49"/>
      <c r="AH96" s="39"/>
    </row>
    <row r="97" spans="22:47" ht="27.75">
      <c r="V97" s="13"/>
      <c r="W97" s="39"/>
      <c r="X97" s="50"/>
      <c r="Y97" s="39"/>
      <c r="Z97" s="42"/>
      <c r="AA97" s="39"/>
      <c r="AB97" s="50"/>
      <c r="AC97" s="49"/>
      <c r="AD97" s="42"/>
      <c r="AE97" s="39"/>
      <c r="AF97" s="50"/>
      <c r="AG97" s="49"/>
      <c r="AH97" s="39"/>
    </row>
    <row r="98" spans="22:47" ht="27.75">
      <c r="V98" s="13"/>
      <c r="W98" s="39"/>
      <c r="X98" s="50"/>
      <c r="Y98" s="39"/>
      <c r="Z98" s="42"/>
      <c r="AA98" s="39"/>
      <c r="AB98" s="50"/>
      <c r="AC98" s="49"/>
      <c r="AD98" s="42"/>
      <c r="AE98" s="39"/>
      <c r="AF98" s="50"/>
      <c r="AG98" s="49"/>
      <c r="AH98" s="39"/>
    </row>
    <row r="99" spans="22:47" ht="27.75">
      <c r="V99" s="13"/>
      <c r="W99" s="39"/>
      <c r="X99" s="51"/>
      <c r="Y99" s="51"/>
      <c r="Z99" s="42"/>
      <c r="AA99" s="39"/>
      <c r="AB99" s="50"/>
      <c r="AC99" s="50"/>
      <c r="AD99" s="42"/>
      <c r="AE99" s="39"/>
      <c r="AF99" s="50"/>
      <c r="AG99" s="50"/>
      <c r="AH99" s="39"/>
    </row>
    <row r="100" spans="22:47" ht="27.75">
      <c r="V100" s="13"/>
      <c r="W100" s="39"/>
      <c r="X100" s="52"/>
      <c r="Y100" s="53"/>
      <c r="Z100" s="42"/>
      <c r="AA100" s="39"/>
      <c r="AB100" s="54"/>
      <c r="AC100" s="50"/>
      <c r="AD100" s="42"/>
      <c r="AE100" s="39"/>
      <c r="AF100" s="54"/>
      <c r="AG100" s="50"/>
      <c r="AH100" s="39"/>
    </row>
    <row r="101" spans="22:47" ht="27.75">
      <c r="V101" s="13"/>
      <c r="W101" s="39"/>
      <c r="X101" s="52" t="s">
        <v>20</v>
      </c>
      <c r="Y101" s="52" t="s">
        <v>21</v>
      </c>
      <c r="Z101" s="42"/>
      <c r="AA101" s="55"/>
      <c r="AB101" s="52" t="s">
        <v>20</v>
      </c>
      <c r="AC101" s="52" t="s">
        <v>21</v>
      </c>
      <c r="AD101" s="42"/>
      <c r="AE101" s="39"/>
      <c r="AF101" s="52" t="s">
        <v>20</v>
      </c>
      <c r="AG101" s="52" t="s">
        <v>21</v>
      </c>
      <c r="AH101" s="39"/>
    </row>
    <row r="102" spans="22:47" ht="27.75">
      <c r="V102" s="13"/>
      <c r="W102" s="39"/>
      <c r="X102" s="52"/>
      <c r="Y102" s="52"/>
      <c r="Z102" s="42"/>
      <c r="AA102" s="39"/>
      <c r="AB102" s="50"/>
      <c r="AC102" s="50"/>
      <c r="AD102" s="42"/>
      <c r="AE102" s="39"/>
      <c r="AF102" s="50"/>
      <c r="AG102" s="50"/>
      <c r="AH102" s="39"/>
    </row>
    <row r="103" spans="22:47" ht="27.75">
      <c r="V103" s="13"/>
      <c r="W103" s="39"/>
      <c r="X103" s="57">
        <v>0.1277777777777778</v>
      </c>
      <c r="Y103" s="57">
        <v>4.4444444444444446E-2</v>
      </c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spans="22:47"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7" spans="22:47" ht="23.25">
      <c r="V107" s="13"/>
      <c r="W107" s="13"/>
      <c r="X107" s="13"/>
      <c r="Y107" s="13"/>
      <c r="Z107" s="14"/>
      <c r="AA107" s="13"/>
      <c r="AB107" s="13"/>
      <c r="AC107" s="13"/>
      <c r="AD107" s="14"/>
      <c r="AE107" s="13"/>
      <c r="AF107" s="13"/>
      <c r="AG107" s="13"/>
      <c r="AH107" s="13"/>
      <c r="AI107" s="13"/>
      <c r="AJ107" s="13"/>
      <c r="AK107" s="13"/>
      <c r="AL107" s="13"/>
      <c r="AM107" s="14"/>
      <c r="AN107" s="13"/>
      <c r="AO107" s="13"/>
      <c r="AP107" s="13"/>
      <c r="AQ107" s="14"/>
      <c r="AR107" s="13"/>
      <c r="AS107" s="13"/>
      <c r="AT107" s="13"/>
      <c r="AU107" s="13"/>
    </row>
    <row r="108" spans="22:47" ht="23.25">
      <c r="V108" s="13"/>
      <c r="W108" s="29" t="s">
        <v>70</v>
      </c>
      <c r="X108" s="24"/>
      <c r="Y108" s="13"/>
      <c r="Z108" s="14"/>
      <c r="AA108" s="13"/>
      <c r="AB108" s="13" t="s">
        <v>22</v>
      </c>
      <c r="AC108" s="13"/>
      <c r="AD108" s="14"/>
      <c r="AE108" s="13"/>
      <c r="AF108" s="13" t="s">
        <v>23</v>
      </c>
      <c r="AG108" s="13"/>
      <c r="AH108" s="13"/>
      <c r="AI108" s="27"/>
      <c r="AJ108" s="29" t="s">
        <v>71</v>
      </c>
      <c r="AK108" s="27"/>
      <c r="AL108" s="27"/>
      <c r="AM108" s="14"/>
      <c r="AN108" s="13"/>
      <c r="AO108" s="13" t="s">
        <v>22</v>
      </c>
      <c r="AP108" s="13"/>
      <c r="AQ108" s="14"/>
      <c r="AR108" s="13"/>
      <c r="AS108" s="13" t="s">
        <v>23</v>
      </c>
      <c r="AT108" s="13"/>
      <c r="AU108" s="13"/>
    </row>
    <row r="109" spans="22:47" ht="23.25">
      <c r="V109" s="13"/>
      <c r="W109" s="12" t="s">
        <v>18</v>
      </c>
      <c r="X109" s="25"/>
      <c r="Y109" s="13"/>
      <c r="Z109" s="14"/>
      <c r="AA109" s="13"/>
      <c r="AB109" s="13"/>
      <c r="AC109" s="13"/>
      <c r="AD109" s="14"/>
      <c r="AE109" s="13"/>
      <c r="AF109" s="13"/>
      <c r="AG109" s="13"/>
      <c r="AH109" s="13"/>
      <c r="AI109" s="27"/>
      <c r="AJ109" s="12" t="s">
        <v>18</v>
      </c>
      <c r="AK109" s="27"/>
      <c r="AL109" s="27"/>
      <c r="AM109" s="14"/>
      <c r="AN109" s="13"/>
      <c r="AO109" s="27"/>
      <c r="AP109" s="27"/>
      <c r="AQ109" s="14"/>
      <c r="AR109" s="13"/>
      <c r="AS109" s="27"/>
      <c r="AT109" s="27"/>
      <c r="AU109" s="27"/>
    </row>
    <row r="110" spans="22:47" ht="15" customHeight="1">
      <c r="V110" s="13"/>
      <c r="W110" s="13"/>
      <c r="X110" s="13"/>
      <c r="Y110" s="13"/>
      <c r="Z110" s="14"/>
      <c r="AA110" s="13"/>
      <c r="AB110" s="13"/>
      <c r="AC110" s="13"/>
      <c r="AD110" s="14"/>
      <c r="AE110" s="13"/>
      <c r="AF110" s="13"/>
      <c r="AG110" s="13"/>
      <c r="AH110" s="13"/>
      <c r="AI110" s="27"/>
      <c r="AJ110" s="27"/>
      <c r="AK110" s="27"/>
      <c r="AL110" s="27"/>
      <c r="AM110" s="14"/>
      <c r="AN110" s="13"/>
      <c r="AO110" s="27"/>
      <c r="AP110" s="27"/>
      <c r="AQ110" s="14"/>
      <c r="AR110" s="13"/>
      <c r="AS110" s="27"/>
      <c r="AT110" s="27"/>
      <c r="AU110" s="27"/>
    </row>
    <row r="111" spans="22:47" ht="15" customHeight="1">
      <c r="V111" s="13"/>
      <c r="W111" s="13"/>
      <c r="X111" s="18"/>
      <c r="Y111" s="13"/>
      <c r="Z111" s="14"/>
      <c r="AA111" s="13"/>
      <c r="AB111" s="17"/>
      <c r="AC111" s="13"/>
      <c r="AD111" s="14"/>
      <c r="AE111" s="13"/>
      <c r="AF111" s="17"/>
      <c r="AG111" s="13"/>
      <c r="AH111" s="13"/>
      <c r="AI111" s="27"/>
      <c r="AJ111" s="27"/>
      <c r="AK111" s="18"/>
      <c r="AL111" s="13"/>
      <c r="AM111" s="16"/>
      <c r="AN111" s="13"/>
      <c r="AO111" s="17"/>
      <c r="AP111" s="13"/>
      <c r="AQ111" s="14"/>
      <c r="AR111" s="13"/>
      <c r="AS111" s="28"/>
      <c r="AT111" s="27"/>
      <c r="AU111" s="27"/>
    </row>
    <row r="112" spans="22:47" ht="23.25">
      <c r="V112" s="13"/>
      <c r="W112" s="13"/>
      <c r="X112" s="18"/>
      <c r="Y112" s="13"/>
      <c r="Z112" s="16"/>
      <c r="AA112" s="13"/>
      <c r="AB112" s="17"/>
      <c r="AC112" s="13"/>
      <c r="AD112" s="14"/>
      <c r="AE112" s="13"/>
      <c r="AF112" s="17"/>
      <c r="AG112" s="13"/>
      <c r="AH112" s="13"/>
      <c r="AI112" s="27"/>
      <c r="AJ112" s="27"/>
      <c r="AK112" s="18"/>
      <c r="AL112" s="13"/>
      <c r="AM112" s="14"/>
      <c r="AN112" s="13"/>
      <c r="AO112" s="17"/>
      <c r="AP112" s="13"/>
      <c r="AQ112" s="14"/>
      <c r="AR112" s="13"/>
      <c r="AS112" s="28"/>
      <c r="AT112" s="27"/>
      <c r="AU112" s="27"/>
    </row>
    <row r="113" spans="22:47" ht="23.25">
      <c r="V113" s="13"/>
      <c r="W113" s="13"/>
      <c r="X113" s="18"/>
      <c r="Y113" s="13"/>
      <c r="Z113" s="14"/>
      <c r="AA113" s="13"/>
      <c r="AB113" s="17"/>
      <c r="AC113" s="13"/>
      <c r="AD113" s="14"/>
      <c r="AE113" s="13"/>
      <c r="AF113" s="17"/>
      <c r="AG113" s="13"/>
      <c r="AH113" s="13"/>
      <c r="AI113" s="27"/>
      <c r="AJ113" s="27"/>
      <c r="AK113" s="18"/>
      <c r="AL113" s="13"/>
      <c r="AM113" s="14"/>
      <c r="AN113" s="13"/>
      <c r="AO113" s="17"/>
      <c r="AP113" s="13"/>
      <c r="AQ113" s="14"/>
      <c r="AR113" s="13"/>
      <c r="AS113" s="28"/>
      <c r="AT113" s="27"/>
      <c r="AU113" s="27"/>
    </row>
    <row r="114" spans="22:47" ht="23.25">
      <c r="V114" s="13"/>
      <c r="W114" s="13"/>
      <c r="X114" s="18"/>
      <c r="Y114" s="13"/>
      <c r="Z114" s="14"/>
      <c r="AA114" s="13"/>
      <c r="AB114" s="17"/>
      <c r="AC114" s="13"/>
      <c r="AD114" s="14"/>
      <c r="AE114" s="13"/>
      <c r="AF114" s="17"/>
      <c r="AG114" s="13"/>
      <c r="AH114" s="13"/>
      <c r="AI114" s="27"/>
      <c r="AJ114" s="27"/>
      <c r="AK114" s="18"/>
      <c r="AL114" s="13"/>
      <c r="AM114" s="14"/>
      <c r="AN114" s="13"/>
      <c r="AO114" s="17"/>
      <c r="AP114" s="13"/>
      <c r="AQ114" s="14"/>
      <c r="AR114" s="13"/>
      <c r="AS114" s="28"/>
      <c r="AT114" s="27"/>
      <c r="AU114" s="27"/>
    </row>
    <row r="115" spans="22:47" ht="23.25">
      <c r="V115" s="13"/>
      <c r="W115" s="13"/>
      <c r="X115" s="18"/>
      <c r="Y115" s="18"/>
      <c r="Z115" s="14"/>
      <c r="AA115" s="13"/>
      <c r="AB115" s="18"/>
      <c r="AC115" s="17"/>
      <c r="AD115" s="14"/>
      <c r="AE115" s="13"/>
      <c r="AF115" s="18"/>
      <c r="AG115" s="17"/>
      <c r="AH115" s="13"/>
      <c r="AI115" s="27"/>
      <c r="AJ115" s="27"/>
      <c r="AK115" s="18"/>
      <c r="AL115" s="18"/>
      <c r="AM115" s="14"/>
      <c r="AN115" s="13"/>
      <c r="AO115" s="18"/>
      <c r="AP115" s="17"/>
      <c r="AQ115" s="14"/>
      <c r="AR115" s="13"/>
      <c r="AS115" s="15"/>
      <c r="AT115" s="17"/>
      <c r="AU115" s="27"/>
    </row>
    <row r="116" spans="22:47" ht="23.25">
      <c r="V116" s="13"/>
      <c r="W116" s="13"/>
      <c r="X116" s="21"/>
      <c r="Y116" s="26"/>
      <c r="Z116" s="14"/>
      <c r="AA116" s="13"/>
      <c r="AB116" s="18"/>
      <c r="AC116" s="17"/>
      <c r="AD116" s="14"/>
      <c r="AE116" s="13"/>
      <c r="AF116" s="18"/>
      <c r="AG116" s="17"/>
      <c r="AH116" s="13"/>
      <c r="AI116" s="27"/>
      <c r="AJ116" s="27"/>
      <c r="AK116" s="19"/>
      <c r="AL116" s="20"/>
      <c r="AM116" s="14"/>
      <c r="AN116" s="13"/>
      <c r="AO116" s="18"/>
      <c r="AP116" s="17"/>
      <c r="AQ116" s="14"/>
      <c r="AR116" s="13"/>
      <c r="AS116" s="18"/>
      <c r="AT116" s="18"/>
      <c r="AU116" s="27"/>
    </row>
    <row r="117" spans="22:47" ht="23.25">
      <c r="V117" s="13"/>
      <c r="W117" s="13"/>
      <c r="X117" s="19" t="s">
        <v>20</v>
      </c>
      <c r="Y117" s="19" t="s">
        <v>21</v>
      </c>
      <c r="Z117" s="14"/>
      <c r="AA117" s="13"/>
      <c r="AB117" s="19" t="s">
        <v>20</v>
      </c>
      <c r="AC117" s="19" t="s">
        <v>21</v>
      </c>
      <c r="AD117" s="14"/>
      <c r="AE117" s="13"/>
      <c r="AF117" s="19" t="s">
        <v>20</v>
      </c>
      <c r="AG117" s="19" t="s">
        <v>21</v>
      </c>
      <c r="AH117" s="13"/>
      <c r="AI117" s="27"/>
      <c r="AJ117" s="27"/>
      <c r="AK117" s="19" t="s">
        <v>20</v>
      </c>
      <c r="AL117" s="19" t="s">
        <v>21</v>
      </c>
      <c r="AM117" s="14"/>
      <c r="AN117" s="13"/>
      <c r="AO117" s="19" t="s">
        <v>20</v>
      </c>
      <c r="AP117" s="19" t="s">
        <v>21</v>
      </c>
      <c r="AQ117" s="14"/>
      <c r="AR117" s="13"/>
      <c r="AS117" s="19" t="s">
        <v>20</v>
      </c>
      <c r="AT117" s="19" t="s">
        <v>21</v>
      </c>
      <c r="AU117" s="27"/>
    </row>
    <row r="118" spans="22:47" ht="23.25">
      <c r="V118" s="13"/>
      <c r="W118" s="13"/>
      <c r="X118" s="19"/>
      <c r="Y118" s="19"/>
      <c r="Z118" s="14"/>
      <c r="AA118" s="13"/>
      <c r="AB118" s="18"/>
      <c r="AC118" s="18"/>
      <c r="AD118" s="14"/>
      <c r="AE118" s="13"/>
      <c r="AF118" s="18"/>
      <c r="AG118" s="18"/>
      <c r="AH118" s="13"/>
      <c r="AI118" s="27"/>
      <c r="AJ118" s="27"/>
      <c r="AK118" s="19"/>
      <c r="AL118" s="19"/>
      <c r="AM118" s="14"/>
      <c r="AN118" s="13"/>
      <c r="AO118" s="18"/>
      <c r="AP118" s="18"/>
      <c r="AQ118" s="14"/>
      <c r="AR118" s="13"/>
      <c r="AS118" s="21"/>
      <c r="AT118" s="18"/>
      <c r="AU118" s="27"/>
    </row>
    <row r="119" spans="22:47" ht="23.25">
      <c r="V119" s="13"/>
      <c r="W119" s="13"/>
      <c r="X119" s="58">
        <v>0.1277777777777778</v>
      </c>
      <c r="Y119" s="58">
        <v>4.4444444444444446E-2</v>
      </c>
      <c r="Z119" s="14"/>
      <c r="AA119" s="13"/>
      <c r="AB119" s="13"/>
      <c r="AC119" s="13"/>
      <c r="AD119" s="14"/>
      <c r="AE119" s="13"/>
      <c r="AF119" s="13"/>
      <c r="AG119" s="13"/>
      <c r="AH119" s="13"/>
      <c r="AI119" s="27"/>
      <c r="AJ119" s="27"/>
      <c r="AK119" s="58">
        <v>0.1277777777777778</v>
      </c>
      <c r="AL119" s="58">
        <v>4.4444444444444446E-2</v>
      </c>
      <c r="AM119" s="14"/>
      <c r="AN119" s="13"/>
      <c r="AO119" s="27"/>
      <c r="AP119" s="27"/>
      <c r="AQ119" s="14"/>
      <c r="AR119" s="13"/>
      <c r="AS119" s="27"/>
      <c r="AT119" s="27"/>
      <c r="AU119" s="27"/>
    </row>
    <row r="120" spans="22:47" ht="23.25">
      <c r="V120" s="13"/>
      <c r="W120" s="13"/>
      <c r="X120" s="13"/>
      <c r="Y120" s="13"/>
      <c r="Z120" s="14"/>
      <c r="AA120" s="13"/>
      <c r="AB120" s="13"/>
      <c r="AC120" s="13"/>
      <c r="AD120" s="14"/>
      <c r="AE120" s="13"/>
      <c r="AF120" s="13"/>
      <c r="AG120" s="13"/>
      <c r="AH120" s="13"/>
      <c r="AI120" s="27"/>
      <c r="AJ120" s="27"/>
      <c r="AK120" s="27"/>
      <c r="AL120" s="27"/>
      <c r="AM120" s="14"/>
      <c r="AN120" s="13"/>
      <c r="AO120" s="27"/>
      <c r="AP120" s="27"/>
      <c r="AQ120" s="14"/>
      <c r="AR120" s="13"/>
      <c r="AS120" s="27"/>
      <c r="AT120" s="27"/>
      <c r="AU120" s="27"/>
    </row>
    <row r="121" spans="22:47" ht="23.25">
      <c r="V121" s="13"/>
      <c r="W121" s="13"/>
      <c r="X121" s="13"/>
      <c r="Y121" s="13"/>
      <c r="Z121" s="14"/>
      <c r="AA121" s="13"/>
      <c r="AB121" s="13"/>
      <c r="AC121" s="13"/>
      <c r="AD121" s="14"/>
      <c r="AE121" s="13"/>
      <c r="AF121" s="13"/>
      <c r="AG121" s="13"/>
      <c r="AH121" s="13"/>
      <c r="AI121" s="27"/>
      <c r="AJ121" s="27"/>
      <c r="AK121" s="27"/>
      <c r="AL121" s="27"/>
      <c r="AM121" s="14"/>
      <c r="AN121" s="13"/>
      <c r="AO121" s="27"/>
      <c r="AP121" s="27"/>
      <c r="AQ121" s="14"/>
      <c r="AR121" s="13"/>
      <c r="AS121" s="27"/>
      <c r="AT121" s="27"/>
      <c r="AU121" s="27"/>
    </row>
    <row r="122" spans="22:47" ht="23.25">
      <c r="V122" s="13"/>
      <c r="W122" s="13"/>
      <c r="X122" s="13"/>
      <c r="Y122" s="13"/>
      <c r="Z122" s="14"/>
      <c r="AA122" s="13"/>
      <c r="AB122" s="13"/>
      <c r="AC122" s="13"/>
      <c r="AD122" s="14"/>
      <c r="AE122" s="13"/>
      <c r="AF122" s="13"/>
      <c r="AG122" s="13"/>
      <c r="AH122" s="13"/>
      <c r="AI122" s="11"/>
      <c r="AJ122" s="11"/>
      <c r="AK122" s="11"/>
      <c r="AL122" s="11"/>
      <c r="AM122" s="8"/>
      <c r="AN122" s="7"/>
      <c r="AO122" s="11"/>
      <c r="AP122" s="11"/>
      <c r="AQ122" s="6"/>
      <c r="AR122" s="5"/>
      <c r="AS122" s="11"/>
      <c r="AT122" s="11"/>
      <c r="AU122" s="11"/>
    </row>
    <row r="123" spans="22:47" ht="23.25">
      <c r="V123" s="22"/>
      <c r="W123" s="22"/>
      <c r="X123" s="22"/>
      <c r="Y123" s="22"/>
      <c r="Z123" s="23"/>
      <c r="AA123" s="22"/>
      <c r="AB123" s="22"/>
      <c r="AC123" s="22"/>
      <c r="AD123" s="23"/>
      <c r="AE123" s="22"/>
      <c r="AF123" s="22"/>
      <c r="AG123" s="22"/>
      <c r="AH123" s="22"/>
      <c r="AI123" s="11"/>
      <c r="AJ123" s="11"/>
      <c r="AK123" s="11"/>
      <c r="AL123" s="11"/>
      <c r="AM123" s="11"/>
      <c r="AN123" s="11"/>
      <c r="AO123" s="11"/>
      <c r="AP123" s="11"/>
      <c r="AQ123" s="8"/>
      <c r="AR123" s="7"/>
      <c r="AS123" s="11"/>
      <c r="AT123" s="11"/>
      <c r="AU123" s="11"/>
    </row>
    <row r="124" spans="22:47"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3914" spans="27:27">
      <c r="AA3914" s="9"/>
    </row>
    <row r="3950" spans="27:27">
      <c r="AA3950" s="9"/>
    </row>
    <row r="3996" spans="27:27">
      <c r="AA3996" s="9"/>
    </row>
    <row r="4010" spans="27:27">
      <c r="AA4010" s="9"/>
    </row>
    <row r="4031" spans="27:27">
      <c r="AA4031" s="9"/>
    </row>
    <row r="4159" spans="27:27">
      <c r="AA4159" s="9"/>
    </row>
    <row r="4235" spans="27:27">
      <c r="AA4235" s="9"/>
    </row>
    <row r="4243" spans="27:27">
      <c r="AA4243" s="9"/>
    </row>
    <row r="4251" spans="27:27">
      <c r="AA4251" s="9"/>
    </row>
    <row r="4346" spans="27:27">
      <c r="AA4346" s="9"/>
    </row>
    <row r="4425" spans="27:27">
      <c r="AA4425" s="9"/>
    </row>
    <row r="4481" spans="27:27">
      <c r="AA4481" s="9"/>
    </row>
    <row r="4487" spans="27:27">
      <c r="AA4487" s="9"/>
    </row>
    <row r="4522" spans="27:27">
      <c r="AA4522" s="9"/>
    </row>
    <row r="4559" spans="27:27">
      <c r="AA4559" s="9"/>
    </row>
    <row r="4605" spans="27:27">
      <c r="AA4605" s="9"/>
    </row>
    <row r="4753" spans="27:27">
      <c r="AA4753" s="9"/>
    </row>
    <row r="4787" spans="27:27">
      <c r="AA4787" s="9"/>
    </row>
    <row r="4793" spans="27:27">
      <c r="AA4793" s="9"/>
    </row>
    <row r="4980" spans="27:27">
      <c r="AA4980" s="9"/>
    </row>
    <row r="5020" spans="27:27">
      <c r="AA5020" s="9"/>
    </row>
    <row r="5048" spans="27:27">
      <c r="AA5048" s="9"/>
    </row>
    <row r="5170" spans="27:27">
      <c r="AA5170" s="9"/>
    </row>
    <row r="5222" spans="27:27">
      <c r="AA5222" s="9"/>
    </row>
    <row r="5224" spans="27:27">
      <c r="AA5224" s="9"/>
    </row>
    <row r="5269" spans="27:27">
      <c r="AA5269" s="9"/>
    </row>
    <row r="5345" spans="27:27">
      <c r="AA5345" s="9"/>
    </row>
    <row r="5351" spans="27:27">
      <c r="AA5351" s="9"/>
    </row>
    <row r="5415" spans="27:27">
      <c r="AA5415" s="9"/>
    </row>
    <row r="5581" spans="27:27">
      <c r="AA5581" s="9"/>
    </row>
    <row r="5626" spans="27:27">
      <c r="AA5626" s="9"/>
    </row>
    <row r="5785" spans="27:27">
      <c r="AA5785" s="9"/>
    </row>
    <row r="5882" spans="27:27">
      <c r="AA5882" s="9"/>
    </row>
    <row r="5922" spans="27:27">
      <c r="AA5922" s="9"/>
    </row>
    <row r="6193" spans="27:27">
      <c r="AA6193" s="9"/>
    </row>
    <row r="6257" spans="27:27">
      <c r="AA6257" s="9"/>
    </row>
    <row r="6272" spans="27:27">
      <c r="AA6272" s="9"/>
    </row>
    <row r="6273" spans="27:27">
      <c r="AA6273" s="9"/>
    </row>
    <row r="6400" spans="27:27">
      <c r="AA6400" s="9"/>
    </row>
    <row r="6420" spans="27:27">
      <c r="AA6420" s="9"/>
    </row>
    <row r="6539" spans="27:27">
      <c r="AA6539" s="9"/>
    </row>
    <row r="6836" spans="27:27">
      <c r="AA6836" s="9"/>
    </row>
    <row r="6845" spans="27:27">
      <c r="AA6845" s="9"/>
    </row>
    <row r="6950" spans="27:27">
      <c r="AA6950" s="9"/>
    </row>
    <row r="6965" spans="27:27">
      <c r="AA6965" s="9"/>
    </row>
    <row r="7032" spans="27:27">
      <c r="AA7032" s="9"/>
    </row>
    <row r="7071" spans="27:27">
      <c r="AA7071" s="9"/>
    </row>
    <row r="7073" spans="27:27">
      <c r="AA7073" s="9"/>
    </row>
    <row r="7093" spans="27:27">
      <c r="AA7093" s="9"/>
    </row>
    <row r="7191" spans="27:27">
      <c r="AA7191" s="9"/>
    </row>
    <row r="7262" spans="27:27">
      <c r="AA7262" s="9"/>
    </row>
    <row r="7329" spans="27:27">
      <c r="AA7329" s="9"/>
    </row>
    <row r="7373" spans="27:27">
      <c r="AA7373" s="9"/>
    </row>
    <row r="7388" spans="27:27">
      <c r="AA7388" s="9"/>
    </row>
    <row r="7443" spans="27:27">
      <c r="AA7443" s="9"/>
    </row>
    <row r="7468" spans="27:27">
      <c r="AA7468" s="9"/>
    </row>
    <row r="7483" spans="27:27">
      <c r="AA7483" s="9"/>
    </row>
    <row r="7612" spans="27:27">
      <c r="AA7612" s="9"/>
    </row>
    <row r="7620" spans="27:27">
      <c r="AA7620" s="9"/>
    </row>
    <row r="7640" spans="27:27">
      <c r="AA7640" s="9"/>
    </row>
    <row r="7658" spans="27:27">
      <c r="AA7658" s="9"/>
    </row>
    <row r="7703" spans="27:27">
      <c r="AA7703" s="9"/>
    </row>
    <row r="7712" spans="27:27">
      <c r="AA7712" s="9"/>
    </row>
    <row r="7716" spans="27:27">
      <c r="AA7716" s="9"/>
    </row>
    <row r="7745" spans="27:27">
      <c r="AA7745" s="9"/>
    </row>
    <row r="7752" spans="27:27">
      <c r="AA7752" s="9"/>
    </row>
    <row r="7876" spans="27:27">
      <c r="AA7876" s="9"/>
    </row>
    <row r="8024" spans="27:27">
      <c r="AA8024" s="9"/>
    </row>
    <row r="8086" spans="27:27">
      <c r="AA8086" s="9"/>
    </row>
    <row r="8089" spans="27:27">
      <c r="AA8089" s="9"/>
    </row>
    <row r="8112" spans="27:27">
      <c r="AA8112" s="9"/>
    </row>
    <row r="8114" spans="27:27">
      <c r="AA8114" s="9"/>
    </row>
    <row r="8138" spans="27:27">
      <c r="AA8138" s="9"/>
    </row>
    <row r="8189" spans="27:27">
      <c r="AA8189" s="9"/>
    </row>
    <row r="8274" spans="27:27">
      <c r="AA8274" s="9"/>
    </row>
    <row r="8352" spans="27:27">
      <c r="AA8352" s="9"/>
    </row>
    <row r="8387" spans="27:27">
      <c r="AA8387" s="9"/>
    </row>
    <row r="8450" spans="27:27">
      <c r="AA8450" s="9"/>
    </row>
    <row r="8549" spans="27:27">
      <c r="AA8549" s="9"/>
    </row>
    <row r="8550" spans="27:27">
      <c r="AA8550" s="9"/>
    </row>
    <row r="8573" spans="27:27">
      <c r="AA8573" s="9"/>
    </row>
    <row r="8748" spans="27:27">
      <c r="AA8748" s="9"/>
    </row>
    <row r="8814" spans="27:27">
      <c r="AA8814" s="9"/>
    </row>
    <row r="8869" spans="27:27">
      <c r="AA8869" s="9"/>
    </row>
    <row r="8935" spans="27:27">
      <c r="AA8935" s="9"/>
    </row>
    <row r="9052" spans="27:27">
      <c r="AA9052" s="9"/>
    </row>
    <row r="9054" spans="27:27">
      <c r="AA9054" s="9"/>
    </row>
    <row r="9056" spans="27:27">
      <c r="AA9056" s="9"/>
    </row>
    <row r="9096" spans="27:27">
      <c r="AA9096" s="9"/>
    </row>
    <row r="9105" spans="27:27">
      <c r="AA9105" s="9"/>
    </row>
    <row r="9162" spans="27:27">
      <c r="AA9162" s="9"/>
    </row>
    <row r="9371" spans="27:27">
      <c r="AA9371" s="9"/>
    </row>
    <row r="9397" spans="27:27">
      <c r="AA9397" s="9"/>
    </row>
    <row r="9417" spans="27:27">
      <c r="AA9417" s="9"/>
    </row>
    <row r="9428" spans="27:27">
      <c r="AA9428" s="9"/>
    </row>
    <row r="9439" spans="27:27">
      <c r="AA9439" s="9"/>
    </row>
    <row r="9540" spans="27:27">
      <c r="AA9540" s="9"/>
    </row>
    <row r="9546" spans="27:27">
      <c r="AA9546" s="9"/>
    </row>
    <row r="9576" spans="27:27">
      <c r="AA9576" s="9"/>
    </row>
    <row r="9612" spans="27:27">
      <c r="AA9612" s="9"/>
    </row>
    <row r="9634" spans="27:27">
      <c r="AA9634" s="9"/>
    </row>
    <row r="9692" spans="27:27">
      <c r="AA9692" s="9"/>
    </row>
    <row r="9704" spans="27:27">
      <c r="AA9704" s="9"/>
    </row>
    <row r="9708" spans="27:27">
      <c r="AA9708" s="9"/>
    </row>
    <row r="9753" spans="27:27">
      <c r="AA9753" s="9"/>
    </row>
    <row r="9780" spans="27:27">
      <c r="AA9780" s="9"/>
    </row>
    <row r="9845" spans="27:27">
      <c r="AA9845" s="9"/>
    </row>
    <row r="9889" spans="27:27">
      <c r="AA9889" s="9"/>
    </row>
    <row r="9907" spans="27:27">
      <c r="AA9907" s="9"/>
    </row>
    <row r="10020" spans="27:27">
      <c r="AA10020" s="9"/>
    </row>
    <row r="10022" spans="27:27">
      <c r="AA10022" s="9"/>
    </row>
    <row r="10029" spans="27:27">
      <c r="AA10029" s="9"/>
    </row>
    <row r="10042" spans="27:27">
      <c r="AA10042" s="9"/>
    </row>
    <row r="10108" spans="27:27">
      <c r="AA10108" s="9"/>
    </row>
    <row r="10159" spans="27:27">
      <c r="AA10159" s="9"/>
    </row>
    <row r="10166" spans="27:27">
      <c r="AA10166" s="9"/>
    </row>
    <row r="10188" spans="27:27">
      <c r="AA10188" s="9"/>
    </row>
    <row r="10195" spans="27:27">
      <c r="AA10195" s="9"/>
    </row>
    <row r="10366" spans="27:27">
      <c r="AA10366" s="9"/>
    </row>
    <row r="10391" spans="27:27">
      <c r="AA10391" s="9"/>
    </row>
    <row r="10420" spans="27:27">
      <c r="AA10420" s="9"/>
    </row>
    <row r="10442" spans="27:27">
      <c r="AA10442" s="9"/>
    </row>
    <row r="10505" spans="27:27">
      <c r="AA10505" s="9"/>
    </row>
    <row r="10520" spans="27:27">
      <c r="AA10520" s="9"/>
    </row>
    <row r="10534" spans="27:27">
      <c r="AA10534" s="9"/>
    </row>
    <row r="10557" spans="27:27">
      <c r="AA10557" s="9"/>
    </row>
    <row r="10568" spans="27:27">
      <c r="AA10568" s="9"/>
    </row>
    <row r="10617" spans="27:27">
      <c r="AA10617" s="9"/>
    </row>
    <row r="10636" spans="27:27">
      <c r="AA10636" s="9"/>
    </row>
    <row r="10662" spans="27:27">
      <c r="AA10662" s="9"/>
    </row>
    <row r="10674" spans="27:27">
      <c r="AA10674" s="9"/>
    </row>
    <row r="10681" spans="27:27">
      <c r="AA10681" s="9"/>
    </row>
    <row r="10697" spans="27:27">
      <c r="AA10697" s="9"/>
    </row>
    <row r="10848" spans="27:27">
      <c r="AA10848" s="9"/>
    </row>
    <row r="10863" spans="27:27">
      <c r="AA10863" s="9"/>
    </row>
    <row r="10873" spans="27:27">
      <c r="AA10873" s="9"/>
    </row>
    <row r="10883" spans="27:27">
      <c r="AA10883" s="9"/>
    </row>
    <row r="10909" spans="27:27">
      <c r="AA10909" s="9"/>
    </row>
    <row r="10919" spans="27:27">
      <c r="AA10919" s="9"/>
    </row>
    <row r="10924" spans="27:27">
      <c r="AA10924" s="9"/>
    </row>
    <row r="10949" spans="27:27">
      <c r="AA10949" s="9"/>
    </row>
    <row r="10962" spans="27:27">
      <c r="AA10962" s="9"/>
    </row>
    <row r="11033" spans="27:27">
      <c r="AA11033" s="9"/>
    </row>
    <row r="11152" spans="27:27">
      <c r="AA11152" s="9"/>
    </row>
    <row r="11155" spans="27:27">
      <c r="AA11155" s="9"/>
    </row>
    <row r="11183" spans="27:27">
      <c r="AA11183" s="9"/>
    </row>
    <row r="11184" spans="27:27">
      <c r="AA11184" s="9"/>
    </row>
    <row r="11224" spans="27:27">
      <c r="AA11224" s="9"/>
    </row>
    <row r="11255" spans="27:27">
      <c r="AA11255" s="9"/>
    </row>
    <row r="11257" spans="27:27">
      <c r="AA11257" s="9"/>
    </row>
    <row r="11307" spans="27:27">
      <c r="AA11307" s="9"/>
    </row>
    <row r="11383" spans="27:27">
      <c r="AA11383" s="9"/>
    </row>
    <row r="11480" spans="27:27">
      <c r="AA11480" s="9"/>
    </row>
    <row r="11513" spans="27:27">
      <c r="AA11513" s="9"/>
    </row>
    <row r="11554" spans="27:27">
      <c r="AA11554" s="9"/>
    </row>
    <row r="11580" spans="27:27">
      <c r="AA11580" s="9"/>
    </row>
    <row r="11635" spans="27:27">
      <c r="AA11635" s="9"/>
    </row>
    <row r="11650" spans="27:27">
      <c r="AA11650" s="9"/>
    </row>
    <row r="11727" spans="27:27">
      <c r="AA11727" s="9"/>
    </row>
    <row r="11809" spans="27:27">
      <c r="AA11809" s="9"/>
    </row>
    <row r="11846" spans="27:27">
      <c r="AA11846" s="9"/>
    </row>
    <row r="11919" spans="27:27">
      <c r="AA11919" s="9"/>
    </row>
    <row r="12008" spans="27:27">
      <c r="AA12008" s="9"/>
    </row>
    <row r="12032" spans="27:27">
      <c r="AA12032" s="9"/>
    </row>
    <row r="12051" spans="27:27">
      <c r="AA12051" s="9"/>
    </row>
    <row r="12075" spans="27:27">
      <c r="AA12075" s="9"/>
    </row>
    <row r="12202" spans="27:27">
      <c r="AA12202" s="9"/>
    </row>
    <row r="12209" spans="27:27">
      <c r="AA12209" s="9"/>
    </row>
    <row r="12221" spans="27:27">
      <c r="AA12221" s="9"/>
    </row>
    <row r="12223" spans="27:27">
      <c r="AA12223" s="9"/>
    </row>
    <row r="12249" spans="27:27">
      <c r="AA12249" s="9"/>
    </row>
    <row r="12277" spans="27:27">
      <c r="AA12277" s="9"/>
    </row>
    <row r="12314" spans="27:27">
      <c r="AA12314" s="9"/>
    </row>
    <row r="12411" spans="27:27">
      <c r="AA12411" s="9"/>
    </row>
    <row r="12467" spans="27:27">
      <c r="AA12467" s="9"/>
    </row>
    <row r="12474" spans="27:27">
      <c r="AA12474" s="9"/>
    </row>
    <row r="12475" spans="27:27">
      <c r="AA12475" s="9"/>
    </row>
    <row r="12477" spans="27:27">
      <c r="AA12477" s="9"/>
    </row>
    <row r="12514" spans="27:27">
      <c r="AA12514" s="9"/>
    </row>
    <row r="12743" spans="27:27">
      <c r="AA12743" s="9"/>
    </row>
    <row r="12760" spans="27:27">
      <c r="AA12760" s="9"/>
    </row>
    <row r="12812" spans="27:27">
      <c r="AA12812" s="9"/>
    </row>
    <row r="12830" spans="27:27">
      <c r="AA12830" s="9"/>
    </row>
    <row r="12864" spans="27:27">
      <c r="AA12864" s="9"/>
    </row>
    <row r="12918" spans="27:27">
      <c r="AA12918" s="9"/>
    </row>
    <row r="13035" spans="27:27">
      <c r="AA13035" s="9"/>
    </row>
    <row r="13160" spans="27:27">
      <c r="AA13160" s="9"/>
    </row>
    <row r="13216" spans="27:27">
      <c r="AA13216" s="9"/>
    </row>
    <row r="13232" spans="27:27">
      <c r="AA13232" s="9"/>
    </row>
    <row r="13238" spans="27:27">
      <c r="AA13238" s="9"/>
    </row>
    <row r="13288" spans="27:27">
      <c r="AA13288" s="9"/>
    </row>
    <row r="13474" spans="27:27">
      <c r="AA13474" s="9"/>
    </row>
    <row r="13500" spans="27:27">
      <c r="AA13500" s="9"/>
    </row>
    <row r="13535" spans="27:27">
      <c r="AA13535" s="9"/>
    </row>
    <row r="13668" spans="27:27">
      <c r="AA13668" s="9"/>
    </row>
    <row r="13669" spans="27:27">
      <c r="AA13669" s="9"/>
    </row>
    <row r="13861" spans="27:27">
      <c r="AA13861" s="9"/>
    </row>
    <row r="13879" spans="27:27">
      <c r="AA13879" s="9"/>
    </row>
    <row r="13886" spans="27:27">
      <c r="AA13886" s="9"/>
    </row>
    <row r="13922" spans="27:27">
      <c r="AA13922" s="9"/>
    </row>
    <row r="13938" spans="27:27">
      <c r="AA13938" s="9"/>
    </row>
    <row r="14075" spans="27:27">
      <c r="AA14075" s="9"/>
    </row>
    <row r="14173" spans="27:27">
      <c r="AA14173" s="9"/>
    </row>
    <row r="14218" spans="27:27">
      <c r="AA14218" s="9"/>
    </row>
    <row r="14226" spans="27:27">
      <c r="AA14226" s="9"/>
    </row>
    <row r="14274" spans="27:27">
      <c r="AA14274" s="9"/>
    </row>
    <row r="14290" spans="27:27">
      <c r="AA14290" s="9"/>
    </row>
    <row r="14332" spans="27:27">
      <c r="AA14332" s="9"/>
    </row>
    <row r="14383" spans="27:27">
      <c r="AA14383" s="9"/>
    </row>
    <row r="14393" spans="27:27">
      <c r="AA14393" s="9"/>
    </row>
    <row r="14401" spans="27:27">
      <c r="AA14401" s="9"/>
    </row>
    <row r="14506" spans="27:27">
      <c r="AA14506" s="9"/>
    </row>
    <row r="14528" spans="27:27">
      <c r="AA14528" s="9"/>
    </row>
    <row r="14689" spans="27:27">
      <c r="AA14689" s="9"/>
    </row>
    <row r="14715" spans="27:27">
      <c r="AA14715" s="9"/>
    </row>
    <row r="14785" spans="27:27">
      <c r="AA14785" s="9"/>
    </row>
    <row r="14793" spans="27:27">
      <c r="AA14793" s="9"/>
    </row>
    <row r="14808" spans="27:27">
      <c r="AA14808" s="9"/>
    </row>
    <row r="14809" spans="27:27">
      <c r="AA14809" s="9"/>
    </row>
    <row r="14819" spans="27:27">
      <c r="AA14819" s="9"/>
    </row>
    <row r="14871" spans="27:27">
      <c r="AA14871" s="9"/>
    </row>
    <row r="14885" spans="27:27">
      <c r="AA14885" s="9"/>
    </row>
    <row r="14921" spans="27:27">
      <c r="AA14921" s="9"/>
    </row>
    <row r="15056" spans="27:27">
      <c r="AA15056" s="9"/>
    </row>
    <row r="15132" spans="27:27">
      <c r="AA15132" s="9"/>
    </row>
    <row r="15185" spans="27:27">
      <c r="AA15185" s="9"/>
    </row>
    <row r="15217" spans="27:27">
      <c r="AA15217" s="9"/>
    </row>
    <row r="15223" spans="27:27">
      <c r="AA15223" s="9"/>
    </row>
    <row r="15275" spans="27:27">
      <c r="AA15275" s="9"/>
    </row>
    <row r="15355" spans="27:27">
      <c r="AA15355" s="9"/>
    </row>
    <row r="15579" spans="27:27">
      <c r="AA15579" s="9"/>
    </row>
    <row r="15615" spans="27:27">
      <c r="AA15615" s="9"/>
    </row>
    <row r="15621" spans="27:27">
      <c r="AA15621" s="9"/>
    </row>
    <row r="15625" spans="27:27">
      <c r="AA15625" s="9"/>
    </row>
    <row r="15705" spans="27:27">
      <c r="AA15705" s="9"/>
    </row>
    <row r="15823" spans="27:27">
      <c r="AA15823" s="9"/>
    </row>
    <row r="15864" spans="27:27">
      <c r="AA15864" s="9"/>
    </row>
    <row r="15938" spans="27:27">
      <c r="AA15938" s="9"/>
    </row>
    <row r="16032" spans="27:27">
      <c r="AA16032" s="9"/>
    </row>
    <row r="16039" spans="27:27">
      <c r="AA16039" s="9"/>
    </row>
    <row r="16065" spans="27:27">
      <c r="AA16065" s="9"/>
    </row>
    <row r="16140" spans="27:27">
      <c r="AA16140" s="9"/>
    </row>
    <row r="16151" spans="27:27">
      <c r="AA16151" s="9"/>
    </row>
    <row r="16190" spans="27:27">
      <c r="AA16190" s="9"/>
    </row>
    <row r="16232" spans="27:27">
      <c r="AA16232" s="9"/>
    </row>
    <row r="16366" spans="27:27">
      <c r="AA16366" s="9"/>
    </row>
    <row r="16384" spans="27:27">
      <c r="AA16384" s="9"/>
    </row>
    <row r="16415" spans="27:27">
      <c r="AA16415" s="9"/>
    </row>
    <row r="16574" spans="27:27">
      <c r="AA16574" s="9"/>
    </row>
    <row r="16635" spans="27:27">
      <c r="AA16635" s="9"/>
    </row>
    <row r="16636" spans="27:27">
      <c r="AA16636" s="9"/>
    </row>
    <row r="16667" spans="27:27">
      <c r="AA16667" s="9"/>
    </row>
    <row r="16743" spans="27:27">
      <c r="AA16743" s="9"/>
    </row>
    <row r="16757" spans="27:27">
      <c r="AA16757" s="9"/>
    </row>
    <row r="16758" spans="27:27">
      <c r="AA16758" s="9"/>
    </row>
    <row r="16759" spans="27:27">
      <c r="AA16759" s="9"/>
    </row>
    <row r="16789" spans="27:27">
      <c r="AA16789" s="9"/>
    </row>
    <row r="17010" spans="27:27">
      <c r="AA17010" s="9"/>
    </row>
    <row r="17086" spans="27:27">
      <c r="AA17086" s="9"/>
    </row>
    <row r="17115" spans="27:27">
      <c r="AA17115" s="9"/>
    </row>
    <row r="17153" spans="27:27">
      <c r="AA17153" s="9"/>
    </row>
    <row r="17265" spans="27:27">
      <c r="AA17265" s="9"/>
    </row>
    <row r="17282" spans="27:27">
      <c r="AA17282" s="9"/>
    </row>
    <row r="17309" spans="27:27">
      <c r="AA17309" s="9"/>
    </row>
    <row r="17328" spans="27:27">
      <c r="AA17328" s="9"/>
    </row>
    <row r="17366" spans="27:27">
      <c r="AA17366" s="9"/>
    </row>
    <row r="17429" spans="27:27">
      <c r="AA17429" s="9"/>
    </row>
    <row r="17520" spans="27:27">
      <c r="AA17520" s="9"/>
    </row>
    <row r="17550" spans="27:27">
      <c r="AA17550" s="9"/>
    </row>
    <row r="17626" spans="27:27">
      <c r="AA17626" s="9"/>
    </row>
    <row r="17631" spans="27:27">
      <c r="AA17631" s="9"/>
    </row>
    <row r="17639" spans="27:27">
      <c r="AA17639" s="9"/>
    </row>
    <row r="17804" spans="27:27">
      <c r="AA17804" s="9"/>
    </row>
    <row r="17842" spans="27:27">
      <c r="AA17842" s="9"/>
    </row>
    <row r="17864" spans="27:27">
      <c r="AA17864" s="9"/>
    </row>
    <row r="17990" spans="27:27">
      <c r="AA17990" s="9"/>
    </row>
    <row r="18022" spans="27:27">
      <c r="AA18022" s="9"/>
    </row>
    <row r="18047" spans="27:27">
      <c r="AA18047" s="9"/>
    </row>
    <row r="18053" spans="27:27">
      <c r="AA18053" s="9"/>
    </row>
    <row r="18261" spans="27:27">
      <c r="AA18261" s="9"/>
    </row>
    <row r="18302" spans="27:27">
      <c r="AA18302" s="9"/>
    </row>
    <row r="18309" spans="27:27">
      <c r="AA18309" s="9"/>
    </row>
    <row r="18314" spans="27:27">
      <c r="AA18314" s="9"/>
    </row>
    <row r="18408" spans="27:27">
      <c r="AA18408" s="9"/>
    </row>
    <row r="18520" spans="27:27">
      <c r="AA18520" s="9"/>
    </row>
    <row r="18530" spans="27:27">
      <c r="AA18530" s="9"/>
    </row>
    <row r="18540" spans="27:27">
      <c r="AA18540" s="9"/>
    </row>
    <row r="18600" spans="27:27">
      <c r="AA18600" s="9"/>
    </row>
    <row r="18614" spans="27:27">
      <c r="AA18614" s="9"/>
    </row>
    <row r="18735" spans="27:27">
      <c r="AA18735" s="9"/>
    </row>
    <row r="18812" spans="27:27">
      <c r="AA18812" s="9"/>
    </row>
    <row r="18823" spans="27:27">
      <c r="AA18823" s="9"/>
    </row>
    <row r="18990" spans="27:27">
      <c r="AA18990" s="9"/>
    </row>
    <row r="19020" spans="27:27">
      <c r="AA19020" s="9"/>
    </row>
    <row r="19068" spans="27:27">
      <c r="AA19068" s="9"/>
    </row>
    <row r="19083" spans="27:27">
      <c r="AA19083" s="9"/>
    </row>
    <row r="19235" spans="27:27">
      <c r="AA19235" s="9"/>
    </row>
    <row r="19241" spans="27:27">
      <c r="AA19241" s="9"/>
    </row>
    <row r="19300" spans="27:27">
      <c r="AA19300" s="9"/>
    </row>
    <row r="19306" spans="27:27">
      <c r="AA19306" s="9"/>
    </row>
    <row r="19397" spans="27:27">
      <c r="AA19397" s="9"/>
    </row>
    <row r="19400" spans="27:27">
      <c r="AA19400" s="9"/>
    </row>
    <row r="19443" spans="27:27">
      <c r="AA19443" s="9"/>
    </row>
    <row r="19458" spans="27:27">
      <c r="AA19458" s="9"/>
    </row>
    <row r="19462" spans="27:27">
      <c r="AA19462" s="9"/>
    </row>
    <row r="19523" spans="27:27">
      <c r="AA19523" s="9"/>
    </row>
    <row r="19539" spans="27:27">
      <c r="AA19539" s="9"/>
    </row>
    <row r="19589" spans="27:27">
      <c r="AA19589" s="9"/>
    </row>
    <row r="19622" spans="27:27">
      <c r="AA19622" s="9"/>
    </row>
    <row r="19722" spans="27:27">
      <c r="AA19722" s="9"/>
    </row>
    <row r="19826" spans="27:27">
      <c r="AA19826" s="9"/>
    </row>
    <row r="19848" spans="27:27">
      <c r="AA19848" s="9"/>
    </row>
    <row r="19918" spans="27:27">
      <c r="AA19918" s="9"/>
    </row>
    <row r="19944" spans="27:27">
      <c r="AA19944" s="9"/>
    </row>
    <row r="20015" spans="27:27">
      <c r="AA20015" s="9"/>
    </row>
    <row r="20036" spans="27:27">
      <c r="AA20036" s="9"/>
    </row>
    <row r="20166" spans="27:27">
      <c r="AA20166" s="9"/>
    </row>
    <row r="20209" spans="27:27">
      <c r="AA20209" s="9"/>
    </row>
    <row r="20274" spans="27:27">
      <c r="AA20274" s="9"/>
    </row>
    <row r="20275" spans="27:27">
      <c r="AA20275" s="9"/>
    </row>
    <row r="20282" spans="27:27">
      <c r="AA20282" s="9"/>
    </row>
    <row r="20355" spans="27:27">
      <c r="AA20355" s="9"/>
    </row>
    <row r="20432" spans="27:27">
      <c r="AA20432" s="9"/>
    </row>
    <row r="20582" spans="27:27">
      <c r="AA20582" s="9"/>
    </row>
    <row r="20593" spans="27:27">
      <c r="AA20593" s="9"/>
    </row>
    <row r="20699" spans="27:27">
      <c r="AA20699" s="9"/>
    </row>
    <row r="20732" spans="27:27">
      <c r="AA20732" s="9"/>
    </row>
    <row r="20753" spans="27:27">
      <c r="AA20753" s="9"/>
    </row>
    <row r="20780" spans="27:27">
      <c r="AA20780" s="9"/>
    </row>
    <row r="20847" spans="27:27">
      <c r="AA20847" s="9"/>
    </row>
    <row r="20964" spans="27:27">
      <c r="AA20964" s="9"/>
    </row>
    <row r="20979" spans="27:27">
      <c r="AA20979" s="9"/>
    </row>
    <row r="21005" spans="27:27">
      <c r="AA21005" s="9"/>
    </row>
    <row r="21037" spans="27:27">
      <c r="AA21037" s="9"/>
    </row>
    <row r="21207" spans="27:27">
      <c r="AA21207" s="9"/>
    </row>
    <row r="21222" spans="27:27">
      <c r="AA21222" s="9"/>
    </row>
    <row r="21393" spans="27:27">
      <c r="AA21393" s="9"/>
    </row>
    <row r="21425" spans="27:27">
      <c r="AA21425" s="9"/>
    </row>
    <row r="21452" spans="27:27">
      <c r="AA21452" s="9"/>
    </row>
    <row r="21565" spans="27:27">
      <c r="AA21565" s="9"/>
    </row>
    <row r="21580" spans="27:27">
      <c r="AA21580" s="9"/>
    </row>
    <row r="21706" spans="27:27">
      <c r="AA21706" s="9"/>
    </row>
    <row r="21708" spans="27:27">
      <c r="AA21708" s="9"/>
    </row>
    <row r="21742" spans="27:27">
      <c r="AA21742" s="9"/>
    </row>
    <row r="21746" spans="27:27">
      <c r="AA21746" s="9"/>
    </row>
    <row r="21873" spans="27:27">
      <c r="AA21873" s="9"/>
    </row>
    <row r="21906" spans="27:27">
      <c r="AA21906" s="9"/>
    </row>
    <row r="21989" spans="27:27">
      <c r="AA21989" s="9"/>
    </row>
    <row r="22058" spans="27:27">
      <c r="AA22058" s="9"/>
    </row>
    <row r="22077" spans="27:27">
      <c r="AA22077" s="9"/>
    </row>
    <row r="22119" spans="27:27">
      <c r="AA22119" s="9"/>
    </row>
    <row r="22190" spans="27:27">
      <c r="AA22190" s="9"/>
    </row>
    <row r="22199" spans="27:27">
      <c r="AA22199" s="9"/>
    </row>
    <row r="22343" spans="27:27">
      <c r="AA22343" s="9"/>
    </row>
    <row r="22576" spans="27:27">
      <c r="AA22576" s="9"/>
    </row>
    <row r="22706" spans="27:27">
      <c r="AA22706" s="9"/>
    </row>
    <row r="22745" spans="27:27">
      <c r="AA22745" s="9"/>
    </row>
    <row r="22782" spans="27:27">
      <c r="AA22782" s="9"/>
    </row>
    <row r="22937" spans="27:27">
      <c r="AA22937" s="9"/>
    </row>
    <row r="22948" spans="27:27">
      <c r="AA22948" s="9"/>
    </row>
    <row r="23083" spans="27:27">
      <c r="AA23083" s="9"/>
    </row>
    <row r="23088" spans="27:27">
      <c r="AA23088" s="9"/>
    </row>
    <row r="23225" spans="27:27">
      <c r="AA23225" s="9"/>
    </row>
    <row r="23248" spans="27:27">
      <c r="AA23248" s="9"/>
    </row>
    <row r="23339" spans="27:27">
      <c r="AA23339" s="9"/>
    </row>
    <row r="23406" spans="27:27">
      <c r="AA23406" s="9"/>
    </row>
    <row r="23455" spans="27:27">
      <c r="AA23455" s="9"/>
    </row>
    <row r="23495" spans="27:27">
      <c r="AA23495" s="9"/>
    </row>
    <row r="23531" spans="27:27">
      <c r="AA23531" s="9"/>
    </row>
    <row r="23624" spans="27:27">
      <c r="AA23624" s="9"/>
    </row>
    <row r="23661" spans="27:27">
      <c r="AA23661" s="9"/>
    </row>
    <row r="23797" spans="27:27">
      <c r="AA23797" s="9"/>
    </row>
    <row r="23885" spans="27:27">
      <c r="AA23885" s="9"/>
    </row>
    <row r="23897" spans="27:27">
      <c r="AA23897" s="9"/>
    </row>
    <row r="23946" spans="27:27">
      <c r="AA23946" s="9"/>
    </row>
    <row r="24014" spans="27:27">
      <c r="AA24014" s="9"/>
    </row>
    <row r="24057" spans="27:27">
      <c r="AA24057" s="9"/>
    </row>
    <row r="24095" spans="27:27">
      <c r="AA24095" s="9"/>
    </row>
    <row r="24161" spans="27:27">
      <c r="AA24161" s="9"/>
    </row>
    <row r="24180" spans="27:27">
      <c r="AA24180" s="9"/>
    </row>
    <row r="24189" spans="27:27">
      <c r="AA24189" s="9"/>
    </row>
    <row r="24207" spans="27:27">
      <c r="AA24207" s="9"/>
    </row>
    <row r="24264" spans="27:27">
      <c r="AA24264" s="9"/>
    </row>
    <row r="24286" spans="27:27">
      <c r="AA24286" s="9"/>
    </row>
    <row r="24290" spans="27:27">
      <c r="AA24290" s="9"/>
    </row>
    <row r="24291" spans="27:27">
      <c r="AA24291" s="9"/>
    </row>
    <row r="24324" spans="27:27">
      <c r="AA24324" s="9"/>
    </row>
    <row r="24398" spans="27:27">
      <c r="AA24398" s="9"/>
    </row>
    <row r="24530" spans="27:27">
      <c r="AA24530" s="9"/>
    </row>
    <row r="24533" spans="27:27">
      <c r="AA24533" s="9"/>
    </row>
    <row r="24564" spans="27:27">
      <c r="AA24564" s="9"/>
    </row>
    <row r="24610" spans="27:27">
      <c r="AA24610" s="9"/>
    </row>
    <row r="24617" spans="27:27">
      <c r="AA24617" s="9"/>
    </row>
    <row r="24651" spans="27:27">
      <c r="AA24651" s="9"/>
    </row>
    <row r="24687" spans="27:27">
      <c r="AA24687" s="9"/>
    </row>
    <row r="24800" spans="27:27">
      <c r="AA24800" s="9"/>
    </row>
    <row r="24811" spans="27:27">
      <c r="AA24811" s="9"/>
    </row>
    <row r="24901" spans="27:27">
      <c r="AA24901" s="9"/>
    </row>
    <row r="24912" spans="27:27">
      <c r="AA24912" s="9"/>
    </row>
    <row r="24956" spans="27:27">
      <c r="AA24956" s="9"/>
    </row>
    <row r="24970" spans="27:27">
      <c r="AA24970" s="9"/>
    </row>
    <row r="25003" spans="27:27">
      <c r="AA25003" s="9"/>
    </row>
    <row r="25059" spans="27:27">
      <c r="AA25059" s="9"/>
    </row>
    <row r="25115" spans="27:27">
      <c r="AA25115" s="9"/>
    </row>
    <row r="25150" spans="27:27">
      <c r="AA25150" s="9"/>
    </row>
    <row r="25216" spans="27:27">
      <c r="AA25216" s="9"/>
    </row>
    <row r="25353" spans="27:27">
      <c r="AA25353" s="9"/>
    </row>
    <row r="25391" spans="27:27">
      <c r="AA25391" s="9"/>
    </row>
    <row r="25425" spans="27:27">
      <c r="AA25425" s="9"/>
    </row>
    <row r="25466" spans="27:27">
      <c r="AA25466" s="9"/>
    </row>
    <row r="25502" spans="27:27">
      <c r="AA25502" s="9"/>
    </row>
    <row r="25568" spans="27:27">
      <c r="AA25568" s="9"/>
    </row>
    <row r="25596" spans="27:27">
      <c r="AA25596" s="9"/>
    </row>
    <row r="25690" spans="27:27">
      <c r="AA25690" s="9"/>
    </row>
    <row r="25864" spans="27:27">
      <c r="AA25864" s="9"/>
    </row>
    <row r="25876" spans="27:27">
      <c r="AA25876" s="9"/>
    </row>
    <row r="25894" spans="27:27">
      <c r="AA25894" s="9"/>
    </row>
    <row r="25903" spans="27:27">
      <c r="AA25903" s="9"/>
    </row>
    <row r="25905" spans="27:27">
      <c r="AA25905" s="9"/>
    </row>
    <row r="25938" spans="27:27">
      <c r="AA25938" s="9"/>
    </row>
    <row r="25952" spans="27:27">
      <c r="AA25952" s="9"/>
    </row>
    <row r="26057" spans="27:27">
      <c r="AA26057" s="9"/>
    </row>
    <row r="26130" spans="27:27">
      <c r="AA26130" s="9"/>
    </row>
    <row r="26171" spans="27:27">
      <c r="AA26171" s="9"/>
    </row>
    <row r="26321" spans="27:27">
      <c r="AA26321" s="9"/>
    </row>
    <row r="26345" spans="27:27">
      <c r="AA26345" s="9"/>
    </row>
    <row r="26396" spans="27:27">
      <c r="AA26396" s="9"/>
    </row>
    <row r="26420" spans="27:27">
      <c r="AA26420" s="9"/>
    </row>
    <row r="26445" spans="27:27">
      <c r="AA26445" s="9"/>
    </row>
    <row r="26527" spans="27:27">
      <c r="AA26527" s="9"/>
    </row>
    <row r="26552" spans="27:27">
      <c r="AA26552" s="9"/>
    </row>
    <row r="26562" spans="27:27">
      <c r="AA26562" s="9"/>
    </row>
    <row r="26636" spans="27:27">
      <c r="AA26636" s="9"/>
    </row>
    <row r="26727" spans="27:27">
      <c r="AA26727" s="9"/>
    </row>
    <row r="26746" spans="27:27">
      <c r="AA26746" s="9"/>
    </row>
    <row r="26839" spans="27:27">
      <c r="AA26839" s="9"/>
    </row>
    <row r="26869" spans="27:27">
      <c r="AA26869" s="9"/>
    </row>
    <row r="26888" spans="27:27">
      <c r="AA26888" s="9"/>
    </row>
    <row r="26970" spans="27:27">
      <c r="AA26970" s="9"/>
    </row>
    <row r="27097" spans="27:27">
      <c r="AA27097" s="9"/>
    </row>
    <row r="27099" spans="27:27">
      <c r="AA27099" s="9"/>
    </row>
    <row r="27123" spans="27:27">
      <c r="AA27123" s="9"/>
    </row>
    <row r="27219" spans="27:27">
      <c r="AA27219" s="9"/>
    </row>
    <row r="27220" spans="27:27">
      <c r="AA27220" s="9"/>
    </row>
    <row r="27251" spans="27:27">
      <c r="AA27251" s="9"/>
    </row>
    <row r="27328" spans="27:27">
      <c r="AA27328" s="9"/>
    </row>
    <row r="27333" spans="27:27">
      <c r="AA27333" s="9"/>
    </row>
    <row r="27369" spans="27:27">
      <c r="AA27369" s="9"/>
    </row>
    <row r="27479" spans="27:27">
      <c r="AA27479" s="9"/>
    </row>
    <row r="27483" spans="27:27">
      <c r="AA27483" s="9"/>
    </row>
    <row r="27546" spans="27:27">
      <c r="AA27546" s="9"/>
    </row>
    <row r="27573" spans="27:27">
      <c r="AA27573" s="9"/>
    </row>
    <row r="27647" spans="27:27">
      <c r="AA27647" s="9"/>
    </row>
    <row r="27694" spans="27:27">
      <c r="AA27694" s="9"/>
    </row>
    <row r="27765" spans="27:27">
      <c r="AA27765" s="9"/>
    </row>
    <row r="27788" spans="27:27">
      <c r="AA27788" s="9"/>
    </row>
    <row r="27801" spans="27:27">
      <c r="AA27801" s="9"/>
    </row>
    <row r="27806" spans="27:27">
      <c r="AA27806" s="9"/>
    </row>
    <row r="27836" spans="27:27">
      <c r="AA27836" s="9"/>
    </row>
    <row r="27891" spans="27:27">
      <c r="AA27891" s="9"/>
    </row>
    <row r="27939" spans="27:27">
      <c r="AA27939" s="9"/>
    </row>
    <row r="27969" spans="27:27">
      <c r="AA27969" s="9"/>
    </row>
    <row r="28048" spans="27:27">
      <c r="AA28048" s="9"/>
    </row>
    <row r="28071" spans="27:27">
      <c r="AA28071" s="9"/>
    </row>
    <row r="28192" spans="27:27">
      <c r="AA28192" s="9"/>
    </row>
    <row r="28210" spans="27:27">
      <c r="AA28210" s="9"/>
    </row>
    <row r="28304" spans="27:27">
      <c r="AA28304" s="9"/>
    </row>
    <row r="28328" spans="27:27">
      <c r="AA28328" s="9"/>
    </row>
    <row r="28452" spans="27:27">
      <c r="AA28452" s="9"/>
    </row>
    <row r="28489" spans="27:27">
      <c r="AA28489" s="9"/>
    </row>
    <row r="28524" spans="27:27">
      <c r="AA28524" s="9"/>
    </row>
    <row r="28574" spans="27:27">
      <c r="AA28574" s="9"/>
    </row>
    <row r="28592" spans="27:27">
      <c r="AA28592" s="9"/>
    </row>
    <row r="28685" spans="27:27">
      <c r="AA28685" s="9"/>
    </row>
    <row r="28704" spans="27:27">
      <c r="AA28704" s="9"/>
    </row>
    <row r="28712" spans="27:27">
      <c r="AA28712" s="9"/>
    </row>
    <row r="28767" spans="27:27">
      <c r="AA28767" s="9"/>
    </row>
    <row r="28827" spans="27:27">
      <c r="AA28827" s="9"/>
    </row>
    <row r="28833" spans="27:27">
      <c r="AA28833" s="9"/>
    </row>
    <row r="28882" spans="27:27">
      <c r="AA28882" s="9"/>
    </row>
    <row r="28930" spans="27:27">
      <c r="AA28930" s="9"/>
    </row>
    <row r="28932" spans="27:27">
      <c r="AA28932" s="9"/>
    </row>
    <row r="28959" spans="27:27">
      <c r="AA28959" s="9"/>
    </row>
    <row r="29160" spans="27:27">
      <c r="AA29160" s="9"/>
    </row>
    <row r="29187" spans="27:27">
      <c r="AA29187" s="9"/>
    </row>
    <row r="29202" spans="27:27">
      <c r="AA29202" s="9"/>
    </row>
    <row r="29306" spans="27:27">
      <c r="AA29306" s="9"/>
    </row>
    <row r="29341" spans="27:27">
      <c r="AA29341" s="9"/>
    </row>
    <row r="29371" spans="27:27">
      <c r="AA29371" s="9"/>
    </row>
    <row r="29395" spans="27:27">
      <c r="AA29395" s="9"/>
    </row>
    <row r="29404" spans="27:27">
      <c r="AA29404" s="9"/>
    </row>
    <row r="29669" spans="27:27">
      <c r="AA29669" s="9"/>
    </row>
    <row r="29691" spans="27:27">
      <c r="AA29691" s="9"/>
    </row>
    <row r="29733" spans="27:27">
      <c r="AA29733" s="9"/>
    </row>
    <row r="29821" spans="27:27">
      <c r="AA29821" s="9"/>
    </row>
    <row r="29822" spans="27:27">
      <c r="AA29822" s="9"/>
    </row>
    <row r="29891" spans="27:27">
      <c r="AA29891" s="9"/>
    </row>
    <row r="29958" spans="27:27">
      <c r="AA29958" s="9"/>
    </row>
    <row r="30115" spans="27:27">
      <c r="AA30115" s="9"/>
    </row>
    <row r="30126" spans="27:27">
      <c r="AA30126" s="9"/>
    </row>
    <row r="30154" spans="27:27">
      <c r="AA30154" s="9"/>
    </row>
    <row r="30186" spans="27:27">
      <c r="AA30186" s="9"/>
    </row>
    <row r="30220" spans="27:27">
      <c r="AA30220" s="9"/>
    </row>
    <row r="30290" spans="27:27">
      <c r="AA30290" s="9"/>
    </row>
    <row r="30311" spans="27:27">
      <c r="AA30311" s="9"/>
    </row>
    <row r="30315" spans="27:27">
      <c r="AA30315" s="9"/>
    </row>
    <row r="30348" spans="27:27">
      <c r="AA30348" s="9"/>
    </row>
    <row r="30451" spans="27:27">
      <c r="AA30451" s="9"/>
    </row>
    <row r="30486" spans="27:27">
      <c r="AA30486" s="9"/>
    </row>
    <row r="30591" spans="27:27">
      <c r="AA30591" s="9"/>
    </row>
    <row r="30699" spans="27:27">
      <c r="AA30699" s="9"/>
    </row>
    <row r="30706" spans="27:27">
      <c r="AA30706" s="9"/>
    </row>
    <row r="30720" spans="27:27">
      <c r="AA30720" s="9"/>
    </row>
    <row r="30730" spans="27:27">
      <c r="AA30730" s="9"/>
    </row>
    <row r="30833" spans="27:27">
      <c r="AA30833" s="9"/>
    </row>
    <row r="30841" spans="27:27">
      <c r="AA30841" s="9"/>
    </row>
    <row r="30943" spans="27:27">
      <c r="AA30943" s="9"/>
    </row>
    <row r="31020" spans="27:27">
      <c r="AA31020" s="9"/>
    </row>
    <row r="31067" spans="27:27">
      <c r="AA31067" s="9"/>
    </row>
    <row r="31078" spans="27:27">
      <c r="AA31078" s="9"/>
    </row>
    <row r="31086" spans="27:27">
      <c r="AA31086" s="9"/>
    </row>
    <row r="31156" spans="27:27">
      <c r="AA31156" s="9"/>
    </row>
    <row r="31170" spans="27:27">
      <c r="AA31170" s="9"/>
    </row>
    <row r="31273" spans="27:27">
      <c r="AA31273" s="9"/>
    </row>
    <row r="31300" spans="27:27">
      <c r="AA31300" s="9"/>
    </row>
    <row r="31391" spans="27:27">
      <c r="AA31391" s="9"/>
    </row>
    <row r="31402" spans="27:27">
      <c r="AA31402" s="9"/>
    </row>
    <row r="31415" spans="27:27">
      <c r="AA31415" s="9"/>
    </row>
    <row r="31448" spans="27:27">
      <c r="AA31448" s="9"/>
    </row>
    <row r="31474" spans="27:27">
      <c r="AA31474" s="9"/>
    </row>
    <row r="31476" spans="27:27">
      <c r="AA31476" s="9"/>
    </row>
    <row r="31532" spans="27:27">
      <c r="AA31532" s="9"/>
    </row>
    <row r="31628" spans="27:27">
      <c r="AA31628" s="9"/>
    </row>
    <row r="31670" spans="27:27">
      <c r="AA31670" s="9"/>
    </row>
    <row r="31715" spans="27:27">
      <c r="AA31715" s="9"/>
    </row>
    <row r="31738" spans="27:27">
      <c r="AA31738" s="9"/>
    </row>
    <row r="31818" spans="27:27">
      <c r="AA31818" s="9"/>
    </row>
    <row r="31828" spans="27:27">
      <c r="AA31828" s="9"/>
    </row>
    <row r="31838" spans="27:27">
      <c r="AA31838" s="9"/>
    </row>
    <row r="31865" spans="27:27">
      <c r="AA31865" s="9"/>
    </row>
    <row r="31956" spans="27:27">
      <c r="AA31956" s="9"/>
    </row>
    <row r="32034" spans="27:27">
      <c r="AA32034" s="9"/>
    </row>
    <row r="32239" spans="27:27">
      <c r="AA32239" s="9"/>
    </row>
    <row r="32387" spans="27:27">
      <c r="AA32387" s="9"/>
    </row>
    <row r="32393" spans="27:27">
      <c r="AA32393" s="9"/>
    </row>
    <row r="32559" spans="27:27">
      <c r="AA32559" s="9"/>
    </row>
    <row r="32611" spans="27:27">
      <c r="AA32611" s="9"/>
    </row>
    <row r="32678" spans="27:27">
      <c r="AA32678" s="9"/>
    </row>
    <row r="32699" spans="27:27">
      <c r="AA32699" s="9"/>
    </row>
    <row r="32752" spans="27:27">
      <c r="AA32752" s="9"/>
    </row>
    <row r="32757" spans="27:27">
      <c r="AA32757" s="9"/>
    </row>
    <row r="32869" spans="27:27">
      <c r="AA32869" s="9"/>
    </row>
    <row r="32895" spans="27:27">
      <c r="AA32895" s="9"/>
    </row>
    <row r="33029" spans="27:27">
      <c r="AA33029" s="9"/>
    </row>
    <row r="33042" spans="27:27">
      <c r="AA33042" s="9"/>
    </row>
    <row r="33102" spans="27:27">
      <c r="AA33102" s="9"/>
    </row>
    <row r="33115" spans="27:27">
      <c r="AA33115" s="9"/>
    </row>
    <row r="33167" spans="27:27">
      <c r="AA33167" s="9"/>
    </row>
    <row r="33215" spans="27:27">
      <c r="AA33215" s="9"/>
    </row>
    <row r="33242" spans="27:27">
      <c r="AA33242" s="9"/>
    </row>
    <row r="33349" spans="27:27">
      <c r="AA33349" s="9"/>
    </row>
    <row r="33423" spans="27:27">
      <c r="AA33423" s="9"/>
    </row>
    <row r="33448" spans="27:27">
      <c r="AA33448" s="9"/>
    </row>
    <row r="33655" spans="27:27">
      <c r="AA33655" s="9"/>
    </row>
    <row r="33700" spans="27:27">
      <c r="AA33700" s="9"/>
    </row>
    <row r="33723" spans="27:27">
      <c r="AA33723" s="9"/>
    </row>
    <row r="33726" spans="27:27">
      <c r="AA33726" s="9"/>
    </row>
    <row r="33741" spans="27:27">
      <c r="AA33741" s="9"/>
    </row>
    <row r="33783" spans="27:27">
      <c r="AA33783" s="9"/>
    </row>
    <row r="33857" spans="27:27">
      <c r="AA33857" s="9"/>
    </row>
    <row r="33867" spans="27:27">
      <c r="AA33867" s="9"/>
    </row>
    <row r="33883" spans="27:27">
      <c r="AA33883" s="9"/>
    </row>
    <row r="33884" spans="27:27">
      <c r="AA33884" s="9"/>
    </row>
    <row r="33886" spans="27:27">
      <c r="AA33886" s="9"/>
    </row>
    <row r="33912" spans="27:27">
      <c r="AA33912" s="9"/>
    </row>
    <row r="33966" spans="27:27">
      <c r="AA33966" s="9"/>
    </row>
    <row r="33984" spans="27:27">
      <c r="AA33984" s="9"/>
    </row>
    <row r="33989" spans="27:27">
      <c r="AA33989" s="9"/>
    </row>
    <row r="33994" spans="27:27">
      <c r="AA33994" s="9"/>
    </row>
    <row r="34062" spans="27:27">
      <c r="AA34062" s="9"/>
    </row>
    <row r="34143" spans="27:27">
      <c r="AA34143" s="9"/>
    </row>
    <row r="34178" spans="27:27">
      <c r="AA34178" s="9"/>
    </row>
    <row r="34512" spans="27:27">
      <c r="AA34512" s="9"/>
    </row>
    <row r="34513" spans="27:27">
      <c r="AA34513" s="9"/>
    </row>
    <row r="34640" spans="27:27">
      <c r="AA34640" s="9"/>
    </row>
    <row r="34643" spans="27:27">
      <c r="AA34643" s="9"/>
    </row>
    <row r="34723" spans="27:27">
      <c r="AA34723" s="9"/>
    </row>
    <row r="34739" spans="27:27">
      <c r="AA34739" s="9"/>
    </row>
    <row r="34784" spans="27:27">
      <c r="AA34784" s="9"/>
    </row>
    <row r="34829" spans="27:27">
      <c r="AA34829" s="9"/>
    </row>
    <row r="34835" spans="27:27">
      <c r="AA34835" s="9"/>
    </row>
    <row r="34939" spans="27:27">
      <c r="AA34939" s="9"/>
    </row>
    <row r="35090" spans="27:27">
      <c r="AA35090" s="9"/>
    </row>
    <row r="35205" spans="27:27">
      <c r="AA35205" s="9"/>
    </row>
    <row r="35213" spans="27:27">
      <c r="AA35213" s="9"/>
    </row>
    <row r="35246" spans="27:27">
      <c r="AA35246" s="9"/>
    </row>
    <row r="35272" spans="27:27">
      <c r="AA35272" s="9"/>
    </row>
    <row r="35274" spans="27:27">
      <c r="AA35274" s="9"/>
    </row>
    <row r="35306" spans="27:27">
      <c r="AA35306" s="9"/>
    </row>
    <row r="35335" spans="27:27">
      <c r="AA35335" s="9"/>
    </row>
    <row r="35411" spans="27:27">
      <c r="AA35411" s="9"/>
    </row>
    <row r="35447" spans="27:27">
      <c r="AA35447" s="9"/>
    </row>
    <row r="35460" spans="27:27">
      <c r="AA35460" s="9"/>
    </row>
    <row r="35551" spans="27:27">
      <c r="AA35551" s="9"/>
    </row>
    <row r="35572" spans="27:27">
      <c r="AA35572" s="9"/>
    </row>
    <row r="35585" spans="27:27">
      <c r="AA35585" s="9"/>
    </row>
    <row r="35675" spans="27:27">
      <c r="AA35675" s="9"/>
    </row>
    <row r="35732" spans="27:27">
      <c r="AA35732" s="9"/>
    </row>
    <row r="35733" spans="27:27">
      <c r="AA35733" s="9"/>
    </row>
    <row r="35835" spans="27:27">
      <c r="AA35835" s="9"/>
    </row>
    <row r="35936" spans="27:27">
      <c r="AA35936" s="9"/>
    </row>
    <row r="35944" spans="27:27">
      <c r="AA35944" s="9"/>
    </row>
    <row r="35966" spans="27:27">
      <c r="AA35966" s="9"/>
    </row>
    <row r="36022" spans="27:27">
      <c r="AA36022" s="9"/>
    </row>
    <row r="36050" spans="27:27">
      <c r="AA36050" s="9"/>
    </row>
    <row r="36067" spans="27:27">
      <c r="AA36067" s="9"/>
    </row>
    <row r="36097" spans="27:27">
      <c r="AA36097" s="9"/>
    </row>
    <row r="36111" spans="27:27">
      <c r="AA36111" s="9"/>
    </row>
    <row r="36162" spans="27:27">
      <c r="AA36162" s="9"/>
    </row>
    <row r="36175" spans="27:27">
      <c r="AA36175" s="9"/>
    </row>
    <row r="36211" spans="27:27">
      <c r="AA36211" s="9"/>
    </row>
    <row r="36222" spans="27:27">
      <c r="AA36222" s="9"/>
    </row>
    <row r="36301" spans="27:27">
      <c r="AA36301" s="9"/>
    </row>
    <row r="36305" spans="27:27">
      <c r="AA36305" s="9"/>
    </row>
    <row r="36319" spans="27:27">
      <c r="AA36319" s="9"/>
    </row>
    <row r="36322" spans="27:27">
      <c r="AA36322" s="9"/>
    </row>
    <row r="36323" spans="27:27">
      <c r="AA36323" s="9"/>
    </row>
    <row r="36326" spans="27:27">
      <c r="AA36326" s="9"/>
    </row>
    <row r="36391" spans="27:27">
      <c r="AA36391" s="9"/>
    </row>
    <row r="36429" spans="27:27">
      <c r="AA36429" s="9"/>
    </row>
    <row r="36621" spans="27:27">
      <c r="AA36621" s="9"/>
    </row>
    <row r="36731" spans="27:27">
      <c r="AA36731" s="9"/>
    </row>
    <row r="36792" spans="27:27">
      <c r="AA36792" s="9"/>
    </row>
    <row r="36851" spans="27:27">
      <c r="AA36851" s="9"/>
    </row>
    <row r="36888" spans="27:27">
      <c r="AA36888" s="9"/>
    </row>
    <row r="36914" spans="27:27">
      <c r="AA36914" s="9"/>
    </row>
    <row r="36931" spans="27:27">
      <c r="AA36931" s="9"/>
    </row>
    <row r="36979" spans="27:27">
      <c r="AA36979" s="9"/>
    </row>
    <row r="37000" spans="27:27">
      <c r="AA37000" s="9"/>
    </row>
    <row r="37077" spans="27:27">
      <c r="AA37077" s="9"/>
    </row>
    <row r="37099" spans="27:27">
      <c r="AA37099" s="9"/>
    </row>
    <row r="37155" spans="27:27">
      <c r="AA37155" s="9"/>
    </row>
    <row r="37191" spans="27:27">
      <c r="AA37191" s="9"/>
    </row>
    <row r="37296" spans="27:27">
      <c r="AA37296" s="9"/>
    </row>
    <row r="37391" spans="27:27">
      <c r="AA37391" s="9"/>
    </row>
    <row r="37401" spans="27:27">
      <c r="AA37401" s="9"/>
    </row>
    <row r="37519" spans="27:27">
      <c r="AA37519" s="9"/>
    </row>
    <row r="37527" spans="27:27">
      <c r="AA37527" s="9"/>
    </row>
    <row r="37556" spans="27:27">
      <c r="AA37556" s="9"/>
    </row>
    <row r="37561" spans="27:27">
      <c r="AA37561" s="9"/>
    </row>
    <row r="37594" spans="27:27">
      <c r="AA37594" s="9"/>
    </row>
    <row r="37623" spans="27:27">
      <c r="AA37623" s="9"/>
    </row>
    <row r="37655" spans="27:27">
      <c r="AA37655" s="9"/>
    </row>
    <row r="37685" spans="27:27">
      <c r="AA37685" s="9"/>
    </row>
    <row r="37691" spans="27:27">
      <c r="AA37691" s="9"/>
    </row>
    <row r="37742" spans="27:27">
      <c r="AA37742" s="9"/>
    </row>
    <row r="37745" spans="27:27">
      <c r="AA37745" s="9"/>
    </row>
    <row r="37759" spans="27:27">
      <c r="AA37759" s="9"/>
    </row>
    <row r="37848" spans="27:27">
      <c r="AA37848" s="9"/>
    </row>
    <row r="37873" spans="27:27">
      <c r="AA37873" s="9"/>
    </row>
    <row r="37910" spans="27:27">
      <c r="AA37910" s="9"/>
    </row>
    <row r="37936" spans="27:27">
      <c r="AA37936" s="9"/>
    </row>
    <row r="37969" spans="27:27">
      <c r="AA37969" s="9"/>
    </row>
    <row r="38006" spans="27:27">
      <c r="AA38006" s="9"/>
    </row>
    <row r="38054" spans="27:27">
      <c r="AA38054" s="9"/>
    </row>
    <row r="38082" spans="27:27">
      <c r="AA38082" s="9"/>
    </row>
    <row r="38136" spans="27:27">
      <c r="AA38136" s="9"/>
    </row>
    <row r="38139" spans="27:27">
      <c r="AA38139" s="9"/>
    </row>
    <row r="38145" spans="27:27">
      <c r="AA38145" s="9"/>
    </row>
    <row r="38149" spans="27:27">
      <c r="AA38149" s="9"/>
    </row>
    <row r="38201" spans="27:27">
      <c r="AA38201" s="9"/>
    </row>
    <row r="38218" spans="27:27">
      <c r="AA38218" s="9"/>
    </row>
    <row r="38245" spans="27:27">
      <c r="AA38245" s="9"/>
    </row>
    <row r="38263" spans="27:27">
      <c r="AA38263" s="9"/>
    </row>
    <row r="38266" spans="27:27">
      <c r="AA38266" s="9"/>
    </row>
    <row r="38310" spans="27:27">
      <c r="AA38310" s="9"/>
    </row>
    <row r="38321" spans="27:27">
      <c r="AA38321" s="9"/>
    </row>
    <row r="38401" spans="27:27">
      <c r="AA38401" s="9"/>
    </row>
    <row r="38454" spans="27:27">
      <c r="AA38454" s="9"/>
    </row>
    <row r="38553" spans="27:27">
      <c r="AA38553" s="9"/>
    </row>
    <row r="38586" spans="27:27">
      <c r="AA38586" s="9"/>
    </row>
    <row r="38662" spans="27:27">
      <c r="AA38662" s="9"/>
    </row>
    <row r="38814" spans="27:27">
      <c r="AA38814" s="9"/>
    </row>
    <row r="38831" spans="27:27">
      <c r="AA38831" s="9"/>
    </row>
    <row r="38992" spans="27:27">
      <c r="AA38992" s="9"/>
    </row>
    <row r="39000" spans="27:27">
      <c r="AA39000" s="9"/>
    </row>
    <row r="39018" spans="27:27">
      <c r="AA39018" s="9"/>
    </row>
    <row r="39082" spans="27:27">
      <c r="AA39082" s="9"/>
    </row>
    <row r="39267" spans="27:27">
      <c r="AA39267" s="9"/>
    </row>
    <row r="39271" spans="27:27">
      <c r="AA39271" s="9"/>
    </row>
    <row r="39305" spans="27:27">
      <c r="AA39305" s="9"/>
    </row>
    <row r="39315" spans="27:27">
      <c r="AA39315" s="9"/>
    </row>
    <row r="39357" spans="27:27">
      <c r="AA39357" s="9"/>
    </row>
    <row r="39415" spans="27:27">
      <c r="AA39415" s="9"/>
    </row>
    <row r="39437" spans="27:27">
      <c r="AA39437" s="9"/>
    </row>
    <row r="39556" spans="27:27">
      <c r="AA39556" s="9"/>
    </row>
    <row r="39560" spans="27:27">
      <c r="AA39560" s="9"/>
    </row>
    <row r="39664" spans="27:27">
      <c r="AA39664" s="9"/>
    </row>
    <row r="39674" spans="27:27">
      <c r="AA39674" s="9"/>
    </row>
    <row r="39683" spans="27:27">
      <c r="AA39683" s="9"/>
    </row>
    <row r="39684" spans="27:27">
      <c r="AA39684" s="9"/>
    </row>
    <row r="39714" spans="27:27">
      <c r="AA39714" s="9"/>
    </row>
    <row r="39747" spans="27:27">
      <c r="AA39747" s="9"/>
    </row>
    <row r="39787" spans="27:27">
      <c r="AA39787" s="9"/>
    </row>
    <row r="39823" spans="27:27">
      <c r="AA39823" s="9"/>
    </row>
    <row r="39832" spans="27:27">
      <c r="AA39832" s="9"/>
    </row>
    <row r="39894" spans="27:27">
      <c r="AA39894" s="9"/>
    </row>
    <row r="40074" spans="27:27">
      <c r="AA40074" s="9"/>
    </row>
    <row r="40108" spans="27:27">
      <c r="AA40108" s="9"/>
    </row>
    <row r="40121" spans="27:27">
      <c r="AA40121" s="9"/>
    </row>
    <row r="40139" spans="27:27">
      <c r="AA40139" s="9"/>
    </row>
    <row r="40217" spans="27:27">
      <c r="AA40217" s="9"/>
    </row>
    <row r="40218" spans="27:27">
      <c r="AA40218" s="9"/>
    </row>
    <row r="40254" spans="27:27">
      <c r="AA40254" s="9"/>
    </row>
    <row r="40303" spans="27:27">
      <c r="AA40303" s="9"/>
    </row>
    <row r="40330" spans="27:27">
      <c r="AA40330" s="9"/>
    </row>
    <row r="40522" spans="27:27">
      <c r="AA40522" s="9"/>
    </row>
    <row r="40526" spans="27:27">
      <c r="AA40526" s="9"/>
    </row>
    <row r="40570" spans="27:27">
      <c r="AA40570" s="9"/>
    </row>
    <row r="40587" spans="27:27">
      <c r="AA40587" s="9"/>
    </row>
    <row r="40593" spans="27:27">
      <c r="AA40593" s="9"/>
    </row>
    <row r="40608" spans="27:27">
      <c r="AA40608" s="9"/>
    </row>
    <row r="40792" spans="27:27">
      <c r="AA40792" s="9"/>
    </row>
    <row r="40805" spans="27:27">
      <c r="AA40805" s="9"/>
    </row>
    <row r="40843" spans="27:27">
      <c r="AA40843" s="9"/>
    </row>
    <row r="40859" spans="27:27">
      <c r="AA40859" s="9"/>
    </row>
    <row r="41099" spans="27:27">
      <c r="AA41099" s="9"/>
    </row>
    <row r="41154" spans="27:27">
      <c r="AA41154" s="9"/>
    </row>
    <row r="41162" spans="27:27">
      <c r="AA41162" s="9"/>
    </row>
    <row r="41212" spans="27:27">
      <c r="AA41212" s="9"/>
    </row>
    <row r="41248" spans="27:27">
      <c r="AA41248" s="9"/>
    </row>
    <row r="41353" spans="27:27">
      <c r="AA41353" s="9"/>
    </row>
    <row r="41481" spans="27:27">
      <c r="AA41481" s="9"/>
    </row>
    <row r="41517" spans="27:27">
      <c r="AA41517" s="9"/>
    </row>
    <row r="41526" spans="27:27">
      <c r="AA41526" s="9"/>
    </row>
    <row r="41687" spans="27:27">
      <c r="AA41687" s="9"/>
    </row>
    <row r="41698" spans="27:27">
      <c r="AA41698" s="9"/>
    </row>
    <row r="41726" spans="27:27">
      <c r="AA41726" s="9"/>
    </row>
    <row r="41800" spans="27:27">
      <c r="AA41800" s="9"/>
    </row>
    <row r="41831" spans="27:27">
      <c r="AA41831" s="9"/>
    </row>
    <row r="41896" spans="27:27">
      <c r="AA41896" s="9"/>
    </row>
    <row r="42014" spans="27:27">
      <c r="AA42014" s="9"/>
    </row>
    <row r="42016" spans="27:27">
      <c r="AA42016" s="9"/>
    </row>
    <row r="42094" spans="27:27">
      <c r="AA42094" s="9"/>
    </row>
    <row r="42128" spans="27:27">
      <c r="AA42128" s="9"/>
    </row>
    <row r="42130" spans="27:27">
      <c r="AA42130" s="9"/>
    </row>
    <row r="42170" spans="27:27">
      <c r="AA42170" s="9"/>
    </row>
    <row r="42227" spans="27:27">
      <c r="AA42227" s="9"/>
    </row>
    <row r="42238" spans="27:27">
      <c r="AA42238" s="9"/>
    </row>
    <row r="42308" spans="27:27">
      <c r="AA42308" s="9"/>
    </row>
    <row r="42430" spans="27:27">
      <c r="AA42430" s="9"/>
    </row>
    <row r="42451" spans="27:27">
      <c r="AA42451" s="9"/>
    </row>
    <row r="42458" spans="27:27">
      <c r="AA42458" s="9"/>
    </row>
    <row r="42597" spans="27:27">
      <c r="AA42597" s="9"/>
    </row>
    <row r="42678" spans="27:27">
      <c r="AA42678" s="9"/>
    </row>
    <row r="42686" spans="27:27">
      <c r="AA42686" s="9"/>
    </row>
    <row r="42748" spans="27:27">
      <c r="AA42748" s="9"/>
    </row>
    <row r="42753" spans="27:27">
      <c r="AA42753" s="9"/>
    </row>
    <row r="42796" spans="27:27">
      <c r="AA42796" s="9"/>
    </row>
    <row r="42807" spans="27:27">
      <c r="AA42807" s="9"/>
    </row>
    <row r="42853" spans="27:27">
      <c r="AA42853" s="9"/>
    </row>
    <row r="42867" spans="27:27">
      <c r="AA42867" s="9"/>
    </row>
    <row r="42948" spans="27:27">
      <c r="AA42948" s="9"/>
    </row>
    <row r="42994" spans="27:27">
      <c r="AA42994" s="9"/>
    </row>
    <row r="43013" spans="27:27">
      <c r="AA43013" s="9"/>
    </row>
    <row r="43061" spans="27:27">
      <c r="AA43061" s="9"/>
    </row>
    <row r="43088" spans="27:27">
      <c r="AA43088" s="9"/>
    </row>
    <row r="43090" spans="27:27">
      <c r="AA43090" s="9"/>
    </row>
    <row r="43101" spans="27:27">
      <c r="AA43101" s="9"/>
    </row>
    <row r="43148" spans="27:27">
      <c r="AA43148" s="9"/>
    </row>
    <row r="43181" spans="27:27">
      <c r="AA43181" s="9"/>
    </row>
    <row r="43210" spans="27:27">
      <c r="AA43210" s="9"/>
    </row>
    <row r="43225" spans="27:27">
      <c r="AA43225" s="9"/>
    </row>
    <row r="43433" spans="27:27">
      <c r="AA43433" s="9"/>
    </row>
    <row r="43463" spans="27:27">
      <c r="AA43463" s="9"/>
    </row>
    <row r="43464" spans="27:27">
      <c r="AA43464" s="9"/>
    </row>
    <row r="43551" spans="27:27">
      <c r="AA43551" s="9"/>
    </row>
    <row r="43618" spans="27:27">
      <c r="AA43618" s="9"/>
    </row>
    <row r="43635" spans="27:27">
      <c r="AA43635" s="9"/>
    </row>
    <row r="43662" spans="27:27">
      <c r="AA43662" s="9"/>
    </row>
    <row r="43687" spans="27:27">
      <c r="AA43687" s="9"/>
    </row>
    <row r="43704" spans="27:27">
      <c r="AA43704" s="9"/>
    </row>
    <row r="43847" spans="27:27">
      <c r="AA43847" s="9"/>
    </row>
    <row r="43879" spans="27:27">
      <c r="AA43879" s="9"/>
    </row>
    <row r="43963" spans="27:27">
      <c r="AA43963" s="9"/>
    </row>
    <row r="44022" spans="27:27">
      <c r="AA44022" s="9"/>
    </row>
    <row r="44168" spans="27:27">
      <c r="AA44168" s="9"/>
    </row>
    <row r="44172" spans="27:27">
      <c r="AA44172" s="9"/>
    </row>
    <row r="44177" spans="27:27">
      <c r="AA44177" s="9"/>
    </row>
    <row r="44195" spans="27:27">
      <c r="AA44195" s="9"/>
    </row>
    <row r="44283" spans="27:27">
      <c r="AA44283" s="9"/>
    </row>
    <row r="44382" spans="27:27">
      <c r="AA44382" s="9"/>
    </row>
    <row r="44420" spans="27:27">
      <c r="AA44420" s="9"/>
    </row>
    <row r="44439" spans="27:27">
      <c r="AA44439" s="9"/>
    </row>
    <row r="44627" spans="27:27">
      <c r="AA44627" s="9"/>
    </row>
    <row r="44641" spans="27:27">
      <c r="AA44641" s="9"/>
    </row>
    <row r="44648" spans="27:27">
      <c r="AA44648" s="9"/>
    </row>
    <row r="44649" spans="27:27">
      <c r="AA44649" s="9"/>
    </row>
    <row r="44650" spans="27:27">
      <c r="AA44650" s="9"/>
    </row>
    <row r="44662" spans="27:27">
      <c r="AA44662" s="9"/>
    </row>
    <row r="44717" spans="27:27">
      <c r="AA44717" s="9"/>
    </row>
    <row r="44773" spans="27:27">
      <c r="AA44773" s="9"/>
    </row>
    <row r="44823" spans="27:27">
      <c r="AA44823" s="9"/>
    </row>
    <row r="44826" spans="27:27">
      <c r="AA44826" s="9"/>
    </row>
    <row r="44828" spans="27:27">
      <c r="AA44828" s="9"/>
    </row>
    <row r="44870" spans="27:27">
      <c r="AA44870" s="9"/>
    </row>
    <row r="44929" spans="27:27">
      <c r="AA44929" s="9"/>
    </row>
    <row r="44939" spans="27:27">
      <c r="AA44939" s="9"/>
    </row>
    <row r="44982" spans="27:27">
      <c r="AA44982" s="9"/>
    </row>
    <row r="45001" spans="27:27">
      <c r="AA45001" s="9"/>
    </row>
    <row r="45064" spans="27:27">
      <c r="AA45064" s="9"/>
    </row>
    <row r="45084" spans="27:27">
      <c r="AA45084" s="9"/>
    </row>
    <row r="45113" spans="27:27">
      <c r="AA45113" s="9"/>
    </row>
    <row r="45123" spans="27:27">
      <c r="AA45123" s="9"/>
    </row>
    <row r="45143" spans="27:27">
      <c r="AA45143" s="9"/>
    </row>
    <row r="45145" spans="27:27">
      <c r="AA45145" s="9"/>
    </row>
    <row r="45166" spans="27:27">
      <c r="AA45166" s="9"/>
    </row>
    <row r="45195" spans="27:27">
      <c r="AA45195" s="9"/>
    </row>
    <row r="45206" spans="27:27">
      <c r="AA45206" s="9"/>
    </row>
    <row r="45252" spans="27:27">
      <c r="AA45252" s="9"/>
    </row>
    <row r="45282" spans="27:27">
      <c r="AA45282" s="9"/>
    </row>
    <row r="45398" spans="27:27">
      <c r="AA45398" s="9"/>
    </row>
    <row r="45425" spans="27:27">
      <c r="AA45425" s="9"/>
    </row>
    <row r="45458" spans="27:27">
      <c r="AA45458" s="9"/>
    </row>
    <row r="45643" spans="27:27">
      <c r="AA45643" s="9"/>
    </row>
    <row r="45747" spans="27:27">
      <c r="AA45747" s="9"/>
    </row>
    <row r="45803" spans="27:27">
      <c r="AA45803" s="9"/>
    </row>
    <row r="45805" spans="27:27">
      <c r="AA45805" s="9"/>
    </row>
    <row r="45810" spans="27:27">
      <c r="AA45810" s="9"/>
    </row>
    <row r="45849" spans="27:27">
      <c r="AA45849" s="9"/>
    </row>
    <row r="45871" spans="27:27">
      <c r="AA45871" s="9"/>
    </row>
    <row r="45888" spans="27:27">
      <c r="AA45888" s="9"/>
    </row>
    <row r="45944" spans="27:27">
      <c r="AA45944" s="9"/>
    </row>
    <row r="45978" spans="27:27">
      <c r="AA45978" s="9"/>
    </row>
    <row r="46061" spans="27:27">
      <c r="AA46061" s="9"/>
    </row>
    <row r="46084" spans="27:27">
      <c r="AA46084" s="9"/>
    </row>
    <row r="46191" spans="27:27">
      <c r="AA46191" s="9"/>
    </row>
    <row r="46224" spans="27:27">
      <c r="AA46224" s="9"/>
    </row>
    <row r="46301" spans="27:27">
      <c r="AA46301" s="9"/>
    </row>
    <row r="46379" spans="27:27">
      <c r="AA46379" s="9"/>
    </row>
    <row r="46410" spans="27:27">
      <c r="AA46410" s="9"/>
    </row>
    <row r="46462" spans="27:27">
      <c r="AA46462" s="9"/>
    </row>
    <row r="46471" spans="27:27">
      <c r="AA46471" s="9"/>
    </row>
    <row r="46554" spans="27:27">
      <c r="AA46554" s="9"/>
    </row>
    <row r="46625" spans="27:27">
      <c r="AA46625" s="9"/>
    </row>
    <row r="46654" spans="27:27">
      <c r="AA46654" s="9"/>
    </row>
    <row r="46699" spans="27:27">
      <c r="AA46699" s="9"/>
    </row>
    <row r="46775" spans="27:27">
      <c r="AA46775" s="9"/>
    </row>
    <row r="46812" spans="27:27">
      <c r="AA46812" s="9"/>
    </row>
    <row r="46860" spans="27:27">
      <c r="AA46860" s="9"/>
    </row>
    <row r="46921" spans="27:27">
      <c r="AA46921" s="9"/>
    </row>
    <row r="46956" spans="27:27">
      <c r="AA46956" s="9"/>
    </row>
    <row r="47009" spans="27:27">
      <c r="AA47009" s="9"/>
    </row>
    <row r="47033" spans="27:27">
      <c r="AA47033" s="9"/>
    </row>
    <row r="47058" spans="27:27">
      <c r="AA47058" s="9"/>
    </row>
    <row r="47073" spans="27:27">
      <c r="AA47073" s="9"/>
    </row>
    <row r="47122" spans="27:27">
      <c r="AA47122" s="9"/>
    </row>
    <row r="47268" spans="27:27">
      <c r="AA47268" s="9"/>
    </row>
    <row r="47277" spans="27:27">
      <c r="AA47277" s="9"/>
    </row>
    <row r="47286" spans="27:27">
      <c r="AA47286" s="9"/>
    </row>
    <row r="47309" spans="27:27">
      <c r="AA47309" s="9"/>
    </row>
    <row r="47354" spans="27:27">
      <c r="AA47354" s="9"/>
    </row>
    <row r="47551" spans="27:27">
      <c r="AA47551" s="9"/>
    </row>
    <row r="47554" spans="27:27">
      <c r="AA47554" s="9"/>
    </row>
    <row r="47616" spans="27:27">
      <c r="AA47616" s="9"/>
    </row>
    <row r="47660" spans="27:27">
      <c r="AA47660" s="9"/>
    </row>
    <row r="47990" spans="27:27">
      <c r="AA47990" s="9"/>
    </row>
    <row r="48036" spans="27:27">
      <c r="AA48036" s="9"/>
    </row>
    <row r="48051" spans="27:27">
      <c r="AA48051" s="9"/>
    </row>
    <row r="48097" spans="27:27">
      <c r="AA48097" s="9"/>
    </row>
    <row r="48318" spans="27:27">
      <c r="AA48318" s="9"/>
    </row>
    <row r="48324" spans="27:27">
      <c r="AA48324" s="9"/>
    </row>
    <row r="48356" spans="27:27">
      <c r="AA48356" s="9"/>
    </row>
    <row r="48408" spans="27:27">
      <c r="AA48408" s="9"/>
    </row>
    <row r="48425" spans="27:27">
      <c r="AA48425" s="9"/>
    </row>
    <row r="48464" spans="27:27">
      <c r="AA48464" s="9"/>
    </row>
    <row r="48535" spans="27:27">
      <c r="AA48535" s="9"/>
    </row>
    <row r="48604" spans="27:27">
      <c r="AA48604" s="9"/>
    </row>
    <row r="48623" spans="27:27">
      <c r="AA48623" s="9"/>
    </row>
    <row r="48667" spans="27:27">
      <c r="AA48667" s="9"/>
    </row>
    <row r="48673" spans="27:27">
      <c r="AA48673" s="9"/>
    </row>
    <row r="48759" spans="27:27">
      <c r="AA48759" s="9"/>
    </row>
    <row r="48961" spans="27:27">
      <c r="AA48961" s="9"/>
    </row>
    <row r="49006" spans="27:27">
      <c r="AA49006" s="9"/>
    </row>
    <row r="49072" spans="27:27">
      <c r="AA49072" s="9"/>
    </row>
    <row r="49083" spans="27:27">
      <c r="AA49083" s="9"/>
    </row>
    <row r="49194" spans="27:27">
      <c r="AA49194" s="9"/>
    </row>
    <row r="49230" spans="27:27">
      <c r="AA49230" s="9"/>
    </row>
    <row r="49262" spans="27:27">
      <c r="AA49262" s="9"/>
    </row>
    <row r="49295" spans="27:27">
      <c r="AA49295" s="9"/>
    </row>
    <row r="49451" spans="27:27">
      <c r="AA49451" s="9"/>
    </row>
    <row r="49594" spans="27:27">
      <c r="AA49594" s="9"/>
    </row>
    <row r="49683" spans="27:27">
      <c r="AA49683" s="9"/>
    </row>
    <row r="49714" spans="27:27">
      <c r="AA49714" s="9"/>
    </row>
    <row r="49730" spans="27:27">
      <c r="AA49730" s="9"/>
    </row>
    <row r="49750" spans="27:27">
      <c r="AA49750" s="9"/>
    </row>
    <row r="49923" spans="27:27">
      <c r="AA49923" s="9"/>
    </row>
    <row r="49991" spans="27:27">
      <c r="AA49991" s="9"/>
    </row>
    <row r="50099" spans="27:27">
      <c r="AA50099" s="9"/>
    </row>
    <row r="50127" spans="27:27">
      <c r="AA50127" s="9"/>
    </row>
    <row r="50163" spans="27:27">
      <c r="AA50163" s="9"/>
    </row>
    <row r="50164" spans="27:27">
      <c r="AA50164" s="9"/>
    </row>
    <row r="50199" spans="27:27">
      <c r="AA50199" s="9"/>
    </row>
    <row r="50258" spans="27:27">
      <c r="AA50258" s="9"/>
    </row>
    <row r="50404" spans="27:27">
      <c r="AA50404" s="9"/>
    </row>
    <row r="50433" spans="27:27">
      <c r="AA50433" s="9"/>
    </row>
    <row r="50435" spans="27:27">
      <c r="AA50435" s="9"/>
    </row>
    <row r="50468" spans="27:27">
      <c r="AA50468" s="9"/>
    </row>
    <row r="50491" spans="27:27">
      <c r="AA50491" s="9"/>
    </row>
    <row r="50506" spans="27:27">
      <c r="AA50506" s="9"/>
    </row>
    <row r="50583" spans="27:27">
      <c r="AA50583" s="9"/>
    </row>
    <row r="50846" spans="27:27">
      <c r="AA50846" s="9"/>
    </row>
    <row r="50853" spans="27:27">
      <c r="AA50853" s="9"/>
    </row>
    <row r="50866" spans="27:27">
      <c r="AA50866" s="9"/>
    </row>
    <row r="50893" spans="27:27">
      <c r="AA50893" s="9"/>
    </row>
    <row r="51093" spans="27:27">
      <c r="AA51093" s="9"/>
    </row>
    <row r="51101" spans="27:27">
      <c r="AA51101" s="9"/>
    </row>
    <row r="51136" spans="27:27">
      <c r="AA51136" s="9"/>
    </row>
    <row r="51150" spans="27:27">
      <c r="AA51150" s="9"/>
    </row>
    <row r="51212" spans="27:27">
      <c r="AA51212" s="9"/>
    </row>
    <row r="51238" spans="27:27">
      <c r="AA51238" s="9"/>
    </row>
    <row r="51245" spans="27:27">
      <c r="AA51245" s="9"/>
    </row>
    <row r="51296" spans="27:27">
      <c r="AA51296" s="9"/>
    </row>
    <row r="51301" spans="27:27">
      <c r="AA51301" s="9"/>
    </row>
    <row r="51349" spans="27:27">
      <c r="AA51349" s="9"/>
    </row>
    <row r="51385" spans="27:27">
      <c r="AA51385" s="9"/>
    </row>
    <row r="51498" spans="27:27">
      <c r="AA51498" s="9"/>
    </row>
    <row r="51639" spans="27:27">
      <c r="AA51639" s="9"/>
    </row>
    <row r="51692" spans="27:27">
      <c r="AA51692" s="9"/>
    </row>
    <row r="51711" spans="27:27">
      <c r="AA51711" s="9"/>
    </row>
    <row r="51728" spans="27:27">
      <c r="AA51728" s="9"/>
    </row>
    <row r="51737" spans="27:27">
      <c r="AA51737" s="9"/>
    </row>
    <row r="51755" spans="27:27">
      <c r="AA51755" s="9"/>
    </row>
    <row r="51758" spans="27:27">
      <c r="AA51758" s="9"/>
    </row>
    <row r="51778" spans="27:27">
      <c r="AA51778" s="9"/>
    </row>
    <row r="51801" spans="27:27">
      <c r="AA51801" s="9"/>
    </row>
    <row r="51818" spans="27:27">
      <c r="AA51818" s="9"/>
    </row>
    <row r="51988" spans="27:27">
      <c r="AA51988" s="9"/>
    </row>
    <row r="52013" spans="27:27">
      <c r="AA52013" s="9"/>
    </row>
    <row r="52081" spans="27:27">
      <c r="AA52081" s="9"/>
    </row>
    <row r="52109" spans="27:27">
      <c r="AA52109" s="9"/>
    </row>
    <row r="52161" spans="27:27">
      <c r="AA52161" s="9"/>
    </row>
    <row r="52265" spans="27:27">
      <c r="AA52265" s="9"/>
    </row>
    <row r="52319" spans="27:27">
      <c r="AA52319" s="9"/>
    </row>
    <row r="52379" spans="27:27">
      <c r="AA52379" s="9"/>
    </row>
    <row r="52385" spans="27:27">
      <c r="AA52385" s="9"/>
    </row>
    <row r="52407" spans="27:27">
      <c r="AA52407" s="9"/>
    </row>
    <row r="52471" spans="27:27">
      <c r="AA52471" s="9"/>
    </row>
    <row r="52479" spans="27:27">
      <c r="AA52479" s="9"/>
    </row>
    <row r="52500" spans="27:27">
      <c r="AA52500" s="9"/>
    </row>
    <row r="52525" spans="27:27">
      <c r="AA52525" s="9"/>
    </row>
    <row r="52576" spans="27:27">
      <c r="AA52576" s="9"/>
    </row>
    <row r="52600" spans="27:27">
      <c r="AA52600" s="9"/>
    </row>
    <row r="52687" spans="27:27">
      <c r="AA52687" s="9"/>
    </row>
    <row r="52928" spans="27:27">
      <c r="AA52928" s="9"/>
    </row>
    <row r="52956" spans="27:27">
      <c r="AA52956" s="9"/>
    </row>
    <row r="53028" spans="27:27">
      <c r="AA53028" s="9"/>
    </row>
    <row r="53145" spans="27:27">
      <c r="AA53145" s="9"/>
    </row>
    <row r="53196" spans="27:27">
      <c r="AA53196" s="9"/>
    </row>
    <row r="53224" spans="27:27">
      <c r="AA53224" s="9"/>
    </row>
    <row r="53253" spans="27:27">
      <c r="AA53253" s="9"/>
    </row>
    <row r="53262" spans="27:27">
      <c r="AA53262" s="9"/>
    </row>
    <row r="53285" spans="27:27">
      <c r="AA53285" s="9"/>
    </row>
    <row r="53301" spans="27:27">
      <c r="AA53301" s="9"/>
    </row>
    <row r="53317" spans="27:27">
      <c r="AA53317" s="9"/>
    </row>
    <row r="53371" spans="27:27">
      <c r="AA53371" s="9"/>
    </row>
    <row r="53395" spans="27:27">
      <c r="AA53395" s="9"/>
    </row>
    <row r="53460" spans="27:27">
      <c r="AA53460" s="9"/>
    </row>
    <row r="53481" spans="27:27">
      <c r="AA53481" s="9"/>
    </row>
    <row r="53544" spans="27:27">
      <c r="AA53544" s="9"/>
    </row>
    <row r="53577" spans="27:27">
      <c r="AA53577" s="9"/>
    </row>
    <row r="53606" spans="27:27">
      <c r="AA53606" s="9"/>
    </row>
    <row r="53724" spans="27:27">
      <c r="AA53724" s="9"/>
    </row>
    <row r="53727" spans="27:27">
      <c r="AA53727" s="9"/>
    </row>
    <row r="53742" spans="27:27">
      <c r="AA53742" s="9"/>
    </row>
    <row r="53951" spans="27:27">
      <c r="AA53951" s="9"/>
    </row>
    <row r="53985" spans="27:27">
      <c r="AA53985" s="9"/>
    </row>
    <row r="54045" spans="27:27">
      <c r="AA54045" s="9"/>
    </row>
    <row r="54329" spans="27:27">
      <c r="AA54329" s="9"/>
    </row>
    <row r="54332" spans="27:27">
      <c r="AA54332" s="9"/>
    </row>
    <row r="54402" spans="27:27">
      <c r="AA54402" s="9"/>
    </row>
    <row r="54446" spans="27:27">
      <c r="AA54446" s="9"/>
    </row>
    <row r="54457" spans="27:27">
      <c r="AA54457" s="9"/>
    </row>
    <row r="54511" spans="27:27">
      <c r="AA54511" s="9"/>
    </row>
    <row r="54577" spans="27:27">
      <c r="AA54577" s="9"/>
    </row>
    <row r="54579" spans="27:27">
      <c r="AA54579" s="9"/>
    </row>
    <row r="54623" spans="27:27">
      <c r="AA54623" s="9"/>
    </row>
    <row r="54693" spans="27:27">
      <c r="AA54693" s="9"/>
    </row>
    <row r="54726" spans="27:27">
      <c r="AA54726" s="9"/>
    </row>
    <row r="54768" spans="27:27">
      <c r="AA54768" s="9"/>
    </row>
    <row r="54820" spans="27:27">
      <c r="AA54820" s="9"/>
    </row>
    <row r="54879" spans="27:27">
      <c r="AA54879" s="9"/>
    </row>
    <row r="54893" spans="27:27">
      <c r="AA54893" s="9"/>
    </row>
    <row r="54982" spans="27:27">
      <c r="AA54982" s="9"/>
    </row>
    <row r="54984" spans="27:27">
      <c r="AA54984" s="9"/>
    </row>
    <row r="55027" spans="27:27">
      <c r="AA55027" s="9"/>
    </row>
    <row r="55033" spans="27:27">
      <c r="AA55033" s="9"/>
    </row>
    <row r="55034" spans="27:27">
      <c r="AA55034" s="9"/>
    </row>
    <row r="55275" spans="27:27">
      <c r="AA55275" s="9"/>
    </row>
    <row r="55322" spans="27:27">
      <c r="AA55322" s="9"/>
    </row>
    <row r="55429" spans="27:27">
      <c r="AA55429" s="9"/>
    </row>
    <row r="55460" spans="27:27">
      <c r="AA55460" s="9"/>
    </row>
    <row r="55478" spans="27:27">
      <c r="AA55478" s="9"/>
    </row>
    <row r="55493" spans="27:27">
      <c r="AA55493" s="9"/>
    </row>
    <row r="55602" spans="27:27">
      <c r="AA55602" s="9"/>
    </row>
    <row r="55628" spans="27:27">
      <c r="AA55628" s="9"/>
    </row>
    <row r="55687" spans="27:27">
      <c r="AA55687" s="9"/>
    </row>
    <row r="55737" spans="27:27">
      <c r="AA55737" s="9"/>
    </row>
    <row r="55748" spans="27:27">
      <c r="AA55748" s="9"/>
    </row>
    <row r="55781" spans="27:27">
      <c r="AA55781" s="9"/>
    </row>
    <row r="55901" spans="27:27">
      <c r="AA55901" s="9"/>
    </row>
    <row r="55917" spans="27:27">
      <c r="AA55917" s="9"/>
    </row>
    <row r="55929" spans="27:27">
      <c r="AA55929" s="9"/>
    </row>
    <row r="56134" spans="27:27">
      <c r="AA56134" s="9"/>
    </row>
    <row r="56178" spans="27:27">
      <c r="AA56178" s="9"/>
    </row>
    <row r="56272" spans="27:27">
      <c r="AA56272" s="9"/>
    </row>
    <row r="56299" spans="27:27">
      <c r="AA56299" s="9"/>
    </row>
    <row r="56303" spans="27:27">
      <c r="AA56303" s="9"/>
    </row>
    <row r="56379" spans="27:27">
      <c r="AA56379" s="9"/>
    </row>
    <row r="56426" spans="27:27">
      <c r="AA56426" s="9"/>
    </row>
    <row r="56499" spans="27:27">
      <c r="AA56499" s="9"/>
    </row>
    <row r="56500" spans="27:27">
      <c r="AA56500" s="9"/>
    </row>
    <row r="56556" spans="27:27">
      <c r="AA56556" s="9"/>
    </row>
    <row r="56585" spans="27:27">
      <c r="AA56585" s="9"/>
    </row>
    <row r="56595" spans="27:27">
      <c r="AA56595" s="9"/>
    </row>
    <row r="56650" spans="27:27">
      <c r="AA56650" s="9"/>
    </row>
    <row r="56761" spans="27:27">
      <c r="AA56761" s="9"/>
    </row>
    <row r="56849" spans="27:27">
      <c r="AA56849" s="9"/>
    </row>
    <row r="56907" spans="27:27">
      <c r="AA56907" s="9"/>
    </row>
    <row r="56946" spans="27:27">
      <c r="AA56946" s="9"/>
    </row>
    <row r="56972" spans="27:27">
      <c r="AA56972" s="9"/>
    </row>
    <row r="56974" spans="27:27">
      <c r="AA56974" s="9"/>
    </row>
    <row r="56989" spans="27:27">
      <c r="AA56989" s="9"/>
    </row>
    <row r="57163" spans="27:27">
      <c r="AA57163" s="9"/>
    </row>
    <row r="57259" spans="27:27">
      <c r="AA57259" s="9"/>
    </row>
    <row r="57341" spans="27:27">
      <c r="AA57341" s="9"/>
    </row>
    <row r="57430" spans="27:27">
      <c r="AA57430" s="9"/>
    </row>
    <row r="57505" spans="27:27">
      <c r="AA57505" s="9"/>
    </row>
    <row r="57563" spans="27:27">
      <c r="AA57563" s="9"/>
    </row>
    <row r="57593" spans="27:27">
      <c r="AA57593" s="9"/>
    </row>
    <row r="57598" spans="27:27">
      <c r="AA57598" s="9"/>
    </row>
    <row r="57644" spans="27:27">
      <c r="AA57644" s="9"/>
    </row>
    <row r="57667" spans="27:27">
      <c r="AA57667" s="9"/>
    </row>
    <row r="57739" spans="27:27">
      <c r="AA57739" s="9"/>
    </row>
    <row r="57941" spans="27:27">
      <c r="AA57941" s="9"/>
    </row>
    <row r="57995" spans="27:27">
      <c r="AA57995" s="9"/>
    </row>
    <row r="58017" spans="27:27">
      <c r="AA58017" s="9"/>
    </row>
    <row r="58035" spans="27:27">
      <c r="AA58035" s="9"/>
    </row>
    <row r="58036" spans="27:27">
      <c r="AA58036" s="9"/>
    </row>
    <row r="58042" spans="27:27">
      <c r="AA58042" s="9"/>
    </row>
    <row r="58214" spans="27:27">
      <c r="AA58214" s="9"/>
    </row>
    <row r="58219" spans="27:27">
      <c r="AA58219" s="9"/>
    </row>
    <row r="58270" spans="27:27">
      <c r="AA58270" s="9"/>
    </row>
    <row r="58316" spans="27:27">
      <c r="AA58316" s="9"/>
    </row>
    <row r="58515" spans="27:27">
      <c r="AA58515" s="9"/>
    </row>
    <row r="58522" spans="27:27">
      <c r="AA58522" s="9"/>
    </row>
    <row r="58646" spans="27:27">
      <c r="AA58646" s="9"/>
    </row>
    <row r="58674" spans="27:27">
      <c r="AA58674" s="9"/>
    </row>
    <row r="58712" spans="27:27">
      <c r="AA58712" s="9"/>
    </row>
    <row r="58747" spans="27:27">
      <c r="AA58747" s="9"/>
    </row>
    <row r="58810" spans="27:27">
      <c r="AA58810" s="9"/>
    </row>
    <row r="58917" spans="27:27">
      <c r="AA58917" s="9"/>
    </row>
    <row r="58936" spans="27:27">
      <c r="AA58936" s="9"/>
    </row>
    <row r="59092" spans="27:27">
      <c r="AA59092" s="9"/>
    </row>
    <row r="59138" spans="27:27">
      <c r="AA59138" s="9"/>
    </row>
    <row r="59210" spans="27:27">
      <c r="AA59210" s="9"/>
    </row>
    <row r="59308" spans="27:27">
      <c r="AA59308" s="9"/>
    </row>
    <row r="59310" spans="27:27">
      <c r="AA59310" s="9"/>
    </row>
    <row r="59333" spans="27:27">
      <c r="AA59333" s="9"/>
    </row>
    <row r="59334" spans="27:27">
      <c r="AA59334" s="9"/>
    </row>
    <row r="59373" spans="27:27">
      <c r="AA59373" s="9"/>
    </row>
    <row r="59448" spans="27:27">
      <c r="AA59448" s="9"/>
    </row>
    <row r="59472" spans="27:27">
      <c r="AA59472" s="9"/>
    </row>
    <row r="59580" spans="27:27">
      <c r="AA59580" s="9"/>
    </row>
    <row r="59674" spans="27:27">
      <c r="AA59674" s="9"/>
    </row>
    <row r="59721" spans="27:27">
      <c r="AA59721" s="9"/>
    </row>
    <row r="59746" spans="27:27">
      <c r="AA59746" s="9"/>
    </row>
    <row r="59763" spans="27:27">
      <c r="AA59763" s="9"/>
    </row>
    <row r="59782" spans="27:27">
      <c r="AA59782" s="9"/>
    </row>
    <row r="59819" spans="27:27">
      <c r="AA59819" s="9"/>
    </row>
    <row r="59822" spans="27:27">
      <c r="AA59822" s="9"/>
    </row>
    <row r="59906" spans="27:27">
      <c r="AA59906" s="9"/>
    </row>
    <row r="59956" spans="27:27">
      <c r="AA59956" s="9"/>
    </row>
    <row r="59973" spans="27:27">
      <c r="AA59973" s="9"/>
    </row>
    <row r="59981" spans="27:27">
      <c r="AA59981" s="9"/>
    </row>
    <row r="60015" spans="27:27">
      <c r="AA60015" s="9"/>
    </row>
    <row r="60032" spans="27:27">
      <c r="AA60032" s="9"/>
    </row>
    <row r="60149" spans="27:27">
      <c r="AA60149" s="9"/>
    </row>
    <row r="60177" spans="27:27">
      <c r="AA60177" s="9"/>
    </row>
    <row r="60183" spans="27:27">
      <c r="AA60183" s="9"/>
    </row>
    <row r="60250" spans="27:27">
      <c r="AA60250" s="9"/>
    </row>
    <row r="60255" spans="27:27">
      <c r="AA60255" s="9"/>
    </row>
    <row r="60278" spans="27:27">
      <c r="AA60278" s="9"/>
    </row>
    <row r="60350" spans="27:27">
      <c r="AA60350" s="9"/>
    </row>
    <row r="60362" spans="27:27">
      <c r="AA60362" s="9"/>
    </row>
    <row r="60472" spans="27:27">
      <c r="AA60472" s="9"/>
    </row>
    <row r="60477" spans="27:27">
      <c r="AA60477" s="9"/>
    </row>
    <row r="60637" spans="27:27">
      <c r="AA60637" s="9"/>
    </row>
    <row r="60705" spans="27:27">
      <c r="AA60705" s="9"/>
    </row>
    <row r="60721" spans="27:27">
      <c r="AA60721" s="9"/>
    </row>
    <row r="60866" spans="27:27">
      <c r="AA60866" s="9"/>
    </row>
    <row r="60870" spans="27:27">
      <c r="AA60870" s="9"/>
    </row>
    <row r="60936" spans="27:27">
      <c r="AA60936" s="9"/>
    </row>
    <row r="60995" spans="27:27">
      <c r="AA60995" s="9"/>
    </row>
    <row r="61148" spans="27:27">
      <c r="AA61148" s="9"/>
    </row>
    <row r="61199" spans="27:27">
      <c r="AA61199" s="9"/>
    </row>
    <row r="61214" spans="27:27">
      <c r="AA61214" s="9"/>
    </row>
    <row r="61320" spans="27:27">
      <c r="AA61320" s="9"/>
    </row>
    <row r="61377" spans="27:27">
      <c r="AA61377" s="9"/>
    </row>
    <row r="61383" spans="27:27">
      <c r="AA61383" s="9"/>
    </row>
    <row r="61445" spans="27:27">
      <c r="AA61445" s="9"/>
    </row>
    <row r="61756" spans="27:27">
      <c r="AA61756" s="9"/>
    </row>
    <row r="61822" spans="27:27">
      <c r="AA61822" s="9"/>
    </row>
    <row r="62038" spans="27:27">
      <c r="AA62038" s="9"/>
    </row>
    <row r="62041" spans="27:27">
      <c r="AA62041" s="9"/>
    </row>
    <row r="62079" spans="27:27">
      <c r="AA62079" s="9"/>
    </row>
    <row r="62091" spans="27:27">
      <c r="AA62091" s="9"/>
    </row>
    <row r="62105" spans="27:27">
      <c r="AA62105" s="9"/>
    </row>
    <row r="62106" spans="27:27">
      <c r="AA62106" s="9"/>
    </row>
    <row r="62115" spans="27:27">
      <c r="AA62115" s="9"/>
    </row>
    <row r="62134" spans="27:27">
      <c r="AA62134" s="9"/>
    </row>
    <row r="62215" spans="27:27">
      <c r="AA62215" s="9"/>
    </row>
    <row r="62234" spans="27:27">
      <c r="AA62234" s="9"/>
    </row>
    <row r="62264" spans="27:27">
      <c r="AA62264" s="9"/>
    </row>
    <row r="62287" spans="27:27">
      <c r="AA62287" s="9"/>
    </row>
    <row r="62370" spans="27:27">
      <c r="AA62370" s="9"/>
    </row>
    <row r="62411" spans="27:27">
      <c r="AA62411" s="9"/>
    </row>
    <row r="62539" spans="27:27">
      <c r="AA62539" s="9"/>
    </row>
    <row r="62641" spans="27:27">
      <c r="AA62641" s="9"/>
    </row>
    <row r="62665" spans="27:27">
      <c r="AA62665" s="9"/>
    </row>
    <row r="62693" spans="27:27">
      <c r="AA62693" s="9"/>
    </row>
    <row r="62755" spans="27:27">
      <c r="AA62755" s="9"/>
    </row>
    <row r="62781" spans="27:27">
      <c r="AA62781" s="9"/>
    </row>
    <row r="62854" spans="27:27">
      <c r="AA62854" s="9"/>
    </row>
    <row r="62884" spans="27:27">
      <c r="AA62884" s="9"/>
    </row>
    <row r="63075" spans="27:27">
      <c r="AA63075" s="9"/>
    </row>
    <row r="63093" spans="27:27">
      <c r="AA63093" s="9"/>
    </row>
    <row r="63095" spans="27:27">
      <c r="AA63095" s="9"/>
    </row>
    <row r="63137" spans="27:27">
      <c r="AA63137" s="9"/>
    </row>
    <row r="63283" spans="27:27">
      <c r="AA63283" s="9"/>
    </row>
    <row r="63319" spans="27:27">
      <c r="AA63319" s="9"/>
    </row>
    <row r="63353" spans="27:27">
      <c r="AA63353" s="9"/>
    </row>
    <row r="63379" spans="27:27">
      <c r="AA63379" s="9"/>
    </row>
    <row r="63407" spans="27:27">
      <c r="AA63407" s="9"/>
    </row>
    <row r="63648" spans="27:27">
      <c r="AA63648" s="9"/>
    </row>
    <row r="63663" spans="27:27">
      <c r="AA63663" s="9"/>
    </row>
    <row r="63678" spans="27:27">
      <c r="AA63678" s="9"/>
    </row>
    <row r="63741" spans="27:27">
      <c r="AA63741" s="9"/>
    </row>
    <row r="63839" spans="27:27">
      <c r="AA63839" s="9"/>
    </row>
    <row r="63979" spans="27:27">
      <c r="AA63979" s="9"/>
    </row>
    <row r="64016" spans="27:27">
      <c r="AA64016" s="9"/>
    </row>
    <row r="64127" spans="27:27">
      <c r="AA64127" s="9"/>
    </row>
    <row r="64129" spans="27:27">
      <c r="AA64129" s="9"/>
    </row>
    <row r="64137" spans="27:27">
      <c r="AA64137" s="9"/>
    </row>
    <row r="64159" spans="27:27">
      <c r="AA64159" s="9"/>
    </row>
    <row r="64235" spans="27:27">
      <c r="AA64235" s="9"/>
    </row>
    <row r="64269" spans="27:27">
      <c r="AA64269" s="9"/>
    </row>
    <row r="64496" spans="27:27">
      <c r="AA64496" s="9"/>
    </row>
    <row r="64554" spans="27:27">
      <c r="AA64554" s="9"/>
    </row>
    <row r="64702" spans="27:27">
      <c r="AA64702" s="9"/>
    </row>
    <row r="64735" spans="27:27">
      <c r="AA64735" s="9"/>
    </row>
    <row r="64740" spans="27:27">
      <c r="AA64740" s="9"/>
    </row>
    <row r="64779" spans="27:27">
      <c r="AA64779" s="9"/>
    </row>
    <row r="64891" spans="27:27">
      <c r="AA64891" s="9"/>
    </row>
    <row r="64907" spans="27:27">
      <c r="AA64907" s="9"/>
    </row>
    <row r="65007" spans="27:27">
      <c r="AA65007" s="9"/>
    </row>
    <row r="65154" spans="27:27">
      <c r="AA65154" s="9"/>
    </row>
    <row r="65257" spans="27:27">
      <c r="AA65257" s="9"/>
    </row>
    <row r="65326" spans="27:27">
      <c r="AA65326" s="9"/>
    </row>
    <row r="65366" spans="27:27">
      <c r="AA65366" s="9"/>
    </row>
    <row r="65481" spans="27:27">
      <c r="AA65481" s="9"/>
    </row>
    <row r="65503" spans="27:27">
      <c r="AA65503" s="9"/>
    </row>
    <row r="65543" spans="27:27">
      <c r="AA65543" s="9"/>
    </row>
    <row r="65581" spans="27:27">
      <c r="AA65581" s="9"/>
    </row>
    <row r="65612" spans="27:27">
      <c r="AA65612" s="9"/>
    </row>
    <row r="65621" spans="27:27">
      <c r="AA65621" s="9"/>
    </row>
    <row r="65628" spans="27:27">
      <c r="AA65628" s="9"/>
    </row>
    <row r="65656" spans="27:27">
      <c r="AA65656" s="9"/>
    </row>
    <row r="65694" spans="27:27">
      <c r="AA65694" s="9"/>
    </row>
    <row r="65858" spans="27:27">
      <c r="AA65858" s="9"/>
    </row>
    <row r="65864" spans="27:27">
      <c r="AA65864" s="9"/>
    </row>
    <row r="65870" spans="27:27">
      <c r="AA65870" s="9"/>
    </row>
    <row r="65872" spans="27:27">
      <c r="AA65872" s="9"/>
    </row>
    <row r="65875" spans="27:27">
      <c r="AA65875" s="9"/>
    </row>
    <row r="66053" spans="27:27">
      <c r="AA66053" s="9"/>
    </row>
    <row r="66062" spans="27:27">
      <c r="AA66062" s="9"/>
    </row>
    <row r="66064" spans="27:27">
      <c r="AA66064" s="9"/>
    </row>
    <row r="66099" spans="27:27">
      <c r="AA66099" s="9"/>
    </row>
    <row r="66202" spans="27:27">
      <c r="AA66202" s="9"/>
    </row>
    <row r="66236" spans="27:27">
      <c r="AA66236" s="9"/>
    </row>
    <row r="66311" spans="27:27">
      <c r="AA66311" s="9"/>
    </row>
    <row r="66544" spans="27:27">
      <c r="AA66544" s="9"/>
    </row>
    <row r="66649" spans="27:27">
      <c r="AA66649" s="9"/>
    </row>
    <row r="66887" spans="27:27">
      <c r="AA66887" s="9"/>
    </row>
    <row r="66947" spans="27:27">
      <c r="AA66947" s="9"/>
    </row>
    <row r="66952" spans="27:27">
      <c r="AA66952" s="9"/>
    </row>
    <row r="66969" spans="27:27">
      <c r="AA66969" s="9"/>
    </row>
    <row r="66977" spans="27:27">
      <c r="AA66977" s="9"/>
    </row>
    <row r="67033" spans="27:27">
      <c r="AA67033" s="9"/>
    </row>
    <row r="67159" spans="27:27">
      <c r="AA67159" s="9"/>
    </row>
    <row r="67199" spans="27:27">
      <c r="AA67199" s="9"/>
    </row>
    <row r="67236" spans="27:27">
      <c r="AA67236" s="9"/>
    </row>
    <row r="67392" spans="27:27">
      <c r="AA67392" s="9"/>
    </row>
    <row r="67405" spans="27:27">
      <c r="AA67405" s="9"/>
    </row>
    <row r="67421" spans="27:27">
      <c r="AA67421" s="9"/>
    </row>
    <row r="67475" spans="27:27">
      <c r="AA67475" s="9"/>
    </row>
    <row r="67578" spans="27:27">
      <c r="AA67578" s="9"/>
    </row>
    <row r="67587" spans="27:27">
      <c r="AA67587" s="9"/>
    </row>
    <row r="67618" spans="27:27">
      <c r="AA67618" s="9"/>
    </row>
    <row r="67637" spans="27:27">
      <c r="AA67637" s="9"/>
    </row>
    <row r="67692" spans="27:27">
      <c r="AA67692" s="9"/>
    </row>
    <row r="67716" spans="27:27">
      <c r="AA67716" s="9"/>
    </row>
    <row r="67751" spans="27:27">
      <c r="AA67751" s="9"/>
    </row>
    <row r="67885" spans="27:27">
      <c r="AA67885" s="9"/>
    </row>
    <row r="67942" spans="27:27">
      <c r="AA67942" s="9"/>
    </row>
    <row r="67966" spans="27:27">
      <c r="AA67966" s="9"/>
    </row>
    <row r="67990" spans="27:27">
      <c r="AA67990" s="9"/>
    </row>
    <row r="68007" spans="27:27">
      <c r="AA68007" s="9"/>
    </row>
    <row r="68033" spans="27:27">
      <c r="AA68033" s="9"/>
    </row>
    <row r="68054" spans="27:27">
      <c r="AA68054" s="9"/>
    </row>
    <row r="68069" spans="27:27">
      <c r="AA68069" s="9"/>
    </row>
    <row r="68120" spans="27:27">
      <c r="AA68120" s="9"/>
    </row>
    <row r="68148" spans="27:27">
      <c r="AA68148" s="9"/>
    </row>
    <row r="68205" spans="27:27">
      <c r="AA68205" s="9"/>
    </row>
    <row r="68237" spans="27:27">
      <c r="AA68237" s="9"/>
    </row>
    <row r="68292" spans="27:27">
      <c r="AA68292" s="9"/>
    </row>
    <row r="68346" spans="27:27">
      <c r="AA68346" s="9"/>
    </row>
    <row r="68462" spans="27:27">
      <c r="AA68462" s="9"/>
    </row>
    <row r="68775" spans="27:27">
      <c r="AA68775" s="9"/>
    </row>
    <row r="68793" spans="27:27">
      <c r="AA68793" s="9"/>
    </row>
    <row r="68975" spans="27:27">
      <c r="AA68975" s="9"/>
    </row>
    <row r="69154" spans="27:27">
      <c r="AA69154" s="9"/>
    </row>
    <row r="69262" spans="27:27">
      <c r="AA69262" s="9"/>
    </row>
    <row r="69284" spans="27:27">
      <c r="AA69284" s="9"/>
    </row>
    <row r="69288" spans="27:27">
      <c r="AA69288" s="9"/>
    </row>
    <row r="69379" spans="27:27">
      <c r="AA69379" s="9"/>
    </row>
    <row r="69447" spans="27:27">
      <c r="AA69447" s="9"/>
    </row>
    <row r="69469" spans="27:27">
      <c r="AA69469" s="9"/>
    </row>
    <row r="69480" spans="27:27">
      <c r="AA69480" s="9"/>
    </row>
    <row r="69578" spans="27:27">
      <c r="AA69578" s="9"/>
    </row>
    <row r="69642" spans="27:27">
      <c r="AA69642" s="9"/>
    </row>
    <row r="69661" spans="27:27">
      <c r="AA69661" s="9"/>
    </row>
    <row r="69680" spans="27:27">
      <c r="AA69680" s="9"/>
    </row>
    <row r="69703" spans="27:27">
      <c r="AA69703" s="9"/>
    </row>
    <row r="69705" spans="27:27">
      <c r="AA69705" s="9"/>
    </row>
    <row r="69728" spans="27:27">
      <c r="AA69728" s="9"/>
    </row>
    <row r="69750" spans="27:27">
      <c r="AA69750" s="9"/>
    </row>
    <row r="69807" spans="27:27">
      <c r="AA69807" s="9"/>
    </row>
    <row r="69925" spans="27:27">
      <c r="AA69925" s="9"/>
    </row>
    <row r="69945" spans="27:27">
      <c r="AA69945" s="9"/>
    </row>
    <row r="69958" spans="27:27">
      <c r="AA69958" s="9"/>
    </row>
    <row r="69969" spans="27:27">
      <c r="AA69969" s="9"/>
    </row>
    <row r="70031" spans="27:27">
      <c r="AA70031" s="9"/>
    </row>
    <row r="70208" spans="27:27">
      <c r="AA70208" s="9"/>
    </row>
    <row r="70210" spans="27:27">
      <c r="AA70210" s="9"/>
    </row>
    <row r="70253" spans="27:27">
      <c r="AA70253" s="9"/>
    </row>
    <row r="70271" spans="27:27">
      <c r="AA70271" s="9"/>
    </row>
    <row r="70286" spans="27:27">
      <c r="AA70286" s="9"/>
    </row>
    <row r="70322" spans="27:27">
      <c r="AA70322" s="9"/>
    </row>
    <row r="70367" spans="27:27">
      <c r="AA70367" s="9"/>
    </row>
    <row r="70410" spans="27:27">
      <c r="AA70410" s="9"/>
    </row>
    <row r="70533" spans="27:27">
      <c r="AA70533" s="9"/>
    </row>
    <row r="70664" spans="27:27">
      <c r="AA70664" s="9"/>
    </row>
    <row r="70682" spans="27:27">
      <c r="AA70682" s="9"/>
    </row>
    <row r="70689" spans="27:27">
      <c r="AA70689" s="9"/>
    </row>
    <row r="70746" spans="27:27">
      <c r="AA70746" s="9"/>
    </row>
    <row r="70803" spans="27:27">
      <c r="AA70803" s="9"/>
    </row>
    <row r="70903" spans="27:27">
      <c r="AA70903" s="9"/>
    </row>
    <row r="70940" spans="27:27">
      <c r="AA70940" s="9"/>
    </row>
    <row r="70943" spans="27:27">
      <c r="AA70943" s="9"/>
    </row>
    <row r="70992" spans="27:27">
      <c r="AA70992" s="9"/>
    </row>
    <row r="71028" spans="27:27">
      <c r="AA71028" s="9"/>
    </row>
    <row r="71118" spans="27:27">
      <c r="AA71118" s="9"/>
    </row>
    <row r="71135" spans="27:27">
      <c r="AA71135" s="9"/>
    </row>
    <row r="71170" spans="27:27">
      <c r="AA71170" s="9"/>
    </row>
    <row r="71248" spans="27:27">
      <c r="AA71248" s="9"/>
    </row>
    <row r="71319" spans="27:27">
      <c r="AA71319" s="9"/>
    </row>
    <row r="71384" spans="27:27">
      <c r="AA71384" s="9"/>
    </row>
    <row r="71459" spans="27:27">
      <c r="AA71459" s="9"/>
    </row>
    <row r="71510" spans="27:27">
      <c r="AA71510" s="9"/>
    </row>
    <row r="71533" spans="27:27">
      <c r="AA71533" s="9"/>
    </row>
    <row r="71547" spans="27:27">
      <c r="AA71547" s="9"/>
    </row>
    <row r="71578" spans="27:27">
      <c r="AA71578" s="9"/>
    </row>
    <row r="71598" spans="27:27">
      <c r="AA71598" s="9"/>
    </row>
    <row r="71635" spans="27:27">
      <c r="AA71635" s="9"/>
    </row>
    <row r="71662" spans="27:27">
      <c r="AA71662" s="9"/>
    </row>
    <row r="71670" spans="27:27">
      <c r="AA71670" s="9"/>
    </row>
    <row r="71683" spans="27:27">
      <c r="AA71683" s="9"/>
    </row>
    <row r="71703" spans="27:27">
      <c r="AA71703" s="9"/>
    </row>
    <row r="71727" spans="27:27">
      <c r="AA71727" s="9"/>
    </row>
    <row r="71742" spans="27:27">
      <c r="AA71742" s="9"/>
    </row>
    <row r="71764" spans="27:27">
      <c r="AA71764" s="9"/>
    </row>
    <row r="71780" spans="27:27">
      <c r="AA71780" s="9"/>
    </row>
    <row r="71924" spans="27:27">
      <c r="AA71924" s="9"/>
    </row>
    <row r="71935" spans="27:27">
      <c r="AA71935" s="9"/>
    </row>
    <row r="71943" spans="27:27">
      <c r="AA71943" s="9"/>
    </row>
    <row r="72165" spans="27:27">
      <c r="AA72165" s="9"/>
    </row>
    <row r="72196" spans="27:27">
      <c r="AA72196" s="9"/>
    </row>
    <row r="72275" spans="27:27">
      <c r="AA72275" s="9"/>
    </row>
    <row r="72319" spans="27:27">
      <c r="AA72319" s="9"/>
    </row>
    <row r="72412" spans="27:27">
      <c r="AA72412" s="9"/>
    </row>
    <row r="72455" spans="27:27">
      <c r="AA72455" s="9"/>
    </row>
    <row r="72485" spans="27:27">
      <c r="AA72485" s="9"/>
    </row>
    <row r="72516" spans="27:27">
      <c r="AA72516" s="9"/>
    </row>
    <row r="72517" spans="27:27">
      <c r="AA72517" s="9"/>
    </row>
    <row r="72542" spans="27:27">
      <c r="AA72542" s="9"/>
    </row>
    <row r="72547" spans="27:27">
      <c r="AA72547" s="9"/>
    </row>
    <row r="72562" spans="27:27">
      <c r="AA72562" s="9"/>
    </row>
    <row r="72617" spans="27:27">
      <c r="AA72617" s="9"/>
    </row>
    <row r="72649" spans="27:27">
      <c r="AA72649" s="9"/>
    </row>
    <row r="72847" spans="27:27">
      <c r="AA72847" s="9"/>
    </row>
    <row r="72875" spans="27:27">
      <c r="AA72875" s="9"/>
    </row>
    <row r="72884" spans="27:27">
      <c r="AA72884" s="9"/>
    </row>
    <row r="72910" spans="27:27">
      <c r="AA72910" s="9"/>
    </row>
    <row r="72941" spans="27:27">
      <c r="AA72941" s="9"/>
    </row>
    <row r="72996" spans="27:27">
      <c r="AA72996" s="9"/>
    </row>
    <row r="73049" spans="27:27">
      <c r="AA73049" s="9"/>
    </row>
    <row r="73129" spans="27:27">
      <c r="AA73129" s="9"/>
    </row>
    <row r="73159" spans="27:27">
      <c r="AA73159" s="9"/>
    </row>
    <row r="73166" spans="27:27">
      <c r="AA73166" s="9"/>
    </row>
    <row r="73287" spans="27:27">
      <c r="AA73287" s="9"/>
    </row>
    <row r="73296" spans="27:27">
      <c r="AA73296" s="9"/>
    </row>
    <row r="73317" spans="27:27">
      <c r="AA73317" s="9"/>
    </row>
    <row r="73324" spans="27:27">
      <c r="AA73324" s="9"/>
    </row>
    <row r="73341" spans="27:27">
      <c r="AA73341" s="9"/>
    </row>
    <row r="73375" spans="27:27">
      <c r="AA73375" s="9"/>
    </row>
    <row r="73473" spans="27:27">
      <c r="AA73473" s="9"/>
    </row>
    <row r="73487" spans="27:27">
      <c r="AA73487" s="9"/>
    </row>
    <row r="73516" spans="27:27">
      <c r="AA73516" s="9"/>
    </row>
    <row r="73549" spans="27:27">
      <c r="AA73549" s="9"/>
    </row>
    <row r="73654" spans="27:27">
      <c r="AA73654" s="9"/>
    </row>
    <row r="73715" spans="27:27">
      <c r="AA73715" s="9"/>
    </row>
    <row r="73838" spans="27:27">
      <c r="AA73838" s="9"/>
    </row>
    <row r="73863" spans="27:27">
      <c r="AA73863" s="9"/>
    </row>
    <row r="73959" spans="27:27">
      <c r="AA73959" s="9"/>
    </row>
    <row r="73960" spans="27:27">
      <c r="AA73960" s="9"/>
    </row>
    <row r="74067" spans="27:27">
      <c r="AA74067" s="9"/>
    </row>
    <row r="74121" spans="27:27">
      <c r="AA74121" s="9"/>
    </row>
    <row r="74156" spans="27:27">
      <c r="AA74156" s="9"/>
    </row>
    <row r="74159" spans="27:27">
      <c r="AA74159" s="9"/>
    </row>
    <row r="74168" spans="27:27">
      <c r="AA74168" s="9"/>
    </row>
    <row r="74194" spans="27:27">
      <c r="AA74194" s="9"/>
    </row>
    <row r="74238" spans="27:27">
      <c r="AA74238" s="9"/>
    </row>
    <row r="74286" spans="27:27">
      <c r="AA74286" s="9"/>
    </row>
    <row r="74316" spans="27:27">
      <c r="AA74316" s="9"/>
    </row>
    <row r="74324" spans="27:27">
      <c r="AA74324" s="9"/>
    </row>
    <row r="74370" spans="27:27">
      <c r="AA74370" s="9"/>
    </row>
    <row r="74382" spans="27:27">
      <c r="AA74382" s="9"/>
    </row>
    <row r="74468" spans="27:27">
      <c r="AA74468" s="9"/>
    </row>
    <row r="74520" spans="27:27">
      <c r="AA74520" s="9"/>
    </row>
    <row r="74556" spans="27:27">
      <c r="AA74556" s="9"/>
    </row>
    <row r="74658" spans="27:27">
      <c r="AA74658" s="9"/>
    </row>
    <row r="74706" spans="27:27">
      <c r="AA74706" s="9"/>
    </row>
    <row r="74722" spans="27:27">
      <c r="AA74722" s="9"/>
    </row>
    <row r="74746" spans="27:27">
      <c r="AA74746" s="9"/>
    </row>
    <row r="74748" spans="27:27">
      <c r="AA74748" s="9"/>
    </row>
    <row r="74774" spans="27:27">
      <c r="AA74774" s="9"/>
    </row>
    <row r="74817" spans="27:27">
      <c r="AA74817" s="9"/>
    </row>
    <row r="74870" spans="27:27">
      <c r="AA74870" s="9"/>
    </row>
    <row r="74897" spans="27:27">
      <c r="AA74897" s="9"/>
    </row>
    <row r="74970" spans="27:27">
      <c r="AA74970" s="9"/>
    </row>
    <row r="74979" spans="27:27">
      <c r="AA74979" s="9"/>
    </row>
    <row r="75069" spans="27:27">
      <c r="AA75069" s="9"/>
    </row>
    <row r="75113" spans="27:27">
      <c r="AA75113" s="9"/>
    </row>
    <row r="75198" spans="27:27">
      <c r="AA75198" s="9"/>
    </row>
    <row r="75234" spans="27:27">
      <c r="AA75234" s="9"/>
    </row>
    <row r="75286" spans="27:27">
      <c r="AA75286" s="9"/>
    </row>
    <row r="75322" spans="27:27">
      <c r="AA75322" s="9"/>
    </row>
    <row r="75373" spans="27:27">
      <c r="AA75373" s="9"/>
    </row>
    <row r="75498" spans="27:27">
      <c r="AA75498" s="9"/>
    </row>
    <row r="75534" spans="27:27">
      <c r="AA75534" s="9"/>
    </row>
    <row r="75593" spans="27:27">
      <c r="AA75593" s="9"/>
    </row>
    <row r="75688" spans="27:27">
      <c r="AA75688" s="9"/>
    </row>
    <row r="75704" spans="27:27">
      <c r="AA75704" s="9"/>
    </row>
    <row r="75746" spans="27:27">
      <c r="AA75746" s="9"/>
    </row>
    <row r="75756" spans="27:27">
      <c r="AA75756" s="9"/>
    </row>
    <row r="75800" spans="27:27">
      <c r="AA75800" s="9"/>
    </row>
    <row r="75877" spans="27:27">
      <c r="AA75877" s="9"/>
    </row>
    <row r="75896" spans="27:27">
      <c r="AA75896" s="9"/>
    </row>
    <row r="75998" spans="27:27">
      <c r="AA75998" s="9"/>
    </row>
    <row r="76050" spans="27:27">
      <c r="AA76050" s="9"/>
    </row>
    <row r="76108" spans="27:27">
      <c r="AA76108" s="9"/>
    </row>
    <row r="76223" spans="27:27">
      <c r="AA76223" s="9"/>
    </row>
    <row r="76264" spans="27:27">
      <c r="AA76264" s="9"/>
    </row>
    <row r="76307" spans="27:27">
      <c r="AA76307" s="9"/>
    </row>
    <row r="76316" spans="27:27">
      <c r="AA76316" s="9"/>
    </row>
    <row r="76320" spans="27:27">
      <c r="AA76320" s="9"/>
    </row>
    <row r="76327" spans="27:27">
      <c r="AA76327" s="9"/>
    </row>
    <row r="76363" spans="27:27">
      <c r="AA76363" s="9"/>
    </row>
    <row r="76428" spans="27:27">
      <c r="AA76428" s="9"/>
    </row>
    <row r="76472" spans="27:27">
      <c r="AA76472" s="9"/>
    </row>
    <row r="76563" spans="27:27">
      <c r="AA76563" s="9"/>
    </row>
    <row r="76596" spans="27:27">
      <c r="AA76596" s="9"/>
    </row>
    <row r="76604" spans="27:27">
      <c r="AA76604" s="9"/>
    </row>
    <row r="76623" spans="27:27">
      <c r="AA76623" s="9"/>
    </row>
    <row r="76628" spans="27:27">
      <c r="AA76628" s="9"/>
    </row>
    <row r="76636" spans="27:27">
      <c r="AA76636" s="9"/>
    </row>
    <row r="76679" spans="27:27">
      <c r="AA76679" s="9"/>
    </row>
    <row r="76786" spans="27:27">
      <c r="AA76786" s="9"/>
    </row>
    <row r="76880" spans="27:27">
      <c r="AA76880" s="9"/>
    </row>
    <row r="76907" spans="27:27">
      <c r="AA76907" s="9"/>
    </row>
    <row r="76914" spans="27:27">
      <c r="AA76914" s="9"/>
    </row>
    <row r="77020" spans="27:27">
      <c r="AA77020" s="9"/>
    </row>
    <row r="77038" spans="27:27">
      <c r="AA77038" s="9"/>
    </row>
    <row r="77149" spans="27:27">
      <c r="AA77149" s="9"/>
    </row>
    <row r="77239" spans="27:27">
      <c r="AA77239" s="9"/>
    </row>
    <row r="77255" spans="27:27">
      <c r="AA77255" s="9"/>
    </row>
    <row r="77317" spans="27:27">
      <c r="AA77317" s="9"/>
    </row>
    <row r="77360" spans="27:27">
      <c r="AA77360" s="9"/>
    </row>
    <row r="77468" spans="27:27">
      <c r="AA77468" s="9"/>
    </row>
    <row r="77528" spans="27:27">
      <c r="AA77528" s="9"/>
    </row>
    <row r="77570" spans="27:27">
      <c r="AA77570" s="9"/>
    </row>
    <row r="77591" spans="27:27">
      <c r="AA77591" s="9"/>
    </row>
    <row r="77625" spans="27:27">
      <c r="AA77625" s="9"/>
    </row>
    <row r="77638" spans="27:27">
      <c r="AA77638" s="9"/>
    </row>
    <row r="77643" spans="27:27">
      <c r="AA77643" s="9"/>
    </row>
    <row r="77646" spans="27:27">
      <c r="AA77646" s="9"/>
    </row>
    <row r="77718" spans="27:27">
      <c r="AA77718" s="9"/>
    </row>
    <row r="77730" spans="27:27">
      <c r="AA77730" s="9"/>
    </row>
    <row r="77733" spans="27:27">
      <c r="AA77733" s="9"/>
    </row>
    <row r="77749" spans="27:27">
      <c r="AA77749" s="9"/>
    </row>
    <row r="77800" spans="27:27">
      <c r="AA77800" s="9"/>
    </row>
    <row r="77863" spans="27:27">
      <c r="AA77863" s="9"/>
    </row>
    <row r="77941" spans="27:27">
      <c r="AA77941" s="9"/>
    </row>
    <row r="77945" spans="27:27">
      <c r="AA77945" s="9"/>
    </row>
    <row r="78023" spans="27:27">
      <c r="AA78023" s="9"/>
    </row>
    <row r="78087" spans="27:27">
      <c r="AA78087" s="9"/>
    </row>
    <row r="78122" spans="27:27">
      <c r="AA78122" s="9"/>
    </row>
    <row r="78178" spans="27:27">
      <c r="AA78178" s="9"/>
    </row>
    <row r="78265" spans="27:27">
      <c r="AA78265" s="9"/>
    </row>
    <row r="78331" spans="27:27">
      <c r="AA78331" s="9"/>
    </row>
    <row r="78351" spans="27:27">
      <c r="AA78351" s="9"/>
    </row>
    <row r="78489" spans="27:27">
      <c r="AA78489" s="9"/>
    </row>
    <row r="78675" spans="27:27">
      <c r="AA78675" s="9"/>
    </row>
    <row r="78682" spans="27:27">
      <c r="AA78682" s="9"/>
    </row>
    <row r="78730" spans="27:27">
      <c r="AA78730" s="9"/>
    </row>
    <row r="78739" spans="27:27">
      <c r="AA78739" s="9"/>
    </row>
    <row r="78770" spans="27:27">
      <c r="AA78770" s="9"/>
    </row>
    <row r="78875" spans="27:27">
      <c r="AA78875" s="9"/>
    </row>
    <row r="78897" spans="27:27">
      <c r="AA78897" s="9"/>
    </row>
    <row r="78957" spans="27:27">
      <c r="AA78957" s="9"/>
    </row>
    <row r="78971" spans="27:27">
      <c r="AA78971" s="9"/>
    </row>
    <row r="79140" spans="27:27">
      <c r="AA79140" s="9"/>
    </row>
    <row r="79150" spans="27:27">
      <c r="AA79150" s="9"/>
    </row>
    <row r="79298" spans="27:27">
      <c r="AA79298" s="9"/>
    </row>
    <row r="79388" spans="27:27">
      <c r="AA79388" s="9"/>
    </row>
    <row r="79437" spans="27:27">
      <c r="AA79437" s="9"/>
    </row>
    <row r="79495" spans="27:27">
      <c r="AA79495" s="9"/>
    </row>
    <row r="79522" spans="27:27">
      <c r="AA79522" s="9"/>
    </row>
    <row r="79655" spans="27:27">
      <c r="AA79655" s="9"/>
    </row>
    <row r="79741" spans="27:27">
      <c r="AA79741" s="9"/>
    </row>
    <row r="79793" spans="27:27">
      <c r="AA79793" s="9"/>
    </row>
    <row r="79860" spans="27:27">
      <c r="AA79860" s="9"/>
    </row>
    <row r="80014" spans="27:27">
      <c r="AA80014" s="9"/>
    </row>
    <row r="80046" spans="27:27">
      <c r="AA80046" s="9"/>
    </row>
    <row r="80264" spans="27:27">
      <c r="AA80264" s="9"/>
    </row>
    <row r="80270" spans="27:27">
      <c r="AA80270" s="9"/>
    </row>
    <row r="80281" spans="27:27">
      <c r="AA80281" s="9"/>
    </row>
    <row r="80287" spans="27:27">
      <c r="AA80287" s="9"/>
    </row>
    <row r="80300" spans="27:27">
      <c r="AA80300" s="9"/>
    </row>
    <row r="80359" spans="27:27">
      <c r="AA80359" s="9"/>
    </row>
    <row r="80477" spans="27:27">
      <c r="AA80477" s="9"/>
    </row>
    <row r="80518" spans="27:27">
      <c r="AA80518" s="9"/>
    </row>
    <row r="80543" spans="27:27">
      <c r="AA80543" s="9"/>
    </row>
    <row r="80554" spans="27:27">
      <c r="AA80554" s="9"/>
    </row>
    <row r="80601" spans="27:27">
      <c r="AA80601" s="9"/>
    </row>
    <row r="80622" spans="27:27">
      <c r="AA80622" s="9"/>
    </row>
    <row r="80859" spans="27:27">
      <c r="AA80859" s="9"/>
    </row>
    <row r="80867" spans="27:27">
      <c r="AA80867" s="9"/>
    </row>
    <row r="80884" spans="27:27">
      <c r="AA80884" s="9"/>
    </row>
    <row r="80942" spans="27:27">
      <c r="AA80942" s="9"/>
    </row>
    <row r="80982" spans="27:27">
      <c r="AA80982" s="9"/>
    </row>
    <row r="80997" spans="27:27">
      <c r="AA80997" s="9"/>
    </row>
    <row r="81002" spans="27:27">
      <c r="AA81002" s="9"/>
    </row>
    <row r="81235" spans="27:27">
      <c r="AA81235" s="9"/>
    </row>
    <row r="81390" spans="27:27">
      <c r="AA81390" s="9"/>
    </row>
    <row r="81523" spans="27:27">
      <c r="AA81523" s="9"/>
    </row>
    <row r="81573" spans="27:27">
      <c r="AA81573" s="9"/>
    </row>
    <row r="81578" spans="27:27">
      <c r="AA81578" s="9"/>
    </row>
    <row r="81701" spans="27:27">
      <c r="AA81701" s="9"/>
    </row>
    <row r="81747" spans="27:27">
      <c r="AA81747" s="9"/>
    </row>
    <row r="81785" spans="27:27">
      <c r="AA81785" s="9"/>
    </row>
    <row r="81867" spans="27:27">
      <c r="AA81867" s="9"/>
    </row>
    <row r="81905" spans="27:27">
      <c r="AA81905" s="9"/>
    </row>
    <row r="81945" spans="27:27">
      <c r="AA81945" s="9"/>
    </row>
    <row r="81965" spans="27:27">
      <c r="AA81965" s="9"/>
    </row>
    <row r="81973" spans="27:27">
      <c r="AA81973" s="9"/>
    </row>
    <row r="81980" spans="27:27">
      <c r="AA81980" s="9"/>
    </row>
    <row r="82087" spans="27:27">
      <c r="AA82087" s="9"/>
    </row>
    <row r="82096" spans="27:27">
      <c r="AA82096" s="9"/>
    </row>
    <row r="82122" spans="27:27">
      <c r="AA82122" s="9"/>
    </row>
    <row r="82140" spans="27:27">
      <c r="AA82140" s="9"/>
    </row>
    <row r="82157" spans="27:27">
      <c r="AA82157" s="9"/>
    </row>
    <row r="82214" spans="27:27">
      <c r="AA82214" s="9"/>
    </row>
    <row r="82265" spans="27:27">
      <c r="AA82265" s="9"/>
    </row>
    <row r="82384" spans="27:27">
      <c r="AA82384" s="9"/>
    </row>
    <row r="82474" spans="27:27">
      <c r="AA82474" s="9"/>
    </row>
    <row r="82486" spans="27:27">
      <c r="AA82486" s="9"/>
    </row>
    <row r="82501" spans="27:27">
      <c r="AA82501" s="9"/>
    </row>
    <row r="82548" spans="27:27">
      <c r="AA82548" s="9"/>
    </row>
    <row r="82570" spans="27:27">
      <c r="AA82570" s="9"/>
    </row>
    <row r="82719" spans="27:27">
      <c r="AA82719" s="9"/>
    </row>
    <row r="82739" spans="27:27">
      <c r="AA82739" s="9"/>
    </row>
    <row r="82807" spans="27:27">
      <c r="AA82807" s="9"/>
    </row>
    <row r="82808" spans="27:27">
      <c r="AA82808" s="9"/>
    </row>
    <row r="82855" spans="27:27">
      <c r="AA82855" s="9"/>
    </row>
    <row r="82960" spans="27:27">
      <c r="AA82960" s="9"/>
    </row>
    <row r="83027" spans="27:27">
      <c r="AA83027" s="9"/>
    </row>
    <row r="83051" spans="27:27">
      <c r="AA83051" s="9"/>
    </row>
    <row r="83055" spans="27:27">
      <c r="AA83055" s="9"/>
    </row>
    <row r="83074" spans="27:27">
      <c r="AA83074" s="9"/>
    </row>
    <row r="83088" spans="27:27">
      <c r="AA83088" s="9"/>
    </row>
    <row r="83113" spans="27:27">
      <c r="AA83113" s="9"/>
    </row>
    <row r="83277" spans="27:27">
      <c r="AA83277" s="9"/>
    </row>
    <row r="83316" spans="27:27">
      <c r="AA83316" s="9"/>
    </row>
    <row r="83327" spans="27:27">
      <c r="AA83327" s="9"/>
    </row>
    <row r="83453" spans="27:27">
      <c r="AA83453" s="9"/>
    </row>
    <row r="83462" spans="27:27">
      <c r="AA83462" s="9"/>
    </row>
    <row r="83496" spans="27:27">
      <c r="AA83496" s="9"/>
    </row>
    <row r="83684" spans="27:27">
      <c r="AA83684" s="9"/>
    </row>
    <row r="83727" spans="27:27">
      <c r="AA83727" s="9"/>
    </row>
    <row r="83739" spans="27:27">
      <c r="AA83739" s="9"/>
    </row>
    <row r="83742" spans="27:27">
      <c r="AA83742" s="9"/>
    </row>
    <row r="83771" spans="27:27">
      <c r="AA83771" s="9"/>
    </row>
    <row r="83777" spans="27:27">
      <c r="AA83777" s="9"/>
    </row>
    <row r="83840" spans="27:27">
      <c r="AA83840" s="9"/>
    </row>
    <row r="83862" spans="27:27">
      <c r="AA83862" s="9"/>
    </row>
    <row r="83884" spans="27:27">
      <c r="AA83884" s="9"/>
    </row>
    <row r="83966" spans="27:27">
      <c r="AA83966" s="9"/>
    </row>
    <row r="84044" spans="27:27">
      <c r="AA84044" s="9"/>
    </row>
    <row r="84087" spans="27:27">
      <c r="AA84087" s="9"/>
    </row>
    <row r="84146" spans="27:27">
      <c r="AA84146" s="9"/>
    </row>
    <row r="84257" spans="27:27">
      <c r="AA84257" s="9"/>
    </row>
    <row r="84262" spans="27:27">
      <c r="AA84262" s="9"/>
    </row>
    <row r="84302" spans="27:27">
      <c r="AA84302" s="9"/>
    </row>
    <row r="84336" spans="27:27">
      <c r="AA84336" s="9"/>
    </row>
    <row r="84387" spans="27:27">
      <c r="AA84387" s="9"/>
    </row>
    <row r="84428" spans="27:27">
      <c r="AA84428" s="9"/>
    </row>
    <row r="84449" spans="27:27">
      <c r="AA84449" s="9"/>
    </row>
    <row r="84543" spans="27:27">
      <c r="AA84543" s="9"/>
    </row>
    <row r="84592" spans="27:27">
      <c r="AA84592" s="9"/>
    </row>
    <row r="84678" spans="27:27">
      <c r="AA84678" s="9"/>
    </row>
    <row r="84692" spans="27:27">
      <c r="AA84692" s="9"/>
    </row>
    <row r="84709" spans="27:27">
      <c r="AA84709" s="9"/>
    </row>
    <row r="84710" spans="27:27">
      <c r="AA84710" s="9"/>
    </row>
    <row r="84713" spans="27:27">
      <c r="AA84713" s="9"/>
    </row>
    <row r="84718" spans="27:27">
      <c r="AA84718" s="9"/>
    </row>
    <row r="84771" spans="27:27">
      <c r="AA84771" s="9"/>
    </row>
    <row r="84786" spans="27:27">
      <c r="AA84786" s="9"/>
    </row>
    <row r="84820" spans="27:27">
      <c r="AA84820" s="9"/>
    </row>
    <row r="84850" spans="27:27">
      <c r="AA84850" s="9"/>
    </row>
    <row r="85011" spans="27:27">
      <c r="AA85011" s="9"/>
    </row>
    <row r="85105" spans="27:27">
      <c r="AA85105" s="9"/>
    </row>
    <row r="85127" spans="27:27">
      <c r="AA85127" s="9"/>
    </row>
    <row r="85216" spans="27:27">
      <c r="AA85216" s="9"/>
    </row>
    <row r="85225" spans="27:27">
      <c r="AA85225" s="9"/>
    </row>
    <row r="85277" spans="27:27">
      <c r="AA85277" s="9"/>
    </row>
    <row r="85449" spans="27:27">
      <c r="AA85449" s="9"/>
    </row>
    <row r="85510" spans="27:27">
      <c r="AA85510" s="9"/>
    </row>
    <row r="85517" spans="27:27">
      <c r="AA85517" s="9"/>
    </row>
    <row r="85545" spans="27:27">
      <c r="AA85545" s="9"/>
    </row>
    <row r="85624" spans="27:27">
      <c r="AA85624" s="9"/>
    </row>
    <row r="85634" spans="27:27">
      <c r="AA85634" s="9"/>
    </row>
    <row r="85728" spans="27:27">
      <c r="AA85728" s="9"/>
    </row>
    <row r="85751" spans="27:27">
      <c r="AA85751" s="9"/>
    </row>
    <row r="85756" spans="27:27">
      <c r="AA85756" s="9"/>
    </row>
    <row r="85832" spans="27:27">
      <c r="AA85832" s="9"/>
    </row>
    <row r="85851" spans="27:27">
      <c r="AA85851" s="9"/>
    </row>
    <row r="85874" spans="27:27">
      <c r="AA85874" s="9"/>
    </row>
    <row r="85905" spans="27:27">
      <c r="AA85905" s="9"/>
    </row>
    <row r="85918" spans="27:27">
      <c r="AA85918" s="9"/>
    </row>
    <row r="85963" spans="27:27">
      <c r="AA85963" s="9"/>
    </row>
    <row r="85988" spans="27:27">
      <c r="AA85988" s="9"/>
    </row>
    <row r="86035" spans="27:27">
      <c r="AA86035" s="9"/>
    </row>
    <row r="86143" spans="27:27">
      <c r="AA86143" s="9"/>
    </row>
    <row r="86175" spans="27:27">
      <c r="AA86175" s="9"/>
    </row>
    <row r="86209" spans="27:27">
      <c r="AA86209" s="9"/>
    </row>
    <row r="86419" spans="27:27">
      <c r="AA86419" s="9"/>
    </row>
    <row r="86660" spans="27:27">
      <c r="AA86660" s="9"/>
    </row>
    <row r="86725" spans="27:27">
      <c r="AA86725" s="9"/>
    </row>
    <row r="86756" spans="27:27">
      <c r="AA86756" s="9"/>
    </row>
    <row r="86848" spans="27:27">
      <c r="AA86848" s="9"/>
    </row>
    <row r="86875" spans="27:27">
      <c r="AA86875" s="9"/>
    </row>
    <row r="86911" spans="27:27">
      <c r="AA86911" s="9"/>
    </row>
    <row r="87078" spans="27:27">
      <c r="AA87078" s="9"/>
    </row>
    <row r="87145" spans="27:27">
      <c r="AA87145" s="9"/>
    </row>
    <row r="87217" spans="27:27">
      <c r="AA87217" s="9"/>
    </row>
    <row r="87229" spans="27:27">
      <c r="AA87229" s="9"/>
    </row>
    <row r="87241" spans="27:27">
      <c r="AA87241" s="9"/>
    </row>
    <row r="87245" spans="27:27">
      <c r="AA87245" s="9"/>
    </row>
    <row r="87359" spans="27:27">
      <c r="AA87359" s="9"/>
    </row>
    <row r="87399" spans="27:27">
      <c r="AA87399" s="9"/>
    </row>
    <row r="87444" spans="27:27">
      <c r="AA87444" s="9"/>
    </row>
    <row r="87472" spans="27:27">
      <c r="AA87472" s="9"/>
    </row>
    <row r="87531" spans="27:27">
      <c r="AA87531" s="9"/>
    </row>
    <row r="87590" spans="27:27">
      <c r="AA87590" s="9"/>
    </row>
    <row r="87595" spans="27:27">
      <c r="AA87595" s="9"/>
    </row>
    <row r="87667" spans="27:27">
      <c r="AA87667" s="9"/>
    </row>
    <row r="87796" spans="27:27">
      <c r="AA87796" s="9"/>
    </row>
    <row r="87867" spans="27:27">
      <c r="AA87867" s="9"/>
    </row>
    <row r="87891" spans="27:27">
      <c r="AA87891" s="9"/>
    </row>
    <row r="87979" spans="27:27">
      <c r="AA87979" s="9"/>
    </row>
    <row r="88079" spans="27:27">
      <c r="AA88079" s="9"/>
    </row>
    <row r="88139" spans="27:27">
      <c r="AA88139" s="9"/>
    </row>
    <row r="88229" spans="27:27">
      <c r="AA88229" s="9"/>
    </row>
    <row r="88263" spans="27:27">
      <c r="AA88263" s="9"/>
    </row>
    <row r="88318" spans="27:27">
      <c r="AA88318" s="9"/>
    </row>
    <row r="88459" spans="27:27">
      <c r="AA88459" s="9"/>
    </row>
    <row r="88485" spans="27:27">
      <c r="AA88485" s="9"/>
    </row>
    <row r="88589" spans="27:27">
      <c r="AA88589" s="9"/>
    </row>
    <row r="88614" spans="27:27">
      <c r="AA88614" s="9"/>
    </row>
    <row r="88679" spans="27:27">
      <c r="AA88679" s="9"/>
    </row>
    <row r="88705" spans="27:27">
      <c r="AA88705" s="9"/>
    </row>
    <row r="88716" spans="27:27">
      <c r="AA88716" s="9"/>
    </row>
    <row r="88735" spans="27:27">
      <c r="AA88735" s="9"/>
    </row>
    <row r="88825" spans="27:27">
      <c r="AA88825" s="9"/>
    </row>
    <row r="88834" spans="27:27">
      <c r="AA88834" s="9"/>
    </row>
    <row r="88897" spans="27:27">
      <c r="AA88897" s="9"/>
    </row>
    <row r="88994" spans="27:27">
      <c r="AA88994" s="9"/>
    </row>
    <row r="89021" spans="27:27">
      <c r="AA89021" s="9"/>
    </row>
    <row r="89083" spans="27:27">
      <c r="AA89083" s="9"/>
    </row>
    <row r="89097" spans="27:27">
      <c r="AA89097" s="9"/>
    </row>
    <row r="89139" spans="27:27">
      <c r="AA89139" s="9"/>
    </row>
    <row r="89181" spans="27:27">
      <c r="AA89181" s="9"/>
    </row>
    <row r="89191" spans="27:27">
      <c r="AA89191" s="9"/>
    </row>
    <row r="89269" spans="27:27">
      <c r="AA89269" s="9"/>
    </row>
    <row r="89270" spans="27:27">
      <c r="AA89270" s="9"/>
    </row>
    <row r="89379" spans="27:27">
      <c r="AA89379" s="9"/>
    </row>
    <row r="89452" spans="27:27">
      <c r="AA89452" s="9"/>
    </row>
    <row r="89494" spans="27:27">
      <c r="AA89494" s="9"/>
    </row>
    <row r="89557" spans="27:27">
      <c r="AA89557" s="9"/>
    </row>
    <row r="89651" spans="27:27">
      <c r="AA89651" s="9"/>
    </row>
    <row r="89690" spans="27:27">
      <c r="AA89690" s="9"/>
    </row>
    <row r="89753" spans="27:27">
      <c r="AA89753" s="9"/>
    </row>
    <row r="89896" spans="27:27">
      <c r="AA89896" s="9"/>
    </row>
    <row r="89908" spans="27:27">
      <c r="AA89908" s="9"/>
    </row>
    <row r="89937" spans="27:27">
      <c r="AA89937" s="9"/>
    </row>
    <row r="89942" spans="27:27">
      <c r="AA89942" s="9"/>
    </row>
    <row r="89948" spans="27:27">
      <c r="AA89948" s="9"/>
    </row>
    <row r="89982" spans="27:27">
      <c r="AA89982" s="9"/>
    </row>
    <row r="90068" spans="27:27">
      <c r="AA90068" s="9"/>
    </row>
    <row r="90081" spans="27:27">
      <c r="AA90081" s="9"/>
    </row>
    <row r="90106" spans="27:27">
      <c r="AA90106" s="9"/>
    </row>
    <row r="90108" spans="27:27">
      <c r="AA90108" s="9"/>
    </row>
    <row r="90130" spans="27:27">
      <c r="AA90130" s="9"/>
    </row>
    <row r="90132" spans="27:27">
      <c r="AA90132" s="9"/>
    </row>
    <row r="90138" spans="27:27">
      <c r="AA90138" s="9"/>
    </row>
    <row r="90182" spans="27:27">
      <c r="AA90182" s="9"/>
    </row>
    <row r="90278" spans="27:27">
      <c r="AA90278" s="9"/>
    </row>
    <row r="90395" spans="27:27">
      <c r="AA90395" s="9"/>
    </row>
    <row r="90536" spans="27:27">
      <c r="AA90536" s="9"/>
    </row>
    <row r="90600" spans="27:27">
      <c r="AA90600" s="9"/>
    </row>
    <row r="90693" spans="27:27">
      <c r="AA90693" s="9"/>
    </row>
    <row r="90700" spans="27:27">
      <c r="AA90700" s="9"/>
    </row>
    <row r="90715" spans="27:27">
      <c r="AA90715" s="9"/>
    </row>
    <row r="90896" spans="27:27">
      <c r="AA90896" s="9"/>
    </row>
    <row r="90996" spans="27:27">
      <c r="AA90996" s="9"/>
    </row>
    <row r="91015" spans="27:27">
      <c r="AA91015" s="9"/>
    </row>
    <row r="91023" spans="27:27">
      <c r="AA91023" s="9"/>
    </row>
    <row r="91035" spans="27:27">
      <c r="AA91035" s="9"/>
    </row>
    <row r="91130" spans="27:27">
      <c r="AA91130" s="9"/>
    </row>
    <row r="91148" spans="27:27">
      <c r="AA91148" s="9"/>
    </row>
    <row r="91152" spans="27:27">
      <c r="AA91152" s="9"/>
    </row>
    <row r="91178" spans="27:27">
      <c r="AA91178" s="9"/>
    </row>
    <row r="91198" spans="27:27">
      <c r="AA91198" s="9"/>
    </row>
    <row r="91279" spans="27:27">
      <c r="AA91279" s="9"/>
    </row>
    <row r="91294" spans="27:27">
      <c r="AA91294" s="9"/>
    </row>
    <row r="91328" spans="27:27">
      <c r="AA91328" s="9"/>
    </row>
    <row r="91375" spans="27:27">
      <c r="AA91375" s="9"/>
    </row>
    <row r="91376" spans="27:27">
      <c r="AA91376" s="9"/>
    </row>
    <row r="91379" spans="27:27">
      <c r="AA91379" s="9"/>
    </row>
    <row r="91424" spans="27:27">
      <c r="AA91424" s="9"/>
    </row>
    <row r="91427" spans="27:27">
      <c r="AA91427" s="9"/>
    </row>
    <row r="91452" spans="27:27">
      <c r="AA91452" s="9"/>
    </row>
    <row r="91483" spans="27:27">
      <c r="AA91483" s="9"/>
    </row>
    <row r="91508" spans="27:27">
      <c r="AA91508" s="9"/>
    </row>
    <row r="91654" spans="27:27">
      <c r="AA91654" s="9"/>
    </row>
    <row r="91773" spans="27:27">
      <c r="AA91773" s="9"/>
    </row>
    <row r="91790" spans="27:27">
      <c r="AA91790" s="9"/>
    </row>
    <row r="91837" spans="27:27">
      <c r="AA91837" s="9"/>
    </row>
    <row r="91845" spans="27:27">
      <c r="AA91845" s="9"/>
    </row>
    <row r="91915" spans="27:27">
      <c r="AA91915" s="9"/>
    </row>
    <row r="92181" spans="27:27">
      <c r="AA92181" s="9"/>
    </row>
    <row r="92244" spans="27:27">
      <c r="AA92244" s="9"/>
    </row>
    <row r="92295" spans="27:27">
      <c r="AA92295" s="9"/>
    </row>
    <row r="92347" spans="27:27">
      <c r="AA92347" s="9"/>
    </row>
    <row r="92381" spans="27:27">
      <c r="AA92381" s="9"/>
    </row>
    <row r="92458" spans="27:27">
      <c r="AA92458" s="9"/>
    </row>
    <row r="92504" spans="27:27">
      <c r="AA92504" s="9"/>
    </row>
    <row r="92517" spans="27:27">
      <c r="AA92517" s="9"/>
    </row>
    <row r="92581" spans="27:27">
      <c r="AA92581" s="9"/>
    </row>
    <row r="92777" spans="27:27">
      <c r="AA92777" s="9"/>
    </row>
    <row r="92838" spans="27:27">
      <c r="AA92838" s="9"/>
    </row>
    <row r="92873" spans="27:27">
      <c r="AA92873" s="9"/>
    </row>
    <row r="92904" spans="27:27">
      <c r="AA92904" s="9"/>
    </row>
    <row r="92914" spans="27:27">
      <c r="AA92914" s="9"/>
    </row>
    <row r="92915" spans="27:27">
      <c r="AA92915" s="9"/>
    </row>
    <row r="92918" spans="27:27">
      <c r="AA92918" s="9"/>
    </row>
    <row r="92919" spans="27:27">
      <c r="AA92919" s="9"/>
    </row>
    <row r="92950" spans="27:27">
      <c r="AA92950" s="9"/>
    </row>
    <row r="93204" spans="27:27">
      <c r="AA93204" s="9"/>
    </row>
    <row r="93248" spans="27:27">
      <c r="AA93248" s="9"/>
    </row>
    <row r="93261" spans="27:27">
      <c r="AA93261" s="9"/>
    </row>
    <row r="93289" spans="27:27">
      <c r="AA93289" s="9"/>
    </row>
    <row r="93379" spans="27:27">
      <c r="AA93379" s="9"/>
    </row>
    <row r="93429" spans="27:27">
      <c r="AA93429" s="9"/>
    </row>
    <row r="93439" spans="27:27">
      <c r="AA93439" s="9"/>
    </row>
    <row r="93475" spans="27:27">
      <c r="AA93475" s="9"/>
    </row>
    <row r="93484" spans="27:27">
      <c r="AA93484" s="9"/>
    </row>
    <row r="93513" spans="27:27">
      <c r="AA93513" s="9"/>
    </row>
    <row r="93527" spans="27:27">
      <c r="AA93527" s="9"/>
    </row>
    <row r="93728" spans="27:27">
      <c r="AA93728" s="9"/>
    </row>
    <row r="93758" spans="27:27">
      <c r="AA93758" s="9"/>
    </row>
    <row r="93778" spans="27:27">
      <c r="AA93778" s="9"/>
    </row>
    <row r="93786" spans="27:27">
      <c r="AA93786" s="9"/>
    </row>
    <row r="93826" spans="27:27">
      <c r="AA93826" s="9"/>
    </row>
    <row r="93843" spans="27:27">
      <c r="AA93843" s="9"/>
    </row>
    <row r="94003" spans="27:27">
      <c r="AA94003" s="9"/>
    </row>
    <row r="94129" spans="27:27">
      <c r="AA94129" s="9"/>
    </row>
    <row r="94160" spans="27:27">
      <c r="AA94160" s="9"/>
    </row>
    <row r="94172" spans="27:27">
      <c r="AA94172" s="9"/>
    </row>
    <row r="94213" spans="27:27">
      <c r="AA94213" s="9"/>
    </row>
    <row r="94288" spans="27:27">
      <c r="AA94288" s="9"/>
    </row>
    <row r="94355" spans="27:27">
      <c r="AA94355" s="9"/>
    </row>
    <row r="94366" spans="27:27">
      <c r="AA94366" s="9"/>
    </row>
    <row r="94405" spans="27:27">
      <c r="AA94405" s="9"/>
    </row>
    <row r="94439" spans="27:27">
      <c r="AA94439" s="9"/>
    </row>
    <row r="94440" spans="27:27">
      <c r="AA94440" s="9"/>
    </row>
    <row r="94445" spans="27:27">
      <c r="AA94445" s="9"/>
    </row>
    <row r="94469" spans="27:27">
      <c r="AA94469" s="9"/>
    </row>
    <row r="94495" spans="27:27">
      <c r="AA94495" s="9"/>
    </row>
    <row r="94514" spans="27:27">
      <c r="AA94514" s="9"/>
    </row>
    <row r="94678" spans="27:27">
      <c r="AA94678" s="9"/>
    </row>
    <row r="94684" spans="27:27">
      <c r="AA94684" s="9"/>
    </row>
    <row r="94741" spans="27:27">
      <c r="AA94741" s="9"/>
    </row>
    <row r="94796" spans="27:27">
      <c r="AA94796" s="9"/>
    </row>
    <row r="94798" spans="27:27">
      <c r="AA94798" s="9"/>
    </row>
    <row r="94931" spans="27:27">
      <c r="AA94931" s="9"/>
    </row>
    <row r="94952" spans="27:27">
      <c r="AA94952" s="9"/>
    </row>
    <row r="94969" spans="27:27">
      <c r="AA94969" s="9"/>
    </row>
    <row r="95099" spans="27:27">
      <c r="AA95099" s="9"/>
    </row>
    <row r="95117" spans="27:27">
      <c r="AA95117" s="9"/>
    </row>
    <row r="95139" spans="27:27">
      <c r="AA95139" s="9"/>
    </row>
    <row r="95207" spans="27:27">
      <c r="AA95207" s="9"/>
    </row>
    <row r="95215" spans="27:27">
      <c r="AA95215" s="9"/>
    </row>
    <row r="95218" spans="27:27">
      <c r="AA95218" s="9"/>
    </row>
    <row r="95256" spans="27:27">
      <c r="AA95256" s="9"/>
    </row>
    <row r="95269" spans="27:27">
      <c r="AA95269" s="9"/>
    </row>
    <row r="95282" spans="27:27">
      <c r="AA95282" s="9"/>
    </row>
    <row r="95477" spans="27:27">
      <c r="AA95477" s="9"/>
    </row>
    <row r="95510" spans="27:27">
      <c r="AA95510" s="9"/>
    </row>
    <row r="95671" spans="27:27">
      <c r="AA95671" s="9"/>
    </row>
    <row r="95719" spans="27:27">
      <c r="AA95719" s="9"/>
    </row>
    <row r="95793" spans="27:27">
      <c r="AA95793" s="9"/>
    </row>
    <row r="95873" spans="27:27">
      <c r="AA95873" s="9"/>
    </row>
    <row r="95921" spans="27:27">
      <c r="AA95921" s="9"/>
    </row>
    <row r="95948" spans="27:27">
      <c r="AA95948" s="9"/>
    </row>
    <row r="95968" spans="27:27">
      <c r="AA95968" s="9"/>
    </row>
    <row r="96040" spans="27:27">
      <c r="AA96040" s="9"/>
    </row>
    <row r="96063" spans="27:27">
      <c r="AA96063" s="9"/>
    </row>
    <row r="96109" spans="27:27">
      <c r="AA96109" s="9"/>
    </row>
    <row r="96186" spans="27:27">
      <c r="AA96186" s="9"/>
    </row>
    <row r="96243" spans="27:27">
      <c r="AA96243" s="9"/>
    </row>
    <row r="96291" spans="27:27">
      <c r="AA96291" s="9"/>
    </row>
    <row r="96331" spans="27:27">
      <c r="AA96331" s="9"/>
    </row>
    <row r="96450" spans="27:27">
      <c r="AA96450" s="9"/>
    </row>
    <row r="96460" spans="27:27">
      <c r="AA96460" s="9"/>
    </row>
    <row r="96590" spans="27:27">
      <c r="AA96590" s="9"/>
    </row>
    <row r="96781" spans="27:27">
      <c r="AA96781" s="9"/>
    </row>
    <row r="96796" spans="27:27">
      <c r="AA96796" s="9"/>
    </row>
    <row r="96844" spans="27:27">
      <c r="AA96844" s="9"/>
    </row>
    <row r="96947" spans="27:27">
      <c r="AA96947" s="9"/>
    </row>
    <row r="96980" spans="27:27">
      <c r="AA96980" s="9"/>
    </row>
    <row r="97069" spans="27:27">
      <c r="AA97069" s="9"/>
    </row>
    <row r="97110" spans="27:27">
      <c r="AA97110" s="9"/>
    </row>
    <row r="97215" spans="27:27">
      <c r="AA97215" s="9"/>
    </row>
    <row r="97335" spans="27:27">
      <c r="AA97335" s="9"/>
    </row>
    <row r="97425" spans="27:27">
      <c r="AA97425" s="9"/>
    </row>
    <row r="97439" spans="27:27">
      <c r="AA97439" s="9"/>
    </row>
    <row r="97485" spans="27:27">
      <c r="AA97485" s="9"/>
    </row>
    <row r="97508" spans="27:27">
      <c r="AA97508" s="9"/>
    </row>
    <row r="97539" spans="27:27">
      <c r="AA97539" s="9"/>
    </row>
    <row r="97590" spans="27:27">
      <c r="AA97590" s="9"/>
    </row>
    <row r="97591" spans="27:27">
      <c r="AA97591" s="9"/>
    </row>
    <row r="97594" spans="27:27">
      <c r="AA97594" s="9"/>
    </row>
    <row r="97609" spans="27:27">
      <c r="AA97609" s="9"/>
    </row>
    <row r="97659" spans="27:27">
      <c r="AA97659" s="9"/>
    </row>
    <row r="97684" spans="27:27">
      <c r="AA97684" s="9"/>
    </row>
    <row r="97759" spans="27:27">
      <c r="AA97759" s="9"/>
    </row>
    <row r="97762" spans="27:27">
      <c r="AA97762" s="9"/>
    </row>
    <row r="97881" spans="27:27">
      <c r="AA97881" s="9"/>
    </row>
    <row r="97953" spans="27:27">
      <c r="AA97953" s="9"/>
    </row>
    <row r="97989" spans="27:27">
      <c r="AA97989" s="9"/>
    </row>
    <row r="98028" spans="27:27">
      <c r="AA98028" s="9"/>
    </row>
    <row r="98061" spans="27:27">
      <c r="AA98061" s="9"/>
    </row>
    <row r="98068" spans="27:27">
      <c r="AA98068" s="9"/>
    </row>
    <row r="98113" spans="27:27">
      <c r="AA98113" s="9"/>
    </row>
    <row r="98123" spans="27:27">
      <c r="AA98123" s="9"/>
    </row>
    <row r="98152" spans="27:27">
      <c r="AA98152" s="9"/>
    </row>
    <row r="98211" spans="27:27">
      <c r="AA98211" s="9"/>
    </row>
    <row r="98363" spans="27:27">
      <c r="AA98363" s="9"/>
    </row>
    <row r="98395" spans="27:27">
      <c r="AA98395" s="9"/>
    </row>
    <row r="98623" spans="27:27">
      <c r="AA98623" s="9"/>
    </row>
    <row r="98771" spans="27:27">
      <c r="AA98771" s="9"/>
    </row>
    <row r="98852" spans="27:27">
      <c r="AA98852" s="9"/>
    </row>
    <row r="98873" spans="27:27">
      <c r="AA98873" s="9"/>
    </row>
    <row r="98875" spans="27:27">
      <c r="AA98875" s="9"/>
    </row>
    <row r="98926" spans="27:27">
      <c r="AA98926" s="9"/>
    </row>
    <row r="98955" spans="27:27">
      <c r="AA98955" s="9"/>
    </row>
    <row r="98967" spans="27:27">
      <c r="AA98967" s="9"/>
    </row>
    <row r="99135" spans="27:27">
      <c r="AA99135" s="9"/>
    </row>
    <row r="99174" spans="27:27">
      <c r="AA99174" s="9"/>
    </row>
    <row r="99187" spans="27:27">
      <c r="AA99187" s="9"/>
    </row>
    <row r="99229" spans="27:27">
      <c r="AA99229" s="9"/>
    </row>
    <row r="99332" spans="27:27">
      <c r="AA99332" s="9"/>
    </row>
    <row r="99337" spans="27:27">
      <c r="AA99337" s="9"/>
    </row>
    <row r="99358" spans="27:27">
      <c r="AA99358" s="9"/>
    </row>
    <row r="99366" spans="27:27">
      <c r="AA99366" s="9"/>
    </row>
    <row r="99466" spans="27:27">
      <c r="AA99466" s="9"/>
    </row>
    <row r="99601" spans="27:27">
      <c r="AA99601" s="9"/>
    </row>
    <row r="99622" spans="27:27">
      <c r="AA99622" s="9"/>
    </row>
    <row r="99707" spans="27:27">
      <c r="AA99707" s="9"/>
    </row>
    <row r="99819" spans="27:27">
      <c r="AA99819" s="9"/>
    </row>
    <row r="99823" spans="27:27">
      <c r="AA99823" s="9"/>
    </row>
    <row r="99860" spans="27:27">
      <c r="AA99860" s="9"/>
    </row>
    <row r="99943" spans="27:27">
      <c r="AA99943" s="9"/>
    </row>
    <row r="99971" spans="27:27">
      <c r="AA99971" s="9"/>
    </row>
    <row r="100013" spans="27:27">
      <c r="AA100013" s="9"/>
    </row>
    <row r="100030" spans="27:27">
      <c r="AA100030" s="9"/>
    </row>
    <row r="100149" spans="27:27">
      <c r="AA100149" s="9"/>
    </row>
    <row r="100183" spans="27:27">
      <c r="AA100183" s="9"/>
    </row>
    <row r="100198" spans="27:27">
      <c r="AA100198" s="9"/>
    </row>
    <row r="100233" spans="27:27">
      <c r="AA100233" s="9"/>
    </row>
    <row r="100249" spans="27:27">
      <c r="AA100249" s="9"/>
    </row>
    <row r="100294" spans="27:27">
      <c r="AA100294" s="9"/>
    </row>
    <row r="100301" spans="27:27">
      <c r="AA100301" s="9"/>
    </row>
    <row r="100316" spans="27:27">
      <c r="AA100316" s="9"/>
    </row>
    <row r="100329" spans="27:27">
      <c r="AA100329" s="9"/>
    </row>
    <row r="100347" spans="27:27">
      <c r="AA100347" s="9"/>
    </row>
    <row r="100352" spans="27:27">
      <c r="AA100352" s="9"/>
    </row>
    <row r="100428" spans="27:27">
      <c r="AA100428" s="9"/>
    </row>
    <row r="100450" spans="27:27">
      <c r="AA100450" s="9"/>
    </row>
    <row r="100474" spans="27:27">
      <c r="AA100474" s="9"/>
    </row>
    <row r="100475" spans="27:27">
      <c r="AA100475" s="9"/>
    </row>
    <row r="100476" spans="27:27">
      <c r="AA100476" s="9"/>
    </row>
    <row r="100482" spans="27:27">
      <c r="AA100482" s="9"/>
    </row>
    <row r="100550" spans="27:27">
      <c r="AA100550" s="9"/>
    </row>
    <row r="100656" spans="27:27">
      <c r="AA100656" s="9"/>
    </row>
    <row r="100690" spans="27:27">
      <c r="AA100690" s="9"/>
    </row>
    <row r="100706" spans="27:27">
      <c r="AA100706" s="9"/>
    </row>
    <row r="100769" spans="27:27">
      <c r="AA100769" s="9"/>
    </row>
    <row r="100789" spans="27:27">
      <c r="AA100789" s="9"/>
    </row>
    <row r="100798" spans="27:27">
      <c r="AA100798" s="9"/>
    </row>
    <row r="100814" spans="27:27">
      <c r="AA100814" s="9"/>
    </row>
    <row r="100820" spans="27:27">
      <c r="AA100820" s="9"/>
    </row>
    <row r="100846" spans="27:27">
      <c r="AA100846" s="9"/>
    </row>
    <row r="100934" spans="27:27">
      <c r="AA100934" s="9"/>
    </row>
    <row r="101001" spans="27:27">
      <c r="AA101001" s="9"/>
    </row>
    <row r="101094" spans="27:27">
      <c r="AA101094" s="9"/>
    </row>
    <row r="101099" spans="27:27">
      <c r="AA101099" s="9"/>
    </row>
    <row r="101142" spans="27:27">
      <c r="AA101142" s="9"/>
    </row>
    <row r="101180" spans="27:27">
      <c r="AA101180" s="9"/>
    </row>
    <row r="101309" spans="27:27">
      <c r="AA101309" s="9"/>
    </row>
    <row r="101415" spans="27:27">
      <c r="AA101415" s="9"/>
    </row>
    <row r="101477" spans="27:27">
      <c r="AA101477" s="9"/>
    </row>
    <row r="101547" spans="27:27">
      <c r="AA101547" s="9"/>
    </row>
    <row r="101591" spans="27:27">
      <c r="AA101591" s="9"/>
    </row>
    <row r="101606" spans="27:27">
      <c r="AA101606" s="9"/>
    </row>
    <row r="101620" spans="27:27">
      <c r="AA101620" s="9"/>
    </row>
    <row r="101688" spans="27:27">
      <c r="AA101688" s="9"/>
    </row>
    <row r="101778" spans="27:27">
      <c r="AA101778" s="9"/>
    </row>
    <row r="101785" spans="27:27">
      <c r="AA101785" s="9"/>
    </row>
    <row r="101904" spans="27:27">
      <c r="AA101904" s="9"/>
    </row>
    <row r="101949" spans="27:27">
      <c r="AA101949" s="9"/>
    </row>
    <row r="102010" spans="27:27">
      <c r="AA102010" s="9"/>
    </row>
    <row r="102029" spans="27:27">
      <c r="AA102029" s="9"/>
    </row>
    <row r="102144" spans="27:27">
      <c r="AA102144" s="9"/>
    </row>
    <row r="102219" spans="27:27">
      <c r="AA102219" s="9"/>
    </row>
    <row r="102327" spans="27:27">
      <c r="AA102327" s="9"/>
    </row>
    <row r="102426" spans="27:27">
      <c r="AA102426" s="9"/>
    </row>
    <row r="102515" spans="27:27">
      <c r="AA102515" s="9"/>
    </row>
    <row r="102522" spans="27:27">
      <c r="AA102522" s="9"/>
    </row>
    <row r="102626" spans="27:27">
      <c r="AA102626" s="9"/>
    </row>
    <row r="102644" spans="27:27">
      <c r="AA102644" s="9"/>
    </row>
    <row r="102649" spans="27:27">
      <c r="AA102649" s="9"/>
    </row>
    <row r="102741" spans="27:27">
      <c r="AA102741" s="9"/>
    </row>
    <row r="102747" spans="27:27">
      <c r="AA102747" s="9"/>
    </row>
    <row r="102756" spans="27:27">
      <c r="AA102756" s="9"/>
    </row>
    <row r="102761" spans="27:27">
      <c r="AA102761" s="9"/>
    </row>
    <row r="102806" spans="27:27">
      <c r="AA102806" s="9"/>
    </row>
    <row r="102877" spans="27:27">
      <c r="AA102877" s="9"/>
    </row>
    <row r="102958" spans="27:27">
      <c r="AA102958" s="9"/>
    </row>
    <row r="103013" spans="27:27">
      <c r="AA103013" s="9"/>
    </row>
    <row r="103099" spans="27:27">
      <c r="AA103099" s="9"/>
    </row>
    <row r="103141" spans="27:27">
      <c r="AA103141" s="9"/>
    </row>
    <row r="103208" spans="27:27">
      <c r="AA103208" s="9"/>
    </row>
    <row r="103220" spans="27:27">
      <c r="AA103220" s="9"/>
    </row>
    <row r="103235" spans="27:27">
      <c r="AA103235" s="9"/>
    </row>
    <row r="103252" spans="27:27">
      <c r="AA103252" s="9"/>
    </row>
    <row r="103297" spans="27:27">
      <c r="AA103297" s="9"/>
    </row>
    <row r="103376" spans="27:27">
      <c r="AA103376" s="9"/>
    </row>
    <row r="103412" spans="27:27">
      <c r="AA103412" s="9"/>
    </row>
    <row r="103482" spans="27:27">
      <c r="AA103482" s="9"/>
    </row>
    <row r="103549" spans="27:27">
      <c r="AA103549" s="9"/>
    </row>
    <row r="103680" spans="27:27">
      <c r="AA103680" s="9"/>
    </row>
    <row r="103792" spans="27:27">
      <c r="AA103792" s="9"/>
    </row>
    <row r="103882" spans="27:27">
      <c r="AA103882" s="9"/>
    </row>
    <row r="103889" spans="27:27">
      <c r="AA103889" s="9"/>
    </row>
    <row r="103902" spans="27:27">
      <c r="AA103902" s="9"/>
    </row>
    <row r="103952" spans="27:27">
      <c r="AA103952" s="9"/>
    </row>
    <row r="104073" spans="27:27">
      <c r="AA104073" s="9"/>
    </row>
    <row r="104104" spans="27:27">
      <c r="AA104104" s="9"/>
    </row>
    <row r="104106" spans="27:27">
      <c r="AA104106" s="9"/>
    </row>
    <row r="104112" spans="27:27">
      <c r="AA104112" s="9"/>
    </row>
    <row r="104113" spans="27:27">
      <c r="AA104113" s="9"/>
    </row>
    <row r="104196" spans="27:27">
      <c r="AA104196" s="9"/>
    </row>
    <row r="104214" spans="27:27">
      <c r="AA104214" s="9"/>
    </row>
    <row r="104252" spans="27:27">
      <c r="AA104252" s="9"/>
    </row>
    <row r="104270" spans="27:27">
      <c r="AA104270" s="9"/>
    </row>
    <row r="104282" spans="27:27">
      <c r="AA104282" s="9"/>
    </row>
    <row r="104335" spans="27:27">
      <c r="AA104335" s="9"/>
    </row>
    <row r="104404" spans="27:27">
      <c r="AA104404" s="9"/>
    </row>
    <row r="104443" spans="27:27">
      <c r="AA104443" s="9"/>
    </row>
    <row r="104471" spans="27:27">
      <c r="AA104471" s="9"/>
    </row>
    <row r="104476" spans="27:27">
      <c r="AA104476" s="9"/>
    </row>
    <row r="104489" spans="27:27">
      <c r="AA104489" s="9"/>
    </row>
    <row r="104490" spans="27:27">
      <c r="AA104490" s="9"/>
    </row>
    <row r="104548" spans="27:27">
      <c r="AA104548" s="9"/>
    </row>
    <row r="104631" spans="27:27">
      <c r="AA104631" s="9"/>
    </row>
    <row r="104660" spans="27:27">
      <c r="AA104660" s="9"/>
    </row>
    <row r="104693" spans="27:27">
      <c r="AA104693" s="9"/>
    </row>
    <row r="104821" spans="27:27">
      <c r="AA104821" s="9"/>
    </row>
    <row r="104822" spans="27:27">
      <c r="AA104822" s="9"/>
    </row>
    <row r="104829" spans="27:27">
      <c r="AA104829" s="9"/>
    </row>
    <row r="104894" spans="27:27">
      <c r="AA104894" s="9"/>
    </row>
    <row r="104896" spans="27:27">
      <c r="AA104896" s="9"/>
    </row>
    <row r="104938" spans="27:27">
      <c r="AA104938" s="9"/>
    </row>
    <row r="105046" spans="27:27">
      <c r="AA105046" s="9"/>
    </row>
    <row r="105103" spans="27:27">
      <c r="AA105103" s="9"/>
    </row>
    <row r="105145" spans="27:27">
      <c r="AA105145" s="9"/>
    </row>
    <row r="105147" spans="27:27">
      <c r="AA105147" s="9"/>
    </row>
    <row r="105264" spans="27:27">
      <c r="AA105264" s="9"/>
    </row>
    <row r="105301" spans="27:27">
      <c r="AA105301" s="9"/>
    </row>
    <row r="105421" spans="27:27">
      <c r="AA105421" s="9"/>
    </row>
    <row r="105495" spans="27:27">
      <c r="AA105495" s="9"/>
    </row>
    <row r="105537" spans="27:27">
      <c r="AA105537" s="9"/>
    </row>
    <row r="105627" spans="27:27">
      <c r="AA105627" s="9"/>
    </row>
    <row r="105655" spans="27:27">
      <c r="AA105655" s="9"/>
    </row>
    <row r="105656" spans="27:27">
      <c r="AA105656" s="9"/>
    </row>
    <row r="105793" spans="27:27">
      <c r="AA105793" s="9"/>
    </row>
    <row r="105830" spans="27:27">
      <c r="AA105830" s="9"/>
    </row>
    <row r="105887" spans="27:27">
      <c r="AA105887" s="9"/>
    </row>
    <row r="106051" spans="27:27">
      <c r="AA106051" s="9"/>
    </row>
    <row r="106071" spans="27:27">
      <c r="AA106071" s="9"/>
    </row>
    <row r="106146" spans="27:27">
      <c r="AA106146" s="9"/>
    </row>
    <row r="106193" spans="27:27">
      <c r="AA106193" s="9"/>
    </row>
    <row r="106218" spans="27:27">
      <c r="AA106218" s="9"/>
    </row>
    <row r="106238" spans="27:27">
      <c r="AA106238" s="9"/>
    </row>
    <row r="106286" spans="27:27">
      <c r="AA106286" s="9"/>
    </row>
    <row r="106331" spans="27:27">
      <c r="AA106331" s="9"/>
    </row>
    <row r="106379" spans="27:27">
      <c r="AA106379" s="9"/>
    </row>
    <row r="106392" spans="27:27">
      <c r="AA106392" s="9"/>
    </row>
    <row r="106481" spans="27:27">
      <c r="AA106481" s="9"/>
    </row>
    <row r="106566" spans="27:27">
      <c r="AA106566" s="9"/>
    </row>
    <row r="106625" spans="27:27">
      <c r="AA106625" s="9"/>
    </row>
    <row r="106627" spans="27:27">
      <c r="AA106627" s="9"/>
    </row>
    <row r="106641" spans="27:27">
      <c r="AA106641" s="9"/>
    </row>
    <row r="106657" spans="27:27">
      <c r="AA106657" s="9"/>
    </row>
    <row r="106721" spans="27:27">
      <c r="AA106721" s="9"/>
    </row>
    <row r="106758" spans="27:27">
      <c r="AA106758" s="9"/>
    </row>
    <row r="106769" spans="27:27">
      <c r="AA106769" s="9"/>
    </row>
    <row r="106783" spans="27:27">
      <c r="AA106783" s="9"/>
    </row>
    <row r="106801" spans="27:27">
      <c r="AA106801" s="9"/>
    </row>
    <row r="106807" spans="27:27">
      <c r="AA106807" s="9"/>
    </row>
    <row r="106809" spans="27:27">
      <c r="AA106809" s="9"/>
    </row>
    <row r="106885" spans="27:27">
      <c r="AA106885" s="9"/>
    </row>
    <row r="106963" spans="27:27">
      <c r="AA106963" s="9"/>
    </row>
    <row r="107137" spans="27:27">
      <c r="AA107137" s="9"/>
    </row>
    <row r="107243" spans="27:27">
      <c r="AA107243" s="9"/>
    </row>
    <row r="107279" spans="27:27">
      <c r="AA107279" s="9"/>
    </row>
    <row r="107323" spans="27:27">
      <c r="AA107323" s="9"/>
    </row>
    <row r="107353" spans="27:27">
      <c r="AA107353" s="9"/>
    </row>
    <row r="107458" spans="27:27">
      <c r="AA107458" s="9"/>
    </row>
    <row r="107488" spans="27:27">
      <c r="AA107488" s="9"/>
    </row>
    <row r="107551" spans="27:27">
      <c r="AA107551" s="9"/>
    </row>
    <row r="107624" spans="27:27">
      <c r="AA107624" s="9"/>
    </row>
    <row r="107625" spans="27:27">
      <c r="AA107625" s="9"/>
    </row>
    <row r="107694" spans="27:27">
      <c r="AA107694" s="9"/>
    </row>
    <row r="107733" spans="27:27">
      <c r="AA107733" s="9"/>
    </row>
    <row r="107742" spans="27:27">
      <c r="AA107742" s="9"/>
    </row>
    <row r="107797" spans="27:27">
      <c r="AA107797" s="9"/>
    </row>
    <row r="107929" spans="27:27">
      <c r="AA107929" s="9"/>
    </row>
    <row r="107949" spans="27:27">
      <c r="AA107949" s="9"/>
    </row>
    <row r="108234" spans="27:27">
      <c r="AA108234" s="9"/>
    </row>
    <row r="108240" spans="27:27">
      <c r="AA108240" s="9"/>
    </row>
    <row r="108294" spans="27:27">
      <c r="AA108294" s="9"/>
    </row>
    <row r="108353" spans="27:27">
      <c r="AA108353" s="9"/>
    </row>
    <row r="108379" spans="27:27">
      <c r="AA108379" s="9"/>
    </row>
    <row r="108382" spans="27:27">
      <c r="AA108382" s="9"/>
    </row>
    <row r="108444" spans="27:27">
      <c r="AA108444" s="9"/>
    </row>
    <row r="108476" spans="27:27">
      <c r="AA108476" s="9"/>
    </row>
    <row r="108545" spans="27:27">
      <c r="AA108545" s="9"/>
    </row>
    <row r="108616" spans="27:27">
      <c r="AA108616" s="9"/>
    </row>
    <row r="108655" spans="27:27">
      <c r="AA108655" s="9"/>
    </row>
    <row r="108685" spans="27:27">
      <c r="AA108685" s="9"/>
    </row>
    <row r="108705" spans="27:27">
      <c r="AA108705" s="9"/>
    </row>
    <row r="108799" spans="27:27">
      <c r="AA108799" s="9"/>
    </row>
    <row r="108809" spans="27:27">
      <c r="AA108809" s="9"/>
    </row>
    <row r="108825" spans="27:27">
      <c r="AA108825" s="9"/>
    </row>
    <row r="108984" spans="27:27">
      <c r="AA108984" s="9"/>
    </row>
    <row r="109020" spans="27:27">
      <c r="AA109020" s="9"/>
    </row>
    <row r="109125" spans="27:27">
      <c r="AA109125" s="9"/>
    </row>
    <row r="109198" spans="27:27">
      <c r="AA109198" s="9"/>
    </row>
    <row r="109342" spans="27:27">
      <c r="AA109342" s="9"/>
    </row>
    <row r="109398" spans="27:27">
      <c r="AA109398" s="9"/>
    </row>
    <row r="109444" spans="27:27">
      <c r="AA109444" s="9"/>
    </row>
    <row r="109457" spans="27:27">
      <c r="AA109457" s="9"/>
    </row>
    <row r="109495" spans="27:27">
      <c r="AA109495" s="9"/>
    </row>
    <row r="109500" spans="27:27">
      <c r="AA109500" s="9"/>
    </row>
    <row r="109518" spans="27:27">
      <c r="AA109518" s="9"/>
    </row>
    <row r="109538" spans="27:27">
      <c r="AA109538" s="9"/>
    </row>
    <row r="109650" spans="27:27">
      <c r="AA109650" s="9"/>
    </row>
    <row r="109668" spans="27:27">
      <c r="AA109668" s="9"/>
    </row>
    <row r="109691" spans="27:27">
      <c r="AA109691" s="9"/>
    </row>
    <row r="109762" spans="27:27">
      <c r="AA109762" s="9"/>
    </row>
    <row r="109816" spans="27:27">
      <c r="AA109816" s="9"/>
    </row>
    <row r="109834" spans="27:27">
      <c r="AA109834" s="9"/>
    </row>
    <row r="110017" spans="27:27">
      <c r="AA110017" s="9"/>
    </row>
    <row r="110049" spans="27:27">
      <c r="AA110049" s="9"/>
    </row>
    <row r="110085" spans="27:27">
      <c r="AA110085" s="9"/>
    </row>
    <row r="110087" spans="27:27">
      <c r="AA110087" s="9"/>
    </row>
    <row r="110115" spans="27:27">
      <c r="AA110115" s="9"/>
    </row>
    <row r="110118" spans="27:27">
      <c r="AA110118" s="9"/>
    </row>
    <row r="110191" spans="27:27">
      <c r="AA110191" s="9"/>
    </row>
    <row r="110248" spans="27:27">
      <c r="AA110248" s="9"/>
    </row>
    <row r="110272" spans="27:27">
      <c r="AA110272" s="9"/>
    </row>
    <row r="110319" spans="27:27">
      <c r="AA110319" s="9"/>
    </row>
    <row r="110335" spans="27:27">
      <c r="AA110335" s="9"/>
    </row>
    <row r="110339" spans="27:27">
      <c r="AA110339" s="9"/>
    </row>
    <row r="110391" spans="27:27">
      <c r="AA110391" s="9"/>
    </row>
    <row r="110392" spans="27:27">
      <c r="AA110392" s="9"/>
    </row>
    <row r="110517" spans="27:27">
      <c r="AA110517" s="9"/>
    </row>
    <row r="110550" spans="27:27">
      <c r="AA110550" s="9"/>
    </row>
    <row r="110685" spans="27:27">
      <c r="AA110685" s="9"/>
    </row>
    <row r="110691" spans="27:27">
      <c r="AA110691" s="9"/>
    </row>
    <row r="110704" spans="27:27">
      <c r="AA110704" s="9"/>
    </row>
    <row r="110754" spans="27:27">
      <c r="AA110754" s="9"/>
    </row>
    <row r="110797" spans="27:27">
      <c r="AA110797" s="9"/>
    </row>
    <row r="110817" spans="27:27">
      <c r="AA110817" s="9"/>
    </row>
    <row r="110820" spans="27:27">
      <c r="AA110820" s="9"/>
    </row>
    <row r="110823" spans="27:27">
      <c r="AA110823" s="9"/>
    </row>
    <row r="110899" spans="27:27">
      <c r="AA110899" s="9"/>
    </row>
    <row r="110945" spans="27:27">
      <c r="AA110945" s="9"/>
    </row>
    <row r="110967" spans="27:27">
      <c r="AA110967" s="9"/>
    </row>
    <row r="111004" spans="27:27">
      <c r="AA111004" s="9"/>
    </row>
    <row r="111016" spans="27:27">
      <c r="AA111016" s="9"/>
    </row>
    <row r="111043" spans="27:27">
      <c r="AA111043" s="9"/>
    </row>
    <row r="111053" spans="27:27">
      <c r="AA111053" s="9"/>
    </row>
    <row r="111066" spans="27:27">
      <c r="AA111066" s="9"/>
    </row>
    <row r="111096" spans="27:27">
      <c r="AA111096" s="9"/>
    </row>
    <row r="111257" spans="27:27">
      <c r="AA111257" s="9"/>
    </row>
    <row r="111339" spans="27:27">
      <c r="AA111339" s="9"/>
    </row>
    <row r="111428" spans="27:27">
      <c r="AA111428" s="9"/>
    </row>
    <row r="111480" spans="27:27">
      <c r="AA111480" s="9"/>
    </row>
    <row r="111494" spans="27:27">
      <c r="AA111494" s="9"/>
    </row>
    <row r="111504" spans="27:27">
      <c r="AA111504" s="9"/>
    </row>
    <row r="111509" spans="27:27">
      <c r="AA111509" s="9"/>
    </row>
    <row r="111675" spans="27:27">
      <c r="AA111675" s="9"/>
    </row>
    <row r="111842" spans="27:27">
      <c r="AA111842" s="9"/>
    </row>
    <row r="111845" spans="27:27">
      <c r="AA111845" s="9"/>
    </row>
    <row r="111858" spans="27:27">
      <c r="AA111858" s="9"/>
    </row>
    <row r="111967" spans="27:27">
      <c r="AA111967" s="9"/>
    </row>
    <row r="112099" spans="27:27">
      <c r="AA112099" s="9"/>
    </row>
    <row r="112147" spans="27:27">
      <c r="AA112147" s="9"/>
    </row>
    <row r="112193" spans="27:27">
      <c r="AA112193" s="9"/>
    </row>
    <row r="112194" spans="27:27">
      <c r="AA112194" s="9"/>
    </row>
    <row r="112226" spans="27:27">
      <c r="AA112226" s="9"/>
    </row>
    <row r="112240" spans="27:27">
      <c r="AA112240" s="9"/>
    </row>
    <row r="112286" spans="27:27">
      <c r="AA112286" s="9"/>
    </row>
    <row r="112299" spans="27:27">
      <c r="AA112299" s="9"/>
    </row>
    <row r="112417" spans="27:27">
      <c r="AA112417" s="9"/>
    </row>
    <row r="112457" spans="27:27">
      <c r="AA112457" s="9"/>
    </row>
    <row r="112469" spans="27:27">
      <c r="AA112469" s="9"/>
    </row>
    <row r="112572" spans="27:27">
      <c r="AA112572" s="9"/>
    </row>
    <row r="112650" spans="27:27">
      <c r="AA112650" s="9"/>
    </row>
    <row r="112665" spans="27:27">
      <c r="AA112665" s="9"/>
    </row>
    <row r="112701" spans="27:27">
      <c r="AA112701" s="9"/>
    </row>
    <row r="112765" spans="27:27">
      <c r="AA112765" s="9"/>
    </row>
    <row r="112876" spans="27:27">
      <c r="AA112876" s="9"/>
    </row>
    <row r="112898" spans="27:27">
      <c r="AA112898" s="9"/>
    </row>
    <row r="113001" spans="27:27">
      <c r="AA113001" s="9"/>
    </row>
    <row r="113049" spans="27:27">
      <c r="AA113049" s="9"/>
    </row>
    <row r="113066" spans="27:27">
      <c r="AA113066" s="9"/>
    </row>
    <row r="113139" spans="27:27">
      <c r="AA113139" s="9"/>
    </row>
    <row r="113184" spans="27:27">
      <c r="AA113184" s="9"/>
    </row>
    <row r="113186" spans="27:27">
      <c r="AA113186" s="9"/>
    </row>
    <row r="113196" spans="27:27">
      <c r="AA113196" s="9"/>
    </row>
    <row r="113206" spans="27:27">
      <c r="AA113206" s="9"/>
    </row>
    <row r="113280" spans="27:27">
      <c r="AA113280" s="9"/>
    </row>
    <row r="113411" spans="27:27">
      <c r="AA113411" s="9"/>
    </row>
    <row r="113440" spans="27:27">
      <c r="AA113440" s="9"/>
    </row>
    <row r="113451" spans="27:27">
      <c r="AA113451" s="9"/>
    </row>
    <row r="113484" spans="27:27">
      <c r="AA113484" s="9"/>
    </row>
    <row r="113518" spans="27:27">
      <c r="AA113518" s="9"/>
    </row>
    <row r="113525" spans="27:27">
      <c r="AA113525" s="9"/>
    </row>
    <row r="113563" spans="27:27">
      <c r="AA113563" s="9"/>
    </row>
    <row r="113641" spans="27:27">
      <c r="AA113641" s="9"/>
    </row>
    <row r="113887" spans="27:27">
      <c r="AA113887" s="9"/>
    </row>
    <row r="113897" spans="27:27">
      <c r="AA113897" s="9"/>
    </row>
    <row r="114019" spans="27:27">
      <c r="AA114019" s="9"/>
    </row>
    <row r="114050" spans="27:27">
      <c r="AA114050" s="9"/>
    </row>
    <row r="114061" spans="27:27">
      <c r="AA114061" s="9"/>
    </row>
    <row r="114065" spans="27:27">
      <c r="AA114065" s="9"/>
    </row>
    <row r="114099" spans="27:27">
      <c r="AA114099" s="9"/>
    </row>
    <row r="114248" spans="27:27">
      <c r="AA114248" s="9"/>
    </row>
    <row r="114260" spans="27:27">
      <c r="AA114260" s="9"/>
    </row>
    <row r="114462" spans="27:27">
      <c r="AA114462" s="9"/>
    </row>
    <row r="114585" spans="27:27">
      <c r="AA114585" s="9"/>
    </row>
    <row r="114589" spans="27:27">
      <c r="AA114589" s="9"/>
    </row>
    <row r="114631" spans="27:27">
      <c r="AA114631" s="9"/>
    </row>
    <row r="114655" spans="27:27">
      <c r="AA114655" s="9"/>
    </row>
    <row r="114703" spans="27:27">
      <c r="AA114703" s="9"/>
    </row>
    <row r="114707" spans="27:27">
      <c r="AA114707" s="9"/>
    </row>
    <row r="114717" spans="27:27">
      <c r="AA114717" s="9"/>
    </row>
    <row r="114794" spans="27:27">
      <c r="AA114794" s="9"/>
    </row>
    <row r="114870" spans="27:27">
      <c r="AA114870" s="9"/>
    </row>
    <row r="114930" spans="27:27">
      <c r="AA114930" s="9"/>
    </row>
    <row r="115050" spans="27:27">
      <c r="AA115050" s="9"/>
    </row>
    <row r="115057" spans="27:27">
      <c r="AA115057" s="9"/>
    </row>
    <row r="115060" spans="27:27">
      <c r="AA115060" s="9"/>
    </row>
    <row r="115123" spans="27:27">
      <c r="AA115123" s="9"/>
    </row>
    <row r="115135" spans="27:27">
      <c r="AA115135" s="9"/>
    </row>
    <row r="115273" spans="27:27">
      <c r="AA115273" s="9"/>
    </row>
    <row r="115279" spans="27:27">
      <c r="AA115279" s="9"/>
    </row>
    <row r="115289" spans="27:27">
      <c r="AA115289" s="9"/>
    </row>
    <row r="115328" spans="27:27">
      <c r="AA115328" s="9"/>
    </row>
    <row r="115342" spans="27:27">
      <c r="AA115342" s="9"/>
    </row>
    <row r="115410" spans="27:27">
      <c r="AA115410" s="9"/>
    </row>
    <row r="115460" spans="27:27">
      <c r="AA115460" s="9"/>
    </row>
    <row r="115547" spans="27:27">
      <c r="AA115547" s="9"/>
    </row>
    <row r="115598" spans="27:27">
      <c r="AA115598" s="9"/>
    </row>
    <row r="115633" spans="27:27">
      <c r="AA115633" s="9"/>
    </row>
    <row r="115636" spans="27:27">
      <c r="AA115636" s="9"/>
    </row>
    <row r="115751" spans="27:27">
      <c r="AA115751" s="9"/>
    </row>
    <row r="115762" spans="27:27">
      <c r="AA115762" s="9"/>
    </row>
    <row r="115767" spans="27:27">
      <c r="AA115767" s="9"/>
    </row>
    <row r="115813" spans="27:27">
      <c r="AA115813" s="9"/>
    </row>
    <row r="115882" spans="27:27">
      <c r="AA115882" s="9"/>
    </row>
    <row r="115903" spans="27:27">
      <c r="AA115903" s="9"/>
    </row>
    <row r="115924" spans="27:27">
      <c r="AA115924" s="9"/>
    </row>
    <row r="115930" spans="27:27">
      <c r="AA115930" s="9"/>
    </row>
    <row r="115981" spans="27:27">
      <c r="AA115981" s="9"/>
    </row>
    <row r="116222" spans="27:27">
      <c r="AA116222" s="9"/>
    </row>
    <row r="116270" spans="27:27">
      <c r="AA116270" s="9"/>
    </row>
    <row r="116375" spans="27:27">
      <c r="AA116375" s="9"/>
    </row>
    <row r="116400" spans="27:27">
      <c r="AA116400" s="9"/>
    </row>
    <row r="116404" spans="27:27">
      <c r="AA116404" s="9"/>
    </row>
    <row r="116426" spans="27:27">
      <c r="AA116426" s="9"/>
    </row>
    <row r="116534" spans="27:27">
      <c r="AA116534" s="9"/>
    </row>
    <row r="116563" spans="27:27">
      <c r="AA116563" s="9"/>
    </row>
    <row r="116646" spans="27:27">
      <c r="AA116646" s="9"/>
    </row>
    <row r="116667" spans="27:27">
      <c r="AA116667" s="9"/>
    </row>
    <row r="116690" spans="27:27">
      <c r="AA116690" s="9"/>
    </row>
    <row r="116733" spans="27:27">
      <c r="AA116733" s="9"/>
    </row>
    <row r="116748" spans="27:27">
      <c r="AA116748" s="9"/>
    </row>
    <row r="116809" spans="27:27">
      <c r="AA116809" s="9"/>
    </row>
    <row r="116896" spans="27:27">
      <c r="AA116896" s="9"/>
    </row>
    <row r="116909" spans="27:27">
      <c r="AA116909" s="9"/>
    </row>
    <row r="116946" spans="27:27">
      <c r="AA116946" s="9"/>
    </row>
    <row r="117060" spans="27:27">
      <c r="AA117060" s="9"/>
    </row>
    <row r="117093" spans="27:27">
      <c r="AA117093" s="9"/>
    </row>
    <row r="117158" spans="27:27">
      <c r="AA117158" s="9"/>
    </row>
    <row r="117165" spans="27:27">
      <c r="AA117165" s="9"/>
    </row>
    <row r="117199" spans="27:27">
      <c r="AA117199" s="9"/>
    </row>
    <row r="117279" spans="27:27">
      <c r="AA117279" s="9"/>
    </row>
    <row r="117394" spans="27:27">
      <c r="AA117394" s="9"/>
    </row>
    <row r="117504" spans="27:27">
      <c r="AA117504" s="9"/>
    </row>
    <row r="117506" spans="27:27">
      <c r="AA117506" s="9"/>
    </row>
    <row r="117603" spans="27:27">
      <c r="AA117603" s="9"/>
    </row>
    <row r="117612" spans="27:27">
      <c r="AA117612" s="9"/>
    </row>
    <row r="117780" spans="27:27">
      <c r="AA117780" s="9"/>
    </row>
    <row r="117890" spans="27:27">
      <c r="AA117890" s="9"/>
    </row>
    <row r="117983" spans="27:27">
      <c r="AA117983" s="9"/>
    </row>
    <row r="118049" spans="27:27">
      <c r="AA118049" s="9"/>
    </row>
    <row r="118119" spans="27:27">
      <c r="AA118119" s="9"/>
    </row>
    <row r="118236" spans="27:27">
      <c r="AA118236" s="9"/>
    </row>
    <row r="118261" spans="27:27">
      <c r="AA118261" s="9"/>
    </row>
    <row r="118321" spans="27:27">
      <c r="AA118321" s="9"/>
    </row>
    <row r="118325" spans="27:27">
      <c r="AA118325" s="9"/>
    </row>
    <row r="118365" spans="27:27">
      <c r="AA118365" s="9"/>
    </row>
    <row r="118412" spans="27:27">
      <c r="AA118412" s="9"/>
    </row>
    <row r="118420" spans="27:27">
      <c r="AA118420" s="9"/>
    </row>
    <row r="118456" spans="27:27">
      <c r="AA118456" s="9"/>
    </row>
    <row r="118463" spans="27:27">
      <c r="AA118463" s="9"/>
    </row>
    <row r="118477" spans="27:27">
      <c r="AA118477" s="9"/>
    </row>
    <row r="118723" spans="27:27">
      <c r="AA118723" s="9"/>
    </row>
    <row r="118729" spans="27:27">
      <c r="AA118729" s="9"/>
    </row>
    <row r="118743" spans="27:27">
      <c r="AA118743" s="9"/>
    </row>
    <row r="118832" spans="27:27">
      <c r="AA118832" s="9"/>
    </row>
    <row r="118834" spans="27:27">
      <c r="AA118834" s="9"/>
    </row>
    <row r="118892" spans="27:27">
      <c r="AA118892" s="9"/>
    </row>
    <row r="119064" spans="27:27">
      <c r="AA119064" s="9"/>
    </row>
    <row r="119141" spans="27:27">
      <c r="AA119141" s="9"/>
    </row>
    <row r="119226" spans="27:27">
      <c r="AA119226" s="9"/>
    </row>
    <row r="119227" spans="27:27">
      <c r="AA119227" s="9"/>
    </row>
    <row r="119253" spans="27:27">
      <c r="AA119253" s="9"/>
    </row>
    <row r="119321" spans="27:27">
      <c r="AA119321" s="9"/>
    </row>
    <row r="119416" spans="27:27">
      <c r="AA119416" s="9"/>
    </row>
    <row r="119500" spans="27:27">
      <c r="AA119500" s="9"/>
    </row>
    <row r="119611" spans="27:27">
      <c r="AA119611" s="9"/>
    </row>
    <row r="119649" spans="27:27">
      <c r="AA119649" s="9"/>
    </row>
    <row r="119692" spans="27:27">
      <c r="AA119692" s="9"/>
    </row>
    <row r="119737" spans="27:27">
      <c r="AA119737" s="9"/>
    </row>
    <row r="119748" spans="27:27">
      <c r="AA119748" s="9"/>
    </row>
    <row r="119754" spans="27:27">
      <c r="AA119754" s="9"/>
    </row>
    <row r="119790" spans="27:27">
      <c r="AA119790" s="9"/>
    </row>
    <row r="119907" spans="27:27">
      <c r="AA119907" s="9"/>
    </row>
    <row r="119911" spans="27:27">
      <c r="AA119911" s="9"/>
    </row>
    <row r="120016" spans="27:27">
      <c r="AA120016" s="9"/>
    </row>
    <row r="120036" spans="27:27">
      <c r="AA120036" s="9"/>
    </row>
    <row r="120123" spans="27:27">
      <c r="AA120123" s="9"/>
    </row>
    <row r="120316" spans="27:27">
      <c r="AA120316" s="9"/>
    </row>
    <row r="120399" spans="27:27">
      <c r="AA120399" s="9"/>
    </row>
    <row r="120485" spans="27:27">
      <c r="AA120485" s="9"/>
    </row>
    <row r="120542" spans="27:27">
      <c r="AA120542" s="9"/>
    </row>
    <row r="120549" spans="27:27">
      <c r="AA120549" s="9"/>
    </row>
    <row r="120560" spans="27:27">
      <c r="AA120560" s="9"/>
    </row>
    <row r="120583" spans="27:27">
      <c r="AA120583" s="9"/>
    </row>
    <row r="120683" spans="27:27">
      <c r="AA120683" s="9"/>
    </row>
    <row r="120736" spans="27:27">
      <c r="AA120736" s="9"/>
    </row>
    <row r="120798" spans="27:27">
      <c r="AA120798" s="9"/>
    </row>
    <row r="120898" spans="27:27">
      <c r="AA120898" s="9"/>
    </row>
    <row r="120947" spans="27:27">
      <c r="AA120947" s="9"/>
    </row>
    <row r="120951" spans="27:27">
      <c r="AA120951" s="9"/>
    </row>
    <row r="120999" spans="27:27">
      <c r="AA120999" s="9"/>
    </row>
    <row r="121006" spans="27:27">
      <c r="AA121006" s="9"/>
    </row>
    <row r="121275" spans="27:27">
      <c r="AA121275" s="9"/>
    </row>
    <row r="121368" spans="27:27">
      <c r="AA121368" s="9"/>
    </row>
    <row r="121431" spans="27:27">
      <c r="AA121431" s="9"/>
    </row>
    <row r="121455" spans="27:27">
      <c r="AA121455" s="9"/>
    </row>
    <row r="121468" spans="27:27">
      <c r="AA121468" s="9"/>
    </row>
    <row r="121514" spans="27:27">
      <c r="AA121514" s="9"/>
    </row>
    <row r="121569" spans="27:27">
      <c r="AA121569" s="9"/>
    </row>
    <row r="121614" spans="27:27">
      <c r="AA121614" s="9"/>
    </row>
    <row r="121674" spans="27:27">
      <c r="AA121674" s="9"/>
    </row>
    <row r="121740" spans="27:27">
      <c r="AA121740" s="9"/>
    </row>
    <row r="121850" spans="27:27">
      <c r="AA121850" s="9"/>
    </row>
    <row r="121865" spans="27:27">
      <c r="AA121865" s="9"/>
    </row>
    <row r="121927" spans="27:27">
      <c r="AA121927" s="9"/>
    </row>
    <row r="122014" spans="27:27">
      <c r="AA122014" s="9"/>
    </row>
    <row r="122225" spans="27:27">
      <c r="AA122225" s="9"/>
    </row>
    <row r="122244" spans="27:27">
      <c r="AA122244" s="9"/>
    </row>
    <row r="122349" spans="27:27">
      <c r="AA122349" s="9"/>
    </row>
    <row r="122371" spans="27:27">
      <c r="AA122371" s="9"/>
    </row>
    <row r="122407" spans="27:27">
      <c r="AA122407" s="9"/>
    </row>
    <row r="122408" spans="27:27">
      <c r="AA122408" s="9"/>
    </row>
    <row r="122426" spans="27:27">
      <c r="AA122426" s="9"/>
    </row>
    <row r="122445" spans="27:27">
      <c r="AA122445" s="9"/>
    </row>
    <row r="122457" spans="27:27">
      <c r="AA122457" s="9"/>
    </row>
    <row r="122477" spans="27:27">
      <c r="AA122477" s="9"/>
    </row>
    <row r="122600" spans="27:27">
      <c r="AA122600" s="9"/>
    </row>
    <row r="122658" spans="27:27">
      <c r="AA122658" s="9"/>
    </row>
    <row r="122827" spans="27:27">
      <c r="AA122827" s="9"/>
    </row>
    <row r="123077" spans="27:27">
      <c r="AA123077" s="9"/>
    </row>
    <row r="123093" spans="27:27">
      <c r="AA123093" s="9"/>
    </row>
    <row r="123208" spans="27:27">
      <c r="AA123208" s="9"/>
    </row>
    <row r="123255" spans="27:27">
      <c r="AA123255" s="9"/>
    </row>
    <row r="123301" spans="27:27">
      <c r="AA123301" s="9"/>
    </row>
    <row r="123440" spans="27:27">
      <c r="AA123440" s="9"/>
    </row>
    <row r="123443" spans="27:27">
      <c r="AA123443" s="9"/>
    </row>
    <row r="123463" spans="27:27">
      <c r="AA123463" s="9"/>
    </row>
    <row r="123559" spans="27:27">
      <c r="AA123559" s="9"/>
    </row>
    <row r="123588" spans="27:27">
      <c r="AA123588" s="9"/>
    </row>
    <row r="123609" spans="27:27">
      <c r="AA123609" s="9"/>
    </row>
    <row r="123690" spans="27:27">
      <c r="AA123690" s="9"/>
    </row>
    <row r="123693" spans="27:27">
      <c r="AA123693" s="9"/>
    </row>
    <row r="123800" spans="27:27">
      <c r="AA123800" s="9"/>
    </row>
    <row r="123859" spans="27:27">
      <c r="AA123859" s="9"/>
    </row>
    <row r="123879" spans="27:27">
      <c r="AA123879" s="9"/>
    </row>
    <row r="123888" spans="27:27">
      <c r="AA123888" s="9"/>
    </row>
    <row r="124002" spans="27:27">
      <c r="AA124002" s="9"/>
    </row>
    <row r="124024" spans="27:27">
      <c r="AA124024" s="9"/>
    </row>
    <row r="124042" spans="27:27">
      <c r="AA124042" s="9"/>
    </row>
    <row r="124071" spans="27:27">
      <c r="AA124071" s="9"/>
    </row>
    <row r="124101" spans="27:27">
      <c r="AA124101" s="9"/>
    </row>
    <row r="124139" spans="27:27">
      <c r="AA124139" s="9"/>
    </row>
    <row r="124170" spans="27:27">
      <c r="AA124170" s="9"/>
    </row>
    <row r="124193" spans="27:27">
      <c r="AA124193" s="9"/>
    </row>
    <row r="124237" spans="27:27">
      <c r="AA124237" s="9"/>
    </row>
    <row r="124260" spans="27:27">
      <c r="AA124260" s="9"/>
    </row>
    <row r="124377" spans="27:27">
      <c r="AA124377" s="9"/>
    </row>
    <row r="124400" spans="27:27">
      <c r="AA124400" s="9"/>
    </row>
    <row r="124434" spans="27:27">
      <c r="AA124434" s="9"/>
    </row>
    <row r="124456" spans="27:27">
      <c r="AA124456" s="9"/>
    </row>
    <row r="124461" spans="27:27">
      <c r="AA124461" s="9"/>
    </row>
    <row r="124561" spans="27:27">
      <c r="AA124561" s="9"/>
    </row>
    <row r="124617" spans="27:27">
      <c r="AA124617" s="9"/>
    </row>
    <row r="124639" spans="27:27">
      <c r="AA124639" s="9"/>
    </row>
    <row r="124723" spans="27:27">
      <c r="AA124723" s="9"/>
    </row>
    <row r="124724" spans="27:27">
      <c r="AA124724" s="9"/>
    </row>
    <row r="124725" spans="27:27">
      <c r="AA124725" s="9"/>
    </row>
    <row r="124734" spans="27:27">
      <c r="AA124734" s="9"/>
    </row>
    <row r="124746" spans="27:27">
      <c r="AA124746" s="9"/>
    </row>
    <row r="124770" spans="27:27">
      <c r="AA124770" s="9"/>
    </row>
    <row r="124825" spans="27:27">
      <c r="AA124825" s="9"/>
    </row>
    <row r="124832" spans="27:27">
      <c r="AA124832" s="9"/>
    </row>
    <row r="124840" spans="27:27">
      <c r="AA124840" s="9"/>
    </row>
    <row r="124901" spans="27:27">
      <c r="AA124901" s="9"/>
    </row>
    <row r="124906" spans="27:27">
      <c r="AA124906" s="9"/>
    </row>
    <row r="124983" spans="27:27">
      <c r="AA124983" s="9"/>
    </row>
    <row r="124990" spans="27:27">
      <c r="AA124990" s="9"/>
    </row>
    <row r="125026" spans="27:27">
      <c r="AA125026" s="9"/>
    </row>
    <row r="125235" spans="27:27">
      <c r="AA125235" s="9"/>
    </row>
    <row r="125257" spans="27:27">
      <c r="AA125257" s="9"/>
    </row>
    <row r="125270" spans="27:27">
      <c r="AA125270" s="9"/>
    </row>
    <row r="125388" spans="27:27">
      <c r="AA125388" s="9"/>
    </row>
    <row r="125489" spans="27:27">
      <c r="AA125489" s="9"/>
    </row>
    <row r="125505" spans="27:27">
      <c r="AA125505" s="9"/>
    </row>
    <row r="125577" spans="27:27">
      <c r="AA125577" s="9"/>
    </row>
    <row r="125585" spans="27:27">
      <c r="AA125585" s="9"/>
    </row>
    <row r="125587" spans="27:27">
      <c r="AA125587" s="9"/>
    </row>
    <row r="125644" spans="27:27">
      <c r="AA125644" s="9"/>
    </row>
    <row r="125682" spans="27:27">
      <c r="AA125682" s="9"/>
    </row>
    <row r="125700" spans="27:27">
      <c r="AA125700" s="9"/>
    </row>
    <row r="125829" spans="27:27">
      <c r="AA125829" s="9"/>
    </row>
    <row r="125834" spans="27:27">
      <c r="AA125834" s="9"/>
    </row>
    <row r="125854" spans="27:27">
      <c r="AA125854" s="9"/>
    </row>
    <row r="125946" spans="27:27">
      <c r="AA125946" s="9"/>
    </row>
    <row r="125970" spans="27:27">
      <c r="AA125970" s="9"/>
    </row>
    <row r="125988" spans="27:27">
      <c r="AA125988" s="9"/>
    </row>
    <row r="126088" spans="27:27">
      <c r="AA126088" s="9"/>
    </row>
    <row r="126094" spans="27:27">
      <c r="AA126094" s="9"/>
    </row>
    <row r="126115" spans="27:27">
      <c r="AA126115" s="9"/>
    </row>
    <row r="126209" spans="27:27">
      <c r="AA126209" s="9"/>
    </row>
    <row r="126490" spans="27:27">
      <c r="AA126490" s="9"/>
    </row>
    <row r="126596" spans="27:27">
      <c r="AA126596" s="9"/>
    </row>
    <row r="126597" spans="27:27">
      <c r="AA126597" s="9"/>
    </row>
    <row r="126651" spans="27:27">
      <c r="AA126651" s="9"/>
    </row>
    <row r="126726" spans="27:27">
      <c r="AA126726" s="9"/>
    </row>
    <row r="126741" spans="27:27">
      <c r="AA126741" s="9"/>
    </row>
    <row r="126744" spans="27:27">
      <c r="AA126744" s="9"/>
    </row>
    <row r="126790" spans="27:27">
      <c r="AA126790" s="9"/>
    </row>
    <row r="126806" spans="27:27">
      <c r="AA126806" s="9"/>
    </row>
    <row r="126855" spans="27:27">
      <c r="AA126855" s="9"/>
    </row>
    <row r="126866" spans="27:27">
      <c r="AA126866" s="9"/>
    </row>
    <row r="126882" spans="27:27">
      <c r="AA126882" s="9"/>
    </row>
    <row r="127044" spans="27:27">
      <c r="AA127044" s="9"/>
    </row>
    <row r="127105" spans="27:27">
      <c r="AA127105" s="9"/>
    </row>
    <row r="127113" spans="27:27">
      <c r="AA127113" s="9"/>
    </row>
    <row r="127129" spans="27:27">
      <c r="AA127129" s="9"/>
    </row>
    <row r="127167" spans="27:27">
      <c r="AA127167" s="9"/>
    </row>
    <row r="127171" spans="27:27">
      <c r="AA127171" s="9"/>
    </row>
    <row r="127220" spans="27:27">
      <c r="AA127220" s="9"/>
    </row>
    <row r="127264" spans="27:27">
      <c r="AA127264" s="9"/>
    </row>
    <row r="127284" spans="27:27">
      <c r="AA127284" s="9"/>
    </row>
    <row r="127354" spans="27:27">
      <c r="AA127354" s="9"/>
    </row>
    <row r="127373" spans="27:27">
      <c r="AA127373" s="9"/>
    </row>
    <row r="127427" spans="27:27">
      <c r="AA127427" s="9"/>
    </row>
    <row r="127431" spans="27:27">
      <c r="AA127431" s="9"/>
    </row>
    <row r="127550" spans="27:27">
      <c r="AA127550" s="9"/>
    </row>
    <row r="127608" spans="27:27">
      <c r="AA127608" s="9"/>
    </row>
    <row r="127646" spans="27:27">
      <c r="AA127646" s="9"/>
    </row>
    <row r="127699" spans="27:27">
      <c r="AA127699" s="9"/>
    </row>
    <row r="127890" spans="27:27">
      <c r="AA127890" s="9"/>
    </row>
    <row r="127901" spans="27:27">
      <c r="AA127901" s="9"/>
    </row>
    <row r="127914" spans="27:27">
      <c r="AA127914" s="9"/>
    </row>
    <row r="127918" spans="27:27">
      <c r="AA127918" s="9"/>
    </row>
    <row r="127957" spans="27:27">
      <c r="AA127957" s="9"/>
    </row>
    <row r="127967" spans="27:27">
      <c r="AA127967" s="9"/>
    </row>
    <row r="128018" spans="27:27">
      <c r="AA128018" s="9"/>
    </row>
    <row r="128019" spans="27:27">
      <c r="AA128019" s="9"/>
    </row>
    <row r="128070" spans="27:27">
      <c r="AA128070" s="9"/>
    </row>
    <row r="128169" spans="27:27">
      <c r="AA128169" s="9"/>
    </row>
    <row r="128256" spans="27:27">
      <c r="AA128256" s="9"/>
    </row>
    <row r="128296" spans="27:27">
      <c r="AA128296" s="9"/>
    </row>
    <row r="128297" spans="27:27">
      <c r="AA128297" s="9"/>
    </row>
    <row r="128313" spans="27:27">
      <c r="AA128313" s="9"/>
    </row>
    <row r="128378" spans="27:27">
      <c r="AA128378" s="9"/>
    </row>
    <row r="128517" spans="27:27">
      <c r="AA128517" s="9"/>
    </row>
    <row r="128887" spans="27:27">
      <c r="AA128887" s="9"/>
    </row>
    <row r="128931" spans="27:27">
      <c r="AA128931" s="9"/>
    </row>
    <row r="128956" spans="27:27">
      <c r="AA128956" s="9"/>
    </row>
    <row r="129053" spans="27:27">
      <c r="AA129053" s="9"/>
    </row>
    <row r="129106" spans="27:27">
      <c r="AA129106" s="9"/>
    </row>
    <row r="129121" spans="27:27">
      <c r="AA129121" s="9"/>
    </row>
    <row r="129138" spans="27:27">
      <c r="AA129138" s="9"/>
    </row>
    <row r="129150" spans="27:27">
      <c r="AA129150" s="9"/>
    </row>
    <row r="129180" spans="27:27">
      <c r="AA129180" s="9"/>
    </row>
    <row r="129227" spans="27:27">
      <c r="AA129227" s="9"/>
    </row>
    <row r="129245" spans="27:27">
      <c r="AA129245" s="9"/>
    </row>
    <row r="129276" spans="27:27">
      <c r="AA129276" s="9"/>
    </row>
    <row r="129302" spans="27:27">
      <c r="AA129302" s="9"/>
    </row>
    <row r="129357" spans="27:27">
      <c r="AA129357" s="9"/>
    </row>
    <row r="129400" spans="27:27">
      <c r="AA129400" s="9"/>
    </row>
    <row r="129453" spans="27:27">
      <c r="AA129453" s="9"/>
    </row>
    <row r="129611" spans="27:27">
      <c r="AA129611" s="9"/>
    </row>
    <row r="129753" spans="27:27">
      <c r="AA129753" s="9"/>
    </row>
    <row r="129771" spans="27:27">
      <c r="AA129771" s="9"/>
    </row>
    <row r="129798" spans="27:27">
      <c r="AA129798" s="9"/>
    </row>
    <row r="129799" spans="27:27">
      <c r="AA129799" s="9"/>
    </row>
    <row r="129816" spans="27:27">
      <c r="AA129816" s="9"/>
    </row>
    <row r="129817" spans="27:27">
      <c r="AA129817" s="9"/>
    </row>
    <row r="129832" spans="27:27">
      <c r="AA129832" s="9"/>
    </row>
    <row r="129960" spans="27:27">
      <c r="AA129960" s="9"/>
    </row>
    <row r="129961" spans="27:27">
      <c r="AA129961" s="9"/>
    </row>
    <row r="130010" spans="27:27">
      <c r="AA130010" s="9"/>
    </row>
    <row r="130025" spans="27:27">
      <c r="AA130025" s="9"/>
    </row>
    <row r="130255" spans="27:27">
      <c r="AA130255" s="9"/>
    </row>
    <row r="130264" spans="27:27">
      <c r="AA130264" s="9"/>
    </row>
    <row r="130324" spans="27:27">
      <c r="AA130324" s="9"/>
    </row>
    <row r="130330" spans="27:27">
      <c r="AA130330" s="9"/>
    </row>
    <row r="130437" spans="27:27">
      <c r="AA130437" s="9"/>
    </row>
    <row r="130503" spans="27:27">
      <c r="AA130503" s="9"/>
    </row>
    <row r="130520" spans="27:27">
      <c r="AA130520" s="9"/>
    </row>
    <row r="130525" spans="27:27">
      <c r="AA130525" s="9"/>
    </row>
    <row r="130583" spans="27:27">
      <c r="AA130583" s="9"/>
    </row>
    <row r="130638" spans="27:27">
      <c r="AA130638" s="9"/>
    </row>
    <row r="130656" spans="27:27">
      <c r="AA130656" s="9"/>
    </row>
    <row r="130740" spans="27:27">
      <c r="AA130740" s="9"/>
    </row>
    <row r="130787" spans="27:27">
      <c r="AA130787" s="9"/>
    </row>
    <row r="130792" spans="27:27">
      <c r="AA130792" s="9"/>
    </row>
    <row r="130796" spans="27:27">
      <c r="AA130796" s="9"/>
    </row>
    <row r="130839" spans="27:27">
      <c r="AA130839" s="9"/>
    </row>
    <row r="131024" spans="27:27">
      <c r="AA131024" s="9"/>
    </row>
    <row r="131074" spans="27:27">
      <c r="AA131074" s="9"/>
    </row>
    <row r="131106" spans="27:27">
      <c r="AA131106" s="9"/>
    </row>
    <row r="131112" spans="27:27">
      <c r="AA131112" s="9"/>
    </row>
    <row r="131184" spans="27:27">
      <c r="AA131184" s="9"/>
    </row>
    <row r="131206" spans="27:27">
      <c r="AA131206" s="9"/>
    </row>
    <row r="131223" spans="27:27">
      <c r="AA131223" s="9"/>
    </row>
    <row r="131252" spans="27:27">
      <c r="AA131252" s="9"/>
    </row>
    <row r="131336" spans="27:27">
      <c r="AA131336" s="9"/>
    </row>
    <row r="131377" spans="27:27">
      <c r="AA131377" s="9"/>
    </row>
    <row r="131422" spans="27:27">
      <c r="AA131422" s="9"/>
    </row>
    <row r="131435" spans="27:27">
      <c r="AA131435" s="9"/>
    </row>
    <row r="131436" spans="27:27">
      <c r="AA131436" s="9"/>
    </row>
    <row r="131437" spans="27:27">
      <c r="AA131437" s="9"/>
    </row>
    <row r="131471" spans="27:27">
      <c r="AA131471" s="9"/>
    </row>
    <row r="131528" spans="27:27">
      <c r="AA131528" s="9"/>
    </row>
    <row r="131543" spans="27:27">
      <c r="AA131543" s="9"/>
    </row>
    <row r="131549" spans="27:27">
      <c r="AA131549" s="9"/>
    </row>
    <row r="131558" spans="27:27">
      <c r="AA131558" s="9"/>
    </row>
    <row r="131561" spans="27:27">
      <c r="AA131561" s="9"/>
    </row>
    <row r="131562" spans="27:27">
      <c r="AA131562" s="9"/>
    </row>
    <row r="131630" spans="27:27">
      <c r="AA131630" s="9"/>
    </row>
    <row r="131777" spans="27:27">
      <c r="AA131777" s="9"/>
    </row>
    <row r="131831" spans="27:27">
      <c r="AA131831" s="9"/>
    </row>
    <row r="131834" spans="27:27">
      <c r="AA131834" s="9"/>
    </row>
    <row r="131900" spans="27:27">
      <c r="AA131900" s="9"/>
    </row>
    <row r="131935" spans="27:27">
      <c r="AA131935" s="9"/>
    </row>
    <row r="131995" spans="27:27">
      <c r="AA131995" s="9"/>
    </row>
    <row r="132009" spans="27:27">
      <c r="AA132009" s="9"/>
    </row>
    <row r="132057" spans="27:27">
      <c r="AA132057" s="9"/>
    </row>
    <row r="132064" spans="27:27">
      <c r="AA132064" s="9"/>
    </row>
    <row r="132103" spans="27:27">
      <c r="AA132103" s="9"/>
    </row>
    <row r="132122" spans="27:27">
      <c r="AA132122" s="9"/>
    </row>
    <row r="132181" spans="27:27">
      <c r="AA132181" s="9"/>
    </row>
    <row r="132212" spans="27:27">
      <c r="AA132212" s="9"/>
    </row>
    <row r="132333" spans="27:27">
      <c r="AA132333" s="9"/>
    </row>
    <row r="132386" spans="27:27">
      <c r="AA132386" s="9"/>
    </row>
    <row r="132434" spans="27:27">
      <c r="AA132434" s="9"/>
    </row>
    <row r="132460" spans="27:27">
      <c r="AA132460" s="9"/>
    </row>
    <row r="132489" spans="27:27">
      <c r="AA132489" s="9"/>
    </row>
    <row r="132505" spans="27:27">
      <c r="AA132505" s="9"/>
    </row>
    <row r="132536" spans="27:27">
      <c r="AA132536" s="9"/>
    </row>
    <row r="132598" spans="27:27">
      <c r="AA132598" s="9"/>
    </row>
    <row r="132684" spans="27:27">
      <c r="AA132684" s="9"/>
    </row>
    <row r="132722" spans="27:27">
      <c r="AA132722" s="9"/>
    </row>
    <row r="132844" spans="27:27">
      <c r="AA132844" s="9"/>
    </row>
    <row r="132855" spans="27:27">
      <c r="AA132855" s="9"/>
    </row>
    <row r="132883" spans="27:27">
      <c r="AA132883" s="9"/>
    </row>
    <row r="132904" spans="27:27">
      <c r="AA132904" s="9"/>
    </row>
    <row r="133010" spans="27:27">
      <c r="AA133010" s="9"/>
    </row>
    <row r="133031" spans="27:27">
      <c r="AA133031" s="9"/>
    </row>
    <row r="133049" spans="27:27">
      <c r="AA133049" s="9"/>
    </row>
    <row r="133069" spans="27:27">
      <c r="AA133069" s="9"/>
    </row>
    <row r="133085" spans="27:27">
      <c r="AA133085" s="9"/>
    </row>
    <row r="133223" spans="27:27">
      <c r="AA133223" s="9"/>
    </row>
    <row r="133301" spans="27:27">
      <c r="AA133301" s="9"/>
    </row>
    <row r="133330" spans="27:27">
      <c r="AA133330" s="9"/>
    </row>
    <row r="133346" spans="27:27">
      <c r="AA133346" s="9"/>
    </row>
    <row r="133387" spans="27:27">
      <c r="AA133387" s="9"/>
    </row>
    <row r="133412" spans="27:27">
      <c r="AA133412" s="9"/>
    </row>
    <row r="133426" spans="27:27">
      <c r="AA133426" s="9"/>
    </row>
  </sheetData>
  <conditionalFormatting sqref="X18:AC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C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C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C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AC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494F-C494-4545-9C38-2EF42D6A695A}">
  <dimension ref="B2:W41"/>
  <sheetViews>
    <sheetView topLeftCell="O22" workbookViewId="0">
      <selection activeCell="O49" sqref="O49"/>
    </sheetView>
  </sheetViews>
  <sheetFormatPr baseColWidth="10" defaultRowHeight="15"/>
  <sheetData>
    <row r="2" spans="2:23">
      <c r="T2" t="s">
        <v>66</v>
      </c>
      <c r="U2" t="s">
        <v>67</v>
      </c>
      <c r="V2" t="s">
        <v>68</v>
      </c>
      <c r="W2" t="s">
        <v>57</v>
      </c>
    </row>
    <row r="3" spans="2:23">
      <c r="C3" t="s">
        <v>51</v>
      </c>
      <c r="D3" s="36">
        <v>0.1</v>
      </c>
      <c r="E3" s="36">
        <v>0.2</v>
      </c>
      <c r="F3" s="36">
        <v>0.3</v>
      </c>
      <c r="S3" s="36">
        <v>0.1</v>
      </c>
      <c r="T3" s="56">
        <v>4.1551999999999998</v>
      </c>
      <c r="U3" s="56">
        <v>2.6339000000000001</v>
      </c>
      <c r="V3" s="56">
        <v>2.2584</v>
      </c>
      <c r="W3" s="56">
        <v>2.0192000000000001</v>
      </c>
    </row>
    <row r="4" spans="2:23">
      <c r="B4" t="s">
        <v>7</v>
      </c>
      <c r="C4" s="35">
        <v>0.74783826346352533</v>
      </c>
      <c r="D4" s="35">
        <v>0.7449914991406742</v>
      </c>
      <c r="E4" s="35">
        <v>0.74508075203665591</v>
      </c>
      <c r="F4" s="35">
        <v>0.7444996326145028</v>
      </c>
      <c r="S4" s="36">
        <v>0.2</v>
      </c>
      <c r="T4" s="56">
        <v>3.8087</v>
      </c>
      <c r="U4" s="56">
        <v>2.4811999999999999</v>
      </c>
      <c r="V4" s="56">
        <v>2.0150000000000001</v>
      </c>
      <c r="W4" s="56">
        <v>1.5447</v>
      </c>
    </row>
    <row r="5" spans="2:23">
      <c r="B5" t="s">
        <v>48</v>
      </c>
      <c r="C5" s="35">
        <v>0.74783826346352533</v>
      </c>
      <c r="D5" s="35">
        <v>0.7449914991406742</v>
      </c>
      <c r="E5" s="35">
        <v>0.74508075203665591</v>
      </c>
      <c r="F5" s="35">
        <v>0.7444996326145028</v>
      </c>
      <c r="S5" s="36">
        <v>0.3</v>
      </c>
      <c r="T5" s="56">
        <v>3.6267999999999998</v>
      </c>
      <c r="U5" s="56">
        <v>2.3792</v>
      </c>
      <c r="V5" s="56">
        <v>1.7862</v>
      </c>
      <c r="W5" s="56">
        <v>1.1405000000000001</v>
      </c>
    </row>
    <row r="6" spans="2:23">
      <c r="B6" t="s">
        <v>49</v>
      </c>
      <c r="C6" s="35">
        <f>C7/2</f>
        <v>1.7122457811642511E-2</v>
      </c>
      <c r="D6" s="35">
        <f t="shared" ref="D6:F6" si="0">D7/2</f>
        <v>1.5545350814344383E-2</v>
      </c>
      <c r="E6" s="35">
        <f t="shared" si="0"/>
        <v>1.5087514262205226E-2</v>
      </c>
      <c r="F6" s="35">
        <f t="shared" si="0"/>
        <v>1.3234548637142851E-2</v>
      </c>
    </row>
    <row r="7" spans="2:23">
      <c r="B7" t="s">
        <v>50</v>
      </c>
      <c r="C7" s="35">
        <f>C8-C4</f>
        <v>3.4244915623285022E-2</v>
      </c>
      <c r="D7" s="35">
        <f t="shared" ref="D7:F7" si="1">D8-D4</f>
        <v>3.1090701628688766E-2</v>
      </c>
      <c r="E7" s="35">
        <f t="shared" si="1"/>
        <v>3.0175028524410452E-2</v>
      </c>
      <c r="F7" s="35">
        <f t="shared" si="1"/>
        <v>2.6469097274285702E-2</v>
      </c>
    </row>
    <row r="8" spans="2:23">
      <c r="B8" t="s">
        <v>8</v>
      </c>
      <c r="C8" s="35">
        <v>0.78208317908681035</v>
      </c>
      <c r="D8" s="35">
        <v>0.77608220076936296</v>
      </c>
      <c r="E8" s="35">
        <v>0.77525578056106637</v>
      </c>
      <c r="F8" s="35">
        <v>0.77096872988878851</v>
      </c>
    </row>
    <row r="10" spans="2:23">
      <c r="D10" s="36"/>
      <c r="E10" s="36"/>
      <c r="F10" s="36"/>
      <c r="S10" t="s">
        <v>51</v>
      </c>
      <c r="T10">
        <v>4.4120999999999997</v>
      </c>
      <c r="U10">
        <v>4.4120999999999997</v>
      </c>
      <c r="V10">
        <v>4.4120999999999997</v>
      </c>
      <c r="W10">
        <v>4.4120999999999997</v>
      </c>
    </row>
    <row r="11" spans="2:23">
      <c r="C11" s="35"/>
      <c r="D11" s="35"/>
      <c r="E11" s="35"/>
      <c r="F11" s="35"/>
    </row>
    <row r="12" spans="2:23">
      <c r="C12" s="35"/>
      <c r="D12" s="35"/>
      <c r="E12" s="35"/>
      <c r="F12" s="35"/>
    </row>
    <row r="13" spans="2:23">
      <c r="C13" s="35"/>
      <c r="D13" s="35"/>
      <c r="E13" s="35"/>
      <c r="F13" s="35"/>
    </row>
    <row r="14" spans="2:23">
      <c r="C14" s="35"/>
      <c r="D14" s="35"/>
      <c r="E14" s="35"/>
      <c r="F14" s="35"/>
    </row>
    <row r="27" spans="2:6">
      <c r="C27" t="s">
        <v>51</v>
      </c>
      <c r="D27" s="36">
        <v>0.1</v>
      </c>
      <c r="E27" s="36">
        <v>0.2</v>
      </c>
      <c r="F27" s="36">
        <v>0.3</v>
      </c>
    </row>
    <row r="28" spans="2:6">
      <c r="B28" t="s">
        <v>7</v>
      </c>
      <c r="C28" s="35">
        <v>0.74783826346352544</v>
      </c>
      <c r="D28" s="35">
        <v>0.74733834999172499</v>
      </c>
      <c r="E28" s="35">
        <v>0.74621176178514592</v>
      </c>
      <c r="F28" s="35">
        <v>0.74286323917233787</v>
      </c>
    </row>
    <row r="29" spans="2:6">
      <c r="B29" t="s">
        <v>48</v>
      </c>
      <c r="C29" s="35">
        <v>0.74783826346352533</v>
      </c>
      <c r="D29" s="35">
        <v>0.7449914991406742</v>
      </c>
      <c r="E29" s="35">
        <v>0.74508075203665591</v>
      </c>
      <c r="F29" s="35">
        <v>0.7444996326145028</v>
      </c>
    </row>
    <row r="30" spans="2:6">
      <c r="B30" t="s">
        <v>49</v>
      </c>
      <c r="C30" s="35">
        <f>C31/2</f>
        <v>1.7122457811642511E-2</v>
      </c>
      <c r="D30" s="35">
        <f t="shared" ref="D30:F30" si="2">D31/2</f>
        <v>1.7122862393303739E-2</v>
      </c>
      <c r="E30" s="35">
        <f t="shared" si="2"/>
        <v>1.5318899902472927E-2</v>
      </c>
      <c r="F30" s="35">
        <f t="shared" si="2"/>
        <v>1.4504105939094458E-2</v>
      </c>
    </row>
    <row r="31" spans="2:6">
      <c r="B31" t="s">
        <v>50</v>
      </c>
      <c r="C31" s="35">
        <f>C32-C28</f>
        <v>3.4244915623285022E-2</v>
      </c>
      <c r="D31" s="35">
        <f t="shared" ref="D31:F31" si="3">D32-D28</f>
        <v>3.4245724786607479E-2</v>
      </c>
      <c r="E31" s="35">
        <f t="shared" si="3"/>
        <v>3.0637799804945853E-2</v>
      </c>
      <c r="F31" s="35">
        <f t="shared" si="3"/>
        <v>2.9008211878188916E-2</v>
      </c>
    </row>
    <row r="32" spans="2:6">
      <c r="B32" t="s">
        <v>8</v>
      </c>
      <c r="C32" s="35">
        <v>0.78208317908681046</v>
      </c>
      <c r="D32" s="35">
        <v>0.78158407477833247</v>
      </c>
      <c r="E32" s="35">
        <v>0.77684956159009178</v>
      </c>
      <c r="F32" s="35">
        <v>0.77187145105052679</v>
      </c>
    </row>
    <row r="37" spans="12:23">
      <c r="L37" t="s">
        <v>52</v>
      </c>
    </row>
    <row r="38" spans="12:23" ht="18">
      <c r="T38" t="s">
        <v>62</v>
      </c>
      <c r="U38" t="s">
        <v>63</v>
      </c>
      <c r="V38" t="s">
        <v>64</v>
      </c>
      <c r="W38" t="s">
        <v>65</v>
      </c>
    </row>
    <row r="39" spans="12:23">
      <c r="S39" s="36">
        <v>0.1</v>
      </c>
      <c r="T39">
        <v>42.29</v>
      </c>
      <c r="U39">
        <v>44.309999999999995</v>
      </c>
      <c r="V39">
        <v>41.4</v>
      </c>
      <c r="W39">
        <v>44.39</v>
      </c>
    </row>
    <row r="40" spans="12:23">
      <c r="S40" s="36">
        <v>0.2</v>
      </c>
      <c r="T40">
        <v>41.48</v>
      </c>
      <c r="U40">
        <v>43.349999999999994</v>
      </c>
      <c r="V40">
        <v>40.08</v>
      </c>
      <c r="W40">
        <v>42.7</v>
      </c>
    </row>
    <row r="41" spans="12:23">
      <c r="S41" s="36">
        <v>0.3</v>
      </c>
      <c r="T41">
        <v>40.44</v>
      </c>
      <c r="U41">
        <v>41.84</v>
      </c>
      <c r="V41">
        <v>39.059999999999995</v>
      </c>
      <c r="W41">
        <v>41.54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ROS</vt:lpstr>
      <vt:lpstr>ROS_graphs</vt:lpstr>
      <vt:lpstr>RUS</vt:lpstr>
      <vt:lpstr>RUS_graphs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Rankl</dc:creator>
  <cp:lastModifiedBy>Simon Rankl</cp:lastModifiedBy>
  <dcterms:created xsi:type="dcterms:W3CDTF">2023-07-19T14:00:25Z</dcterms:created>
  <dcterms:modified xsi:type="dcterms:W3CDTF">2023-09-23T13:54:40Z</dcterms:modified>
</cp:coreProperties>
</file>