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ankl\Documents\uni\Thesis\Development\analysis_modelDesign_dataDist\experiments\imbalance score\"/>
    </mc:Choice>
  </mc:AlternateContent>
  <xr:revisionPtr revIDLastSave="0" documentId="13_ncr:1_{B1EEF78B-4C74-4914-945B-A4C176EE2D5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mparions_w_ID_IR_mIR" sheetId="1" r:id="rId1"/>
    <sheet name="pic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I4" i="1" l="1"/>
  <c r="I5" i="1"/>
  <c r="I6" i="1"/>
  <c r="I7" i="1"/>
  <c r="I8" i="1"/>
  <c r="I9" i="1"/>
  <c r="I3" i="1"/>
  <c r="D9" i="1"/>
  <c r="D8" i="1"/>
  <c r="D7" i="1"/>
  <c r="D6" i="1"/>
  <c r="D5" i="1"/>
  <c r="D4" i="1"/>
  <c r="D3" i="1"/>
  <c r="F27" i="1"/>
  <c r="F15" i="1"/>
  <c r="E28" i="1" l="1"/>
  <c r="D22" i="1"/>
  <c r="C16" i="1"/>
  <c r="F24" i="1" l="1"/>
  <c r="E31" i="1"/>
  <c r="F30" i="1"/>
  <c r="C19" i="1"/>
  <c r="F18" i="1"/>
  <c r="F21" i="1" l="1"/>
  <c r="F33" i="1"/>
</calcChain>
</file>

<file path=xl/sharedStrings.xml><?xml version="1.0" encoding="utf-8"?>
<sst xmlns="http://schemas.openxmlformats.org/spreadsheetml/2006/main" count="24" uniqueCount="20">
  <si>
    <t>ID</t>
  </si>
  <si>
    <t>Edema</t>
  </si>
  <si>
    <t>Atelectasis</t>
  </si>
  <si>
    <t>IR per Label</t>
  </si>
  <si>
    <t>[1.0 1.0 1.0]</t>
  </si>
  <si>
    <t>[1.0 1.25 1.25]</t>
  </si>
  <si>
    <t>[1.0 1.5 1.5]</t>
  </si>
  <si>
    <t>[1.0 1.2 1.5]</t>
  </si>
  <si>
    <t>[1.0 1.0 1.5]</t>
  </si>
  <si>
    <t>[1.0 1.0 1.2]</t>
  </si>
  <si>
    <t>meanIR</t>
  </si>
  <si>
    <t>IS_0</t>
  </si>
  <si>
    <t>IS_1</t>
  </si>
  <si>
    <t>IR</t>
  </si>
  <si>
    <t>Groups</t>
  </si>
  <si>
    <t>Scenarios</t>
  </si>
  <si>
    <t>Sum</t>
  </si>
  <si>
    <t>Class Aggregations</t>
  </si>
  <si>
    <t>Cardiom.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</si>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</sst>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3" fillId="0" borderId="0" xfId="0" applyFont="1" applyAlignment="1">
      <alignment vertical="center"/>
    </xf>
    <xf numFmtId="164" fontId="0" fillId="0" borderId="0" xfId="0" applyNumberFormat="1"/>
    <xf numFmtId="0" fontId="0" fillId="0" borderId="6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2" fontId="0" fillId="0" borderId="4" xfId="0" applyNumberFormat="1" applyBorder="1"/>
    <xf numFmtId="0" fontId="0" fillId="0" borderId="13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1" fillId="0" borderId="8" xfId="0" applyFont="1" applyBorder="1"/>
    <xf numFmtId="0" fontId="4" fillId="0" borderId="12" xfId="0" applyFont="1" applyBorder="1"/>
    <xf numFmtId="0" fontId="4" fillId="0" borderId="3" xfId="0" applyFont="1" applyBorder="1"/>
    <xf numFmtId="0" fontId="0" fillId="0" borderId="14" xfId="0" applyBorder="1"/>
    <xf numFmtId="0" fontId="1" fillId="0" borderId="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5" xfId="0" applyFont="1" applyBorder="1"/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" fillId="0" borderId="11" xfId="0" applyFont="1" applyBorder="1"/>
    <xf numFmtId="0" fontId="1" fillId="0" borderId="3" xfId="0" applyFont="1" applyBorder="1"/>
    <xf numFmtId="0" fontId="2" fillId="0" borderId="3" xfId="0" applyFont="1" applyBorder="1" applyAlignment="1">
      <alignment horizontal="center" vertical="top"/>
    </xf>
    <xf numFmtId="1" fontId="1" fillId="0" borderId="3" xfId="0" applyNumberFormat="1" applyFont="1" applyBorder="1"/>
    <xf numFmtId="0" fontId="1" fillId="0" borderId="18" xfId="0" applyFont="1" applyBorder="1"/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Imbalance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Comparions_w_ID_IR_mIR!$A$3:$A$9</c:f>
              <c:numCache>
                <c:formatCode>General</c:formatCode>
                <c:ptCount val="7"/>
                <c:pt idx="0">
                  <c:v>20000</c:v>
                </c:pt>
                <c:pt idx="1">
                  <c:v>25000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</c:numCache>
            </c:numRef>
          </c:cat>
          <c:val>
            <c:numRef>
              <c:f>Comparions_w_ID_IR_mIR!$H$3:$H$9</c:f>
              <c:numCache>
                <c:formatCode>0.00</c:formatCode>
                <c:ptCount val="7"/>
                <c:pt idx="0">
                  <c:v>0</c:v>
                </c:pt>
                <c:pt idx="1">
                  <c:v>1.0769230769230771</c:v>
                </c:pt>
                <c:pt idx="2">
                  <c:v>1.142857142857143</c:v>
                </c:pt>
                <c:pt idx="3">
                  <c:v>0.2</c:v>
                </c:pt>
                <c:pt idx="4">
                  <c:v>0.21650635094610959</c:v>
                </c:pt>
                <c:pt idx="5">
                  <c:v>0.1018853416216987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D-4B41-95E7-17233E85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1952"/>
        <c:axId val="538988800"/>
      </c:lineChart>
      <c:catAx>
        <c:axId val="53972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38988800"/>
        <c:crosses val="autoZero"/>
        <c:auto val="1"/>
        <c:lblAlgn val="ctr"/>
        <c:lblOffset val="100"/>
        <c:noMultiLvlLbl val="0"/>
      </c:catAx>
      <c:valAx>
        <c:axId val="5389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397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Imbalance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0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squar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Comparions_w_ID_IR_mIR!$E$3:$E$9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18.75</c:v>
                </c:pt>
                <c:pt idx="4">
                  <c:v>20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1D8-4471-901A-161262B12FFF}"/>
            </c:ext>
          </c:extLst>
        </c:ser>
        <c:ser>
          <c:idx val="1"/>
          <c:order val="1"/>
          <c:tx>
            <c:v>Group 1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Comparions_w_ID_IR_mIR!$F$3:$F$9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1D8-4471-901A-161262B12FFF}"/>
            </c:ext>
          </c:extLst>
        </c:ser>
        <c:ser>
          <c:idx val="2"/>
          <c:order val="2"/>
          <c:tx>
            <c:strRef>
              <c:f>Comparions_w_ID_IR_mIR!$G$2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Comparions_w_ID_IR_mIR!$G$3:$G$9</c:f>
              <c:numCache>
                <c:formatCode>0.00</c:formatCode>
                <c:ptCount val="7"/>
                <c:pt idx="0">
                  <c:v>12</c:v>
                </c:pt>
                <c:pt idx="1">
                  <c:v>13.5</c:v>
                </c:pt>
                <c:pt idx="2">
                  <c:v>16</c:v>
                </c:pt>
                <c:pt idx="3">
                  <c:v>11.875</c:v>
                </c:pt>
                <c:pt idx="4">
                  <c:v>12</c:v>
                </c:pt>
                <c:pt idx="5">
                  <c:v>2.25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B-4D48-9C8E-588EFF2C1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60032"/>
        <c:axId val="151233280"/>
      </c:lineChart>
      <c:catAx>
        <c:axId val="38426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Scenario</a:t>
                </a:r>
              </a:p>
            </c:rich>
          </c:tx>
          <c:layout>
            <c:manualLayout>
              <c:xMode val="edge"/>
              <c:yMode val="edge"/>
              <c:x val="0.45240583333333334"/>
              <c:y val="0.82480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1233280"/>
        <c:crosses val="autoZero"/>
        <c:auto val="1"/>
        <c:lblAlgn val="ctr"/>
        <c:lblOffset val="100"/>
        <c:noMultiLvlLbl val="0"/>
      </c:catAx>
      <c:valAx>
        <c:axId val="1512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842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Mean Imbalance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Comparions_w_ID_IR_mIR!$J$3:$J$9</c:f>
              <c:numCache>
                <c:formatCode>0.00</c:formatCode>
                <c:ptCount val="7"/>
                <c:pt idx="0">
                  <c:v>1</c:v>
                </c:pt>
                <c:pt idx="1">
                  <c:v>1.1666666666666601</c:v>
                </c:pt>
                <c:pt idx="2">
                  <c:v>1.3333333333333299</c:v>
                </c:pt>
                <c:pt idx="3">
                  <c:v>1.2333333333333301</c:v>
                </c:pt>
                <c:pt idx="4">
                  <c:v>1.1666666666666601</c:v>
                </c:pt>
                <c:pt idx="5">
                  <c:v>1.06666666666666</c:v>
                </c:pt>
                <c:pt idx="6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808-44F0-BDF3-C3FE9B54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87136"/>
        <c:axId val="555785728"/>
      </c:lineChart>
      <c:catAx>
        <c:axId val="5356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55785728"/>
        <c:crossesAt val="0.8"/>
        <c:auto val="1"/>
        <c:lblAlgn val="ctr"/>
        <c:lblOffset val="100"/>
        <c:noMultiLvlLbl val="0"/>
      </c:catAx>
      <c:valAx>
        <c:axId val="555785728"/>
        <c:scaling>
          <c:orientation val="minMax"/>
          <c:max val="1.4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356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Imbalance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Comparions_w_ID_IR_mIR!$U$6:$U$12</c:f>
              <c:numCache>
                <c:formatCode>General</c:formatCode>
                <c:ptCount val="7"/>
              </c:numCache>
            </c:numRef>
          </c:cat>
          <c:val>
            <c:numRef>
              <c:f>Comparions_w_ID_IR_mIR!$I$3:$I$9</c:f>
              <c:numCache>
                <c:formatCode>0.00</c:formatCode>
                <c:ptCount val="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8-4085-B807-00FF8987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38448"/>
        <c:axId val="538992160"/>
      </c:lineChart>
      <c:catAx>
        <c:axId val="5682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38992160"/>
        <c:crosses val="autoZero"/>
        <c:auto val="1"/>
        <c:lblAlgn val="ctr"/>
        <c:lblOffset val="100"/>
        <c:noMultiLvlLbl val="0"/>
      </c:catAx>
      <c:valAx>
        <c:axId val="53899216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682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122583</xdr:colOff>
      <xdr:row>2</xdr:row>
      <xdr:rowOff>180974</xdr:rowOff>
    </xdr:from>
    <xdr:to>
      <xdr:col>10</xdr:col>
      <xdr:colOff>674583</xdr:colOff>
      <xdr:row>16</xdr:row>
      <xdr:rowOff>33974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547ABA-DD52-4B4F-8803-819905DF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4</xdr:row>
      <xdr:rowOff>86552</xdr:rowOff>
    </xdr:from>
    <xdr:to>
      <xdr:col>18</xdr:col>
      <xdr:colOff>123375</xdr:colOff>
      <xdr:row>17</xdr:row>
      <xdr:rowOff>130052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4CFC62-2848-4F8A-817C-7CEEAB209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164824</xdr:colOff>
      <xdr:row>16</xdr:row>
      <xdr:rowOff>180976</xdr:rowOff>
    </xdr:from>
    <xdr:to>
      <xdr:col>10</xdr:col>
      <xdr:colOff>716824</xdr:colOff>
      <xdr:row>30</xdr:row>
      <xdr:rowOff>33976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F7C623B-EDF1-439F-B300-D022A33AC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607116</xdr:colOff>
      <xdr:row>16</xdr:row>
      <xdr:rowOff>16153</xdr:rowOff>
    </xdr:from>
    <xdr:to>
      <xdr:col>5</xdr:col>
      <xdr:colOff>397116</xdr:colOff>
      <xdr:row>29</xdr:row>
      <xdr:rowOff>59653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3FF2F97-54D9-4B44-A51E-EC45A57D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zoomScale="115" zoomScaleNormal="115" workbookViewId="0">
      <selection activeCell="G3" sqref="G3:G9"/>
    </sheetView>
  </sheetViews>
  <sheetFormatPr baseColWidth="10" defaultColWidth="9.140625" defaultRowHeight="15"/>
  <cols>
    <col min="1" max="2" width="10.28515625" bestFit="1" customWidth="1"/>
    <col min="7" max="7" width="11.5703125" bestFit="1" customWidth="1"/>
    <col min="8" max="8" width="11.28515625" customWidth="1"/>
    <col min="9" max="9" width="11.5703125" customWidth="1"/>
    <col min="10" max="10" width="10.28515625" bestFit="1" customWidth="1"/>
    <col min="11" max="11" width="13.42578125" bestFit="1" customWidth="1"/>
    <col min="12" max="12" width="17.42578125" bestFit="1" customWidth="1"/>
    <col min="13" max="13" width="17.7109375" customWidth="1"/>
    <col min="14" max="14" width="11.28515625" bestFit="1" customWidth="1"/>
    <col min="15" max="15" width="13.85546875" bestFit="1" customWidth="1"/>
    <col min="16" max="16" width="12.28515625" bestFit="1" customWidth="1"/>
    <col min="17" max="19" width="13.85546875" bestFit="1" customWidth="1"/>
    <col min="20" max="20" width="14" bestFit="1" customWidth="1"/>
  </cols>
  <sheetData>
    <row r="1" spans="1:21" ht="15.75" thickBot="1">
      <c r="A1" s="26" t="s">
        <v>17</v>
      </c>
      <c r="B1" s="27"/>
      <c r="C1" s="27"/>
      <c r="D1" s="27"/>
      <c r="E1" s="10"/>
      <c r="F1" s="10"/>
      <c r="G1" s="10"/>
      <c r="H1" s="10"/>
      <c r="I1" s="10"/>
      <c r="J1" s="13"/>
      <c r="K1" s="14"/>
    </row>
    <row r="2" spans="1:21" ht="15.75">
      <c r="A2" s="28" t="s">
        <v>1</v>
      </c>
      <c r="B2" s="29" t="s">
        <v>18</v>
      </c>
      <c r="C2" s="29" t="s">
        <v>2</v>
      </c>
      <c r="D2" s="29" t="s">
        <v>16</v>
      </c>
      <c r="E2" s="29" t="s">
        <v>11</v>
      </c>
      <c r="F2" s="29" t="s">
        <v>12</v>
      </c>
      <c r="G2" s="29" t="s">
        <v>19</v>
      </c>
      <c r="H2" s="30" t="s">
        <v>0</v>
      </c>
      <c r="I2" s="29" t="s">
        <v>13</v>
      </c>
      <c r="J2" s="31" t="s">
        <v>10</v>
      </c>
      <c r="K2" s="32" t="s">
        <v>3</v>
      </c>
      <c r="L2" s="25"/>
    </row>
    <row r="3" spans="1:21">
      <c r="A3" s="11">
        <v>20000</v>
      </c>
      <c r="B3">
        <v>20000</v>
      </c>
      <c r="C3">
        <v>20000</v>
      </c>
      <c r="D3">
        <f>SUM(A3:C3)</f>
        <v>60000</v>
      </c>
      <c r="E3">
        <v>12</v>
      </c>
      <c r="F3">
        <v>12</v>
      </c>
      <c r="G3" s="1">
        <f>SUM(E3:F3)*(1/2)</f>
        <v>12</v>
      </c>
      <c r="H3" s="1">
        <v>0</v>
      </c>
      <c r="I3" s="1">
        <f>MAX(A3:C3)/MIN(A3:C3)</f>
        <v>1</v>
      </c>
      <c r="J3" s="1">
        <v>1</v>
      </c>
      <c r="K3" s="15" t="s">
        <v>4</v>
      </c>
    </row>
    <row r="4" spans="1:21">
      <c r="A4" s="11">
        <v>25000</v>
      </c>
      <c r="B4">
        <v>20000</v>
      </c>
      <c r="C4">
        <v>20000</v>
      </c>
      <c r="D4">
        <f t="shared" ref="D4:D9" si="0">SUM(A4:C4)</f>
        <v>65000</v>
      </c>
      <c r="E4">
        <v>18</v>
      </c>
      <c r="F4">
        <v>9</v>
      </c>
      <c r="G4" s="1">
        <f t="shared" ref="G4:G9" si="1">SUM(E4:F4)*(1/2)</f>
        <v>13.5</v>
      </c>
      <c r="H4" s="1">
        <v>1.0769230769230771</v>
      </c>
      <c r="I4" s="1">
        <f t="shared" ref="I4:I9" si="2">MAX(A4:C4)/MIN(A4:C4)</f>
        <v>1.25</v>
      </c>
      <c r="J4" s="1">
        <v>1.1666666666666601</v>
      </c>
      <c r="K4" s="15" t="s">
        <v>5</v>
      </c>
    </row>
    <row r="5" spans="1:21" ht="15.75">
      <c r="A5" s="11">
        <v>30000</v>
      </c>
      <c r="B5">
        <v>20000</v>
      </c>
      <c r="C5">
        <v>20000</v>
      </c>
      <c r="D5">
        <f t="shared" si="0"/>
        <v>70000</v>
      </c>
      <c r="E5">
        <v>24</v>
      </c>
      <c r="F5">
        <v>8</v>
      </c>
      <c r="G5" s="1">
        <f t="shared" si="1"/>
        <v>16</v>
      </c>
      <c r="H5" s="1">
        <v>1.142857142857143</v>
      </c>
      <c r="I5" s="1">
        <f t="shared" si="2"/>
        <v>1.5</v>
      </c>
      <c r="J5" s="1">
        <v>1.3333333333333299</v>
      </c>
      <c r="K5" s="15" t="s">
        <v>6</v>
      </c>
      <c r="U5" s="2"/>
    </row>
    <row r="6" spans="1:21" ht="15.75">
      <c r="A6" s="11">
        <v>30000</v>
      </c>
      <c r="B6">
        <v>25000</v>
      </c>
      <c r="C6">
        <v>20000</v>
      </c>
      <c r="D6">
        <f t="shared" si="0"/>
        <v>75000</v>
      </c>
      <c r="E6">
        <v>18.75</v>
      </c>
      <c r="F6">
        <v>5</v>
      </c>
      <c r="G6" s="1">
        <f t="shared" si="1"/>
        <v>11.875</v>
      </c>
      <c r="H6" s="1">
        <v>0.2</v>
      </c>
      <c r="I6" s="1">
        <f t="shared" si="2"/>
        <v>1.5</v>
      </c>
      <c r="J6" s="1">
        <v>1.2333333333333301</v>
      </c>
      <c r="K6" s="15" t="s">
        <v>7</v>
      </c>
      <c r="U6" s="2"/>
    </row>
    <row r="7" spans="1:21" ht="15.75">
      <c r="A7" s="11">
        <v>30000</v>
      </c>
      <c r="B7">
        <v>30000</v>
      </c>
      <c r="C7">
        <v>20000</v>
      </c>
      <c r="D7">
        <f t="shared" si="0"/>
        <v>80000</v>
      </c>
      <c r="E7">
        <v>20</v>
      </c>
      <c r="F7">
        <v>4</v>
      </c>
      <c r="G7" s="1">
        <f t="shared" si="1"/>
        <v>12</v>
      </c>
      <c r="H7" s="1">
        <v>0.21650635094610959</v>
      </c>
      <c r="I7" s="1">
        <f t="shared" si="2"/>
        <v>1.5</v>
      </c>
      <c r="J7" s="1">
        <v>1.1666666666666601</v>
      </c>
      <c r="K7" s="15" t="s">
        <v>8</v>
      </c>
      <c r="U7" s="2"/>
    </row>
    <row r="8" spans="1:21" ht="15.75">
      <c r="A8" s="11">
        <v>30000</v>
      </c>
      <c r="B8">
        <v>30000</v>
      </c>
      <c r="C8">
        <v>25000</v>
      </c>
      <c r="D8">
        <f t="shared" si="0"/>
        <v>85000</v>
      </c>
      <c r="E8">
        <v>3.5</v>
      </c>
      <c r="F8">
        <v>1</v>
      </c>
      <c r="G8" s="1">
        <f t="shared" si="1"/>
        <v>2.25</v>
      </c>
      <c r="H8" s="1">
        <v>0.1018853416216987</v>
      </c>
      <c r="I8" s="1">
        <f t="shared" si="2"/>
        <v>1.2</v>
      </c>
      <c r="J8" s="1">
        <v>1.06666666666666</v>
      </c>
      <c r="K8" s="15" t="s">
        <v>9</v>
      </c>
      <c r="U8" s="2"/>
    </row>
    <row r="9" spans="1:21" ht="16.5" thickBot="1">
      <c r="A9" s="12">
        <v>30000</v>
      </c>
      <c r="B9" s="9">
        <v>30000</v>
      </c>
      <c r="C9" s="9">
        <v>30000</v>
      </c>
      <c r="D9" s="9">
        <f t="shared" si="0"/>
        <v>90000</v>
      </c>
      <c r="E9" s="9">
        <v>0</v>
      </c>
      <c r="F9" s="9">
        <v>0</v>
      </c>
      <c r="G9" s="16">
        <f t="shared" si="1"/>
        <v>0</v>
      </c>
      <c r="H9" s="16">
        <v>0</v>
      </c>
      <c r="I9" s="16">
        <f t="shared" si="2"/>
        <v>1</v>
      </c>
      <c r="J9" s="16">
        <v>1</v>
      </c>
      <c r="K9" s="17" t="s">
        <v>4</v>
      </c>
      <c r="U9" s="2"/>
    </row>
    <row r="10" spans="1:21" ht="15.75">
      <c r="U10" s="2"/>
    </row>
    <row r="11" spans="1:21" ht="16.5" thickBot="1">
      <c r="H11" s="1"/>
      <c r="U11" s="2"/>
    </row>
    <row r="12" spans="1:21" ht="15.75">
      <c r="A12" s="18" t="s">
        <v>15</v>
      </c>
      <c r="B12" s="19" t="s">
        <v>14</v>
      </c>
      <c r="C12" s="20" t="s">
        <v>1</v>
      </c>
      <c r="D12" s="20" t="s">
        <v>18</v>
      </c>
      <c r="E12" s="20" t="s">
        <v>2</v>
      </c>
      <c r="F12" s="14"/>
      <c r="H12" s="1"/>
      <c r="T12" s="8"/>
      <c r="U12" s="2"/>
    </row>
    <row r="13" spans="1:21">
      <c r="A13" s="34">
        <v>1</v>
      </c>
      <c r="B13" s="5">
        <v>0</v>
      </c>
      <c r="C13" s="4">
        <v>5000</v>
      </c>
      <c r="D13" s="4">
        <v>5000</v>
      </c>
      <c r="E13" s="4">
        <v>5000</v>
      </c>
      <c r="F13" s="15"/>
      <c r="G13" s="1"/>
      <c r="H13" s="1"/>
    </row>
    <row r="14" spans="1:21">
      <c r="A14" s="34"/>
      <c r="B14" s="5">
        <v>1</v>
      </c>
      <c r="C14" s="4">
        <v>15000</v>
      </c>
      <c r="D14" s="4">
        <v>15000</v>
      </c>
      <c r="E14" s="4">
        <v>15000</v>
      </c>
      <c r="F14" s="15"/>
    </row>
    <row r="15" spans="1:21" ht="15.75">
      <c r="A15" s="21"/>
      <c r="B15" s="5"/>
      <c r="C15" s="4"/>
      <c r="D15" s="4"/>
      <c r="E15" s="4"/>
      <c r="F15" s="22">
        <f>SUM(C13:E14)</f>
        <v>60000</v>
      </c>
    </row>
    <row r="16" spans="1:21">
      <c r="A16" s="34">
        <v>2</v>
      </c>
      <c r="B16" s="5">
        <v>0</v>
      </c>
      <c r="C16" s="4">
        <f>C13+5000</f>
        <v>10000</v>
      </c>
      <c r="D16" s="4">
        <v>5000</v>
      </c>
      <c r="E16" s="4">
        <v>5000</v>
      </c>
      <c r="F16" s="15"/>
    </row>
    <row r="17" spans="1:26">
      <c r="A17" s="34"/>
      <c r="B17" s="5">
        <v>1</v>
      </c>
      <c r="C17" s="4">
        <v>15000</v>
      </c>
      <c r="D17" s="4">
        <v>15000</v>
      </c>
      <c r="E17" s="4">
        <v>15000</v>
      </c>
      <c r="F17" s="15"/>
    </row>
    <row r="18" spans="1:26" ht="15.75">
      <c r="A18" s="21"/>
      <c r="B18" s="5"/>
      <c r="C18" s="4"/>
      <c r="D18" s="4"/>
      <c r="E18" s="4"/>
      <c r="F18" s="22">
        <f>SUM(C16:E17)</f>
        <v>65000</v>
      </c>
    </row>
    <row r="19" spans="1:26">
      <c r="A19" s="34">
        <v>3</v>
      </c>
      <c r="B19" s="5">
        <v>0</v>
      </c>
      <c r="C19" s="4">
        <f>C16+5000</f>
        <v>15000</v>
      </c>
      <c r="D19" s="4">
        <v>5000</v>
      </c>
      <c r="E19" s="4">
        <v>5000</v>
      </c>
      <c r="F19" s="33"/>
      <c r="Z19" s="6"/>
    </row>
    <row r="20" spans="1:26">
      <c r="A20" s="34"/>
      <c r="B20" s="5">
        <v>1</v>
      </c>
      <c r="C20" s="4">
        <v>15000</v>
      </c>
      <c r="D20" s="4">
        <v>15000</v>
      </c>
      <c r="E20" s="4">
        <v>15000</v>
      </c>
      <c r="F20" s="33"/>
    </row>
    <row r="21" spans="1:26" ht="15.75">
      <c r="A21" s="23"/>
      <c r="B21" s="5"/>
      <c r="C21" s="4"/>
      <c r="D21" s="4"/>
      <c r="E21" s="4"/>
      <c r="F21" s="22">
        <f>SUM(C19:E20)</f>
        <v>70000</v>
      </c>
      <c r="Z21" s="7"/>
    </row>
    <row r="22" spans="1:26" ht="15" customHeight="1">
      <c r="A22" s="34">
        <v>4</v>
      </c>
      <c r="B22" s="5">
        <v>0</v>
      </c>
      <c r="C22" s="4">
        <v>15000</v>
      </c>
      <c r="D22" s="4">
        <f>D19+5000</f>
        <v>10000</v>
      </c>
      <c r="E22" s="4">
        <v>5000</v>
      </c>
      <c r="F22" s="33"/>
    </row>
    <row r="23" spans="1:26" ht="15" customHeight="1">
      <c r="A23" s="34"/>
      <c r="B23" s="5">
        <v>1</v>
      </c>
      <c r="C23" s="4">
        <v>15000</v>
      </c>
      <c r="D23" s="4">
        <v>15000</v>
      </c>
      <c r="E23" s="4">
        <v>15000</v>
      </c>
      <c r="F23" s="33"/>
    </row>
    <row r="24" spans="1:26" ht="15.75">
      <c r="A24" s="21"/>
      <c r="B24" s="5"/>
      <c r="C24" s="4"/>
      <c r="D24" s="4"/>
      <c r="E24" s="4"/>
      <c r="F24" s="22">
        <f>SUM(C22:E23)</f>
        <v>75000</v>
      </c>
    </row>
    <row r="25" spans="1:26" ht="15" customHeight="1">
      <c r="A25" s="34">
        <v>5</v>
      </c>
      <c r="B25" s="5">
        <v>0</v>
      </c>
      <c r="C25" s="4">
        <v>15000</v>
      </c>
      <c r="D25" s="4">
        <v>15000</v>
      </c>
      <c r="E25" s="4">
        <v>5000</v>
      </c>
      <c r="F25" s="33"/>
    </row>
    <row r="26" spans="1:26" ht="15" customHeight="1">
      <c r="A26" s="34"/>
      <c r="B26" s="5">
        <v>1</v>
      </c>
      <c r="C26" s="4">
        <v>15000</v>
      </c>
      <c r="D26" s="4">
        <v>15000</v>
      </c>
      <c r="E26" s="4">
        <v>15000</v>
      </c>
      <c r="F26" s="33"/>
    </row>
    <row r="27" spans="1:26" ht="15.75">
      <c r="A27" s="21"/>
      <c r="B27" s="5"/>
      <c r="C27" s="4"/>
      <c r="D27" s="4"/>
      <c r="E27" s="4"/>
      <c r="F27" s="22">
        <f>SUM(C25:E26)</f>
        <v>80000</v>
      </c>
    </row>
    <row r="28" spans="1:26" ht="15" customHeight="1">
      <c r="A28" s="34">
        <v>6</v>
      </c>
      <c r="B28" s="5">
        <v>0</v>
      </c>
      <c r="C28" s="4">
        <v>15000</v>
      </c>
      <c r="D28" s="4">
        <v>15000</v>
      </c>
      <c r="E28" s="4">
        <f>E25+5000</f>
        <v>10000</v>
      </c>
      <c r="F28" s="33"/>
    </row>
    <row r="29" spans="1:26" ht="15" customHeight="1">
      <c r="A29" s="34"/>
      <c r="B29" s="5">
        <v>1</v>
      </c>
      <c r="C29" s="4">
        <v>15000</v>
      </c>
      <c r="D29" s="4">
        <v>15000</v>
      </c>
      <c r="E29" s="4">
        <v>15000</v>
      </c>
      <c r="F29" s="33"/>
    </row>
    <row r="30" spans="1:26" ht="15.75">
      <c r="A30" s="21"/>
      <c r="B30" s="5"/>
      <c r="C30" s="4"/>
      <c r="D30" s="4"/>
      <c r="E30" s="4"/>
      <c r="F30" s="22">
        <f>SUM(C28:E29)</f>
        <v>85000</v>
      </c>
    </row>
    <row r="31" spans="1:26" ht="15" customHeight="1">
      <c r="A31" s="34">
        <v>7</v>
      </c>
      <c r="B31" s="5">
        <v>0</v>
      </c>
      <c r="C31" s="4">
        <v>15000</v>
      </c>
      <c r="D31" s="4">
        <v>15000</v>
      </c>
      <c r="E31" s="4">
        <f>E28+5000</f>
        <v>15000</v>
      </c>
      <c r="F31" s="33"/>
    </row>
    <row r="32" spans="1:26">
      <c r="A32" s="34"/>
      <c r="B32" s="5">
        <v>1</v>
      </c>
      <c r="C32" s="4">
        <v>15000</v>
      </c>
      <c r="D32" s="4">
        <v>15000</v>
      </c>
      <c r="E32" s="4">
        <v>15000</v>
      </c>
      <c r="F32" s="33"/>
    </row>
    <row r="33" spans="1:6" ht="16.5" thickBot="1">
      <c r="A33" s="12"/>
      <c r="B33" s="9"/>
      <c r="C33" s="9"/>
      <c r="D33" s="9"/>
      <c r="E33" s="9"/>
      <c r="F33" s="24">
        <f>SUM(C31:E32)</f>
        <v>90000</v>
      </c>
    </row>
    <row r="37" spans="1:6" ht="15.75">
      <c r="F37" s="3"/>
    </row>
    <row r="43" spans="1:6" ht="15" customHeight="1"/>
    <row r="44" spans="1:6" ht="15" customHeight="1"/>
    <row r="46" spans="1:6" ht="15" customHeight="1"/>
    <row r="47" spans="1:6" ht="15" customHeight="1"/>
    <row r="49" ht="15" customHeight="1"/>
    <row r="50" ht="15" customHeight="1"/>
    <row r="52" ht="15" customHeight="1"/>
    <row r="53" ht="15" customHeight="1"/>
    <row r="55" ht="15" customHeight="1"/>
    <row r="56" ht="15" customHeight="1"/>
    <row r="58" ht="15" customHeight="1"/>
    <row r="59" ht="15" customHeight="1"/>
    <row r="61" ht="15" customHeight="1"/>
    <row r="62" ht="15" customHeight="1"/>
  </sheetData>
  <mergeCells count="12">
    <mergeCell ref="A13:A14"/>
    <mergeCell ref="A16:A17"/>
    <mergeCell ref="F19:F20"/>
    <mergeCell ref="F22:F23"/>
    <mergeCell ref="F25:F26"/>
    <mergeCell ref="F31:F32"/>
    <mergeCell ref="A19:A20"/>
    <mergeCell ref="A25:A26"/>
    <mergeCell ref="A28:A29"/>
    <mergeCell ref="A31:A32"/>
    <mergeCell ref="A22:A23"/>
    <mergeCell ref="F28:F29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1A27-6F76-4B48-9EAE-AF5538FF950C}">
  <dimension ref="A1"/>
  <sheetViews>
    <sheetView workbookViewId="0">
      <selection activeCell="I40" sqref="I40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Comparions_w_ID_IR_mIR</vt:lpstr>
      <vt:lpstr>pictures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Rankl</cp:lastModifiedBy>
  <dcterms:created xsi:type="dcterms:W3CDTF">2023-08-09T09:02:44Z</dcterms:created>
  <dcterms:modified xsi:type="dcterms:W3CDTF">2023-09-24T17:01:41Z</dcterms:modified>
</cp:coreProperties>
</file>