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thel\Documents\data\"/>
    </mc:Choice>
  </mc:AlternateContent>
  <bookViews>
    <workbookView xWindow="0" yWindow="0" windowWidth="20490" windowHeight="7665" activeTab="4"/>
  </bookViews>
  <sheets>
    <sheet name="Sheet1" sheetId="2" r:id="rId1"/>
    <sheet name="Sheet2" sheetId="3" r:id="rId2"/>
    <sheet name="Sheet3" sheetId="4" r:id="rId3"/>
    <sheet name="Sheet4" sheetId="5" r:id="rId4"/>
    <sheet name="Montgomery_Fleet_Equipment_Inve" sheetId="1" r:id="rId5"/>
  </sheets>
  <definedNames>
    <definedName name="_xlnm._FilterDatabase" localSheetId="4" hidden="1">Montgomery_Fleet_Equipment_Inve!$B$1:$C$58</definedName>
    <definedName name="_xlnm.Print_Area" localSheetId="4">Montgomery_Fleet_Equipment_Inve!$A$1:$M$56</definedName>
    <definedName name="Slicer_Department">#N/A</definedName>
    <definedName name="Slicer_Equipment_Class">#N/A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6" i="1" l="1"/>
  <c r="E35" i="1"/>
  <c r="E34" i="1"/>
  <c r="E33" i="1"/>
  <c r="E32" i="1"/>
  <c r="E31" i="1"/>
  <c r="E27" i="1" l="1"/>
</calcChain>
</file>

<file path=xl/sharedStrings.xml><?xml version="1.0" encoding="utf-8"?>
<sst xmlns="http://schemas.openxmlformats.org/spreadsheetml/2006/main" count="180" uniqueCount="47">
  <si>
    <t>Department</t>
  </si>
  <si>
    <t>Equipment Class</t>
  </si>
  <si>
    <t>Equipment Count</t>
  </si>
  <si>
    <t>Van</t>
  </si>
  <si>
    <t>SUV</t>
  </si>
  <si>
    <t>Sedan</t>
  </si>
  <si>
    <t>Pick Up Trucks</t>
  </si>
  <si>
    <t>CUV</t>
  </si>
  <si>
    <t>Public Safety SUV</t>
  </si>
  <si>
    <t>Medium Duty</t>
  </si>
  <si>
    <t>Public Safety Pick Up Trucks</t>
  </si>
  <si>
    <t>Public Safety Sedan</t>
  </si>
  <si>
    <t>Public Safety Van</t>
  </si>
  <si>
    <t>Public Safety CUV</t>
  </si>
  <si>
    <t>Public Safety Heavy Duty</t>
  </si>
  <si>
    <t>Heavy Duty</t>
  </si>
  <si>
    <t>Transit Bus</t>
  </si>
  <si>
    <t>Board of Elections</t>
  </si>
  <si>
    <t>Circuit Court</t>
  </si>
  <si>
    <t>Community Engagement Cluster</t>
  </si>
  <si>
    <t>Community Use of Public Facilities</t>
  </si>
  <si>
    <t>Consumer Protection</t>
  </si>
  <si>
    <t>Correction and Rehabilitation</t>
  </si>
  <si>
    <t>County Executives Office</t>
  </si>
  <si>
    <t>Economic Development</t>
  </si>
  <si>
    <t xml:space="preserve">Finance </t>
  </si>
  <si>
    <t>Fire and Rescue</t>
  </si>
  <si>
    <t>General Services</t>
  </si>
  <si>
    <t>Health and Human Services</t>
  </si>
  <si>
    <t>Environmental Protection</t>
  </si>
  <si>
    <t>Off Road Vehicle Equipment</t>
  </si>
  <si>
    <t>sum</t>
  </si>
  <si>
    <t>average</t>
  </si>
  <si>
    <t>min</t>
  </si>
  <si>
    <t>max</t>
  </si>
  <si>
    <t>count</t>
  </si>
  <si>
    <t>Row Labels</t>
  </si>
  <si>
    <t>Grand Total</t>
  </si>
  <si>
    <t>Sum of Equipment Count</t>
  </si>
  <si>
    <t xml:space="preserve">SUMMARY </t>
  </si>
  <si>
    <t>Median</t>
  </si>
  <si>
    <t>mode</t>
  </si>
  <si>
    <t>standard deviation</t>
  </si>
  <si>
    <t>variance</t>
  </si>
  <si>
    <t>Greater than 50</t>
  </si>
  <si>
    <t>less than 50</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</si>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</sst>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6" fillId="0" borderId="10"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8" fillId="0" borderId="0" xfId="0" applyFont="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EQUIPMENT COUNT</a:t>
            </a:r>
          </a:p>
        </c:rich>
      </c:tx>
      <c:layout>
        <c:manualLayout>
          <c:xMode val="edge"/>
          <c:yMode val="edge"/>
          <c:x val="0.12494106620065439"/>
          <c:y val="0.1626590974032176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5E-4A42-8EF2-E908A7A696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5E-4A42-8EF2-E908A7A696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F5E-4A42-8EF2-E908A7A696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5E-4A42-8EF2-E908A7A696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F5E-4A42-8EF2-E908A7A696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F5E-4A42-8EF2-E908A7A696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F5E-4A42-8EF2-E908A7A696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F5E-4A42-8EF2-E908A7A696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F5E-4A42-8EF2-E908A7A696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F5E-4A42-8EF2-E908A7A6960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F5E-4A42-8EF2-E908A7A6960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F5E-4A42-8EF2-E908A7A6960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F5E-4A42-8EF2-E908A7A6960C}"/>
              </c:ext>
            </c:extLst>
          </c:dPt>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extLst>
            <c:ext xmlns:c16="http://schemas.microsoft.com/office/drawing/2014/chart" uri="{C3380CC4-5D6E-409C-BE32-E72D297353CC}">
              <c16:uniqueId val="{00000000-85D6-457A-924C-2293367CD46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Sheet1!$B$3</c:f>
              <c:strCache>
                <c:ptCount val="1"/>
                <c:pt idx="0">
                  <c:v>Total</c:v>
                </c:pt>
              </c:strCache>
            </c:strRef>
          </c:tx>
          <c:spPr>
            <a:solidFill>
              <a:schemeClr val="accent1"/>
            </a:solidFill>
            <a:ln>
              <a:noFill/>
            </a:ln>
            <a:effectLst/>
            <a:sp3d/>
          </c:spPr>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smooth val="0"/>
          <c:extLst>
            <c:ext xmlns:c16="http://schemas.microsoft.com/office/drawing/2014/chart" uri="{C3380CC4-5D6E-409C-BE32-E72D297353CC}">
              <c16:uniqueId val="{00000000-3C15-49D2-9EA9-DB917C615B18}"/>
            </c:ext>
          </c:extLst>
        </c:ser>
        <c:dLbls>
          <c:showLegendKey val="0"/>
          <c:showVal val="0"/>
          <c:showCatName val="0"/>
          <c:showSerName val="0"/>
          <c:showPercent val="0"/>
          <c:showBubbleSize val="0"/>
        </c:dLbls>
        <c:axId val="331215152"/>
        <c:axId val="333757760"/>
        <c:axId val="333500592"/>
      </c:line3DChart>
      <c:catAx>
        <c:axId val="33121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57760"/>
        <c:crosses val="autoZero"/>
        <c:auto val="1"/>
        <c:lblAlgn val="ctr"/>
        <c:lblOffset val="100"/>
        <c:noMultiLvlLbl val="0"/>
      </c:catAx>
      <c:valAx>
        <c:axId val="33375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15152"/>
        <c:crosses val="autoZero"/>
        <c:crossBetween val="between"/>
      </c:valAx>
      <c:serAx>
        <c:axId val="3335005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5776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EQUIPMENT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66-4E26-B136-40180D7672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66-4E26-B136-40180D76729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66-4E26-B136-40180D76729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A66-4E26-B136-40180D76729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A66-4E26-B136-40180D76729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A66-4E26-B136-40180D76729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A66-4E26-B136-40180D76729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A66-4E26-B136-40180D76729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A66-4E26-B136-40180D76729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A66-4E26-B136-40180D76729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A66-4E26-B136-40180D76729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A66-4E26-B136-40180D76729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66-4E26-B136-40180D76729A}"/>
              </c:ext>
            </c:extLst>
          </c:dPt>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extLst>
            <c:ext xmlns:c16="http://schemas.microsoft.com/office/drawing/2014/chart" uri="{C3380CC4-5D6E-409C-BE32-E72D297353CC}">
              <c16:uniqueId val="{0000001A-2A66-4E26-B136-40180D76729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EQUIPMENT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smooth val="0"/>
          <c:extLst>
            <c:ext xmlns:c16="http://schemas.microsoft.com/office/drawing/2014/chart" uri="{C3380CC4-5D6E-409C-BE32-E72D297353CC}">
              <c16:uniqueId val="{00000000-7516-41C4-8C82-45ABAD109D0E}"/>
            </c:ext>
          </c:extLst>
        </c:ser>
        <c:dLbls>
          <c:showLegendKey val="0"/>
          <c:showVal val="0"/>
          <c:showCatName val="0"/>
          <c:showSerName val="0"/>
          <c:showPercent val="0"/>
          <c:showBubbleSize val="0"/>
        </c:dLbls>
        <c:axId val="331215152"/>
        <c:axId val="333757760"/>
        <c:axId val="333500592"/>
      </c:line3DChart>
      <c:catAx>
        <c:axId val="3312151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757760"/>
        <c:crosses val="autoZero"/>
        <c:auto val="1"/>
        <c:lblAlgn val="ctr"/>
        <c:lblOffset val="100"/>
        <c:noMultiLvlLbl val="0"/>
      </c:catAx>
      <c:valAx>
        <c:axId val="3337577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215152"/>
        <c:crosses val="autoZero"/>
        <c:crossBetween val="between"/>
      </c:valAx>
      <c:serAx>
        <c:axId val="33350059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75776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EQUIPMENT 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98-4AF4-BB16-24290E5DBC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98-4AF4-BB16-24290E5DBC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98-4AF4-BB16-24290E5DBC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298-4AF4-BB16-24290E5DBC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298-4AF4-BB16-24290E5DBC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298-4AF4-BB16-24290E5DBC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298-4AF4-BB16-24290E5DBC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298-4AF4-BB16-24290E5DBC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298-4AF4-BB16-24290E5DBC6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298-4AF4-BB16-24290E5DBC6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4298-4AF4-BB16-24290E5DBC6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298-4AF4-BB16-24290E5DBC6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298-4AF4-BB16-24290E5DBC6A}"/>
              </c:ext>
            </c:extLst>
          </c:dPt>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extLst>
            <c:ext xmlns:c16="http://schemas.microsoft.com/office/drawing/2014/chart" uri="{C3380CC4-5D6E-409C-BE32-E72D297353CC}">
              <c16:uniqueId val="{0000001A-4298-4AF4-BB16-24290E5DBC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(Recovered).xlsx]Sheet1!PivotTable1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EQUIPMENT COUNT</a:t>
            </a:r>
          </a:p>
        </c:rich>
      </c:tx>
      <c:layout>
        <c:manualLayout>
          <c:xMode val="edge"/>
          <c:yMode val="edge"/>
          <c:x val="0.20281776574650434"/>
          <c:y val="0.16104073947278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Sheet1!$A$4:$A$17</c:f>
              <c:strCache>
                <c:ptCount val="13"/>
                <c:pt idx="0">
                  <c:v>Health and Human Services</c:v>
                </c:pt>
                <c:pt idx="1">
                  <c:v>General Services</c:v>
                </c:pt>
                <c:pt idx="2">
                  <c:v>Fire and Rescue</c:v>
                </c:pt>
                <c:pt idx="3">
                  <c:v>Finance </c:v>
                </c:pt>
                <c:pt idx="4">
                  <c:v>Environmental Protection</c:v>
                </c:pt>
                <c:pt idx="5">
                  <c:v>Economic Development</c:v>
                </c:pt>
                <c:pt idx="6">
                  <c:v>County Executives Office</c:v>
                </c:pt>
                <c:pt idx="7">
                  <c:v>Correction and Rehabilitation</c:v>
                </c:pt>
                <c:pt idx="8">
                  <c:v>Consumer Protection</c:v>
                </c:pt>
                <c:pt idx="9">
                  <c:v>Community Use of Public Facilities</c:v>
                </c:pt>
                <c:pt idx="10">
                  <c:v>Community Engagement Cluster</c:v>
                </c:pt>
                <c:pt idx="11">
                  <c:v>Circuit Court</c:v>
                </c:pt>
                <c:pt idx="12">
                  <c:v>Board of Elections</c:v>
                </c:pt>
              </c:strCache>
            </c:strRef>
          </c:cat>
          <c:val>
            <c:numRef>
              <c:f>Sheet1!$B$4:$B$17</c:f>
              <c:numCache>
                <c:formatCode>General</c:formatCode>
                <c:ptCount val="13"/>
                <c:pt idx="0">
                  <c:v>96</c:v>
                </c:pt>
                <c:pt idx="1">
                  <c:v>202</c:v>
                </c:pt>
                <c:pt idx="2">
                  <c:v>100</c:v>
                </c:pt>
                <c:pt idx="3">
                  <c:v>3</c:v>
                </c:pt>
                <c:pt idx="4">
                  <c:v>72</c:v>
                </c:pt>
                <c:pt idx="5">
                  <c:v>1</c:v>
                </c:pt>
                <c:pt idx="6">
                  <c:v>5</c:v>
                </c:pt>
                <c:pt idx="7">
                  <c:v>29</c:v>
                </c:pt>
                <c:pt idx="8">
                  <c:v>1</c:v>
                </c:pt>
                <c:pt idx="9">
                  <c:v>1</c:v>
                </c:pt>
                <c:pt idx="10">
                  <c:v>17</c:v>
                </c:pt>
                <c:pt idx="11">
                  <c:v>1</c:v>
                </c:pt>
                <c:pt idx="12">
                  <c:v>3</c:v>
                </c:pt>
              </c:numCache>
            </c:numRef>
          </c:val>
          <c:smooth val="0"/>
          <c:extLst>
            <c:ext xmlns:c16="http://schemas.microsoft.com/office/drawing/2014/chart" uri="{C3380CC4-5D6E-409C-BE32-E72D297353CC}">
              <c16:uniqueId val="{00000000-9335-4497-9DAE-4091CE5BC449}"/>
            </c:ext>
          </c:extLst>
        </c:ser>
        <c:dLbls>
          <c:showLegendKey val="0"/>
          <c:showVal val="0"/>
          <c:showCatName val="0"/>
          <c:showSerName val="0"/>
          <c:showPercent val="0"/>
          <c:showBubbleSize val="0"/>
        </c:dLbls>
        <c:axId val="331215152"/>
        <c:axId val="333757760"/>
        <c:axId val="333500592"/>
      </c:line3DChart>
      <c:catAx>
        <c:axId val="3312151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757760"/>
        <c:crosses val="autoZero"/>
        <c:auto val="1"/>
        <c:lblAlgn val="ctr"/>
        <c:lblOffset val="100"/>
        <c:noMultiLvlLbl val="0"/>
      </c:catAx>
      <c:valAx>
        <c:axId val="3337577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215152"/>
        <c:crosses val="autoZero"/>
        <c:crossBetween val="between"/>
      </c:valAx>
      <c:serAx>
        <c:axId val="33350059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75776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157162</xdr:colOff>
      <xdr:row>2</xdr:row>
      <xdr:rowOff>147637</xdr:rowOff>
    </xdr:from>
    <xdr:to>
      <xdr:col>6</xdr:col>
      <xdr:colOff>552450</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xdr:row>
      <xdr:rowOff>119061</xdr:rowOff>
    </xdr:from>
    <xdr:to>
      <xdr:col>11</xdr:col>
      <xdr:colOff>285750</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514350</xdr:colOff>
      <xdr:row>1</xdr:row>
      <xdr:rowOff>76200</xdr:rowOff>
    </xdr:from>
    <xdr:to>
      <xdr:col>13</xdr:col>
      <xdr:colOff>514350</xdr:colOff>
      <xdr:row>14</xdr:row>
      <xdr:rowOff>123825</xdr:rowOff>
    </xdr:to>
    <mc:AlternateContent xmlns:mc="http://schemas.openxmlformats.org/markup-compatibility/2006">
      <mc:Choice xmlns:a14="http://schemas.microsoft.com/office/drawing/2010/main" Requires="a14">
        <xdr:graphicFrame macro="">
          <xdr:nvGraphicFramePr>
            <xdr:cNvPr id="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09637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1</xdr:row>
      <xdr:rowOff>47625</xdr:rowOff>
    </xdr:from>
    <xdr:to>
      <xdr:col>16</xdr:col>
      <xdr:colOff>533400</xdr:colOff>
      <xdr:row>14</xdr:row>
      <xdr:rowOff>95250</xdr:rowOff>
    </xdr:to>
    <mc:AlternateContent xmlns:mc="http://schemas.openxmlformats.org/markup-compatibility/2006">
      <mc:Choice xmlns:a14="http://schemas.microsoft.com/office/drawing/2010/main" Requires="a14">
        <xdr:graphicFrame macro="">
          <xdr:nvGraphicFramePr>
            <xdr:cNvPr id="6" name="Equipment Class"/>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1094422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47625</xdr:rowOff>
    </xdr:from>
    <xdr:to>
      <xdr:col>5</xdr:col>
      <xdr:colOff>0</xdr:colOff>
      <xdr:row>13</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xdr:row>
      <xdr:rowOff>47625</xdr:rowOff>
    </xdr:from>
    <xdr:to>
      <xdr:col>9</xdr:col>
      <xdr:colOff>285750</xdr:colOff>
      <xdr:row>13</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285751</xdr:colOff>
      <xdr:row>2</xdr:row>
      <xdr:rowOff>38100</xdr:rowOff>
    </xdr:from>
    <xdr:to>
      <xdr:col>12</xdr:col>
      <xdr:colOff>171451</xdr:colOff>
      <xdr:row>13</xdr:row>
      <xdr:rowOff>104775</xdr:rowOff>
    </xdr:to>
    <mc:AlternateContent xmlns:mc="http://schemas.openxmlformats.org/markup-compatibility/2006">
      <mc:Choice xmlns:a14="http://schemas.microsoft.com/office/drawing/2010/main" Requires="a14">
        <xdr:graphicFrame macro="">
          <xdr:nvGraphicFramePr>
            <xdr:cNvPr id="5"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6181726" y="571500"/>
              <a:ext cx="17145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9525</xdr:rowOff>
    </xdr:from>
    <xdr:to>
      <xdr:col>8</xdr:col>
      <xdr:colOff>419099</xdr:colOff>
      <xdr:row>12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12</xdr:row>
      <xdr:rowOff>114300</xdr:rowOff>
    </xdr:from>
    <xdr:to>
      <xdr:col>8</xdr:col>
      <xdr:colOff>409575</xdr:colOff>
      <xdr:row>24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428625</xdr:colOff>
      <xdr:row>1</xdr:row>
      <xdr:rowOff>19051</xdr:rowOff>
    </xdr:from>
    <xdr:to>
      <xdr:col>11</xdr:col>
      <xdr:colOff>314325</xdr:colOff>
      <xdr:row>23</xdr:row>
      <xdr:rowOff>180975</xdr:rowOff>
    </xdr:to>
    <mc:AlternateContent xmlns:mc="http://schemas.openxmlformats.org/markup-compatibility/2006">
      <mc:Choice xmlns:a14="http://schemas.microsoft.com/office/drawing/2010/main" Requires="a14">
        <xdr:graphicFrame macro="">
          <xdr:nvGraphicFramePr>
            <xdr:cNvPr id="4"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8601075" y="209551"/>
              <a:ext cx="1714500" cy="4352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thel" refreshedDate="45370.897410763886" createdVersion="6" refreshedVersion="6" minRefreshableVersion="3" recordCount="53">
  <cacheSource type="worksheet">
    <worksheetSource name="Table1"/>
  </cacheSource>
  <cacheFields count="3">
    <cacheField name="Department" numFmtId="0">
      <sharedItems count="13">
        <s v="Board of Elections"/>
        <s v="Circuit Court"/>
        <s v="Community Engagement Cluster"/>
        <s v="Community Use of Public Facilities"/>
        <s v="Consumer Protection"/>
        <s v="Correction and Rehabilitation"/>
        <s v="County Executives Office"/>
        <s v="Economic Development"/>
        <s v="Environmental Protection"/>
        <s v="Finance "/>
        <s v="Fire and Rescue"/>
        <s v="General Services"/>
        <s v="Health and Human Services"/>
      </sharedItems>
    </cacheField>
    <cacheField name="Equipment Class" numFmtId="0">
      <sharedItems count="15">
        <s v="Van"/>
        <s v="Off Road Vehicle Equipment"/>
        <s v="SUV"/>
        <s v="Pick Up Trucks"/>
        <s v="Sedan"/>
        <s v="Public Safety Sedan"/>
        <s v="Public Safety SUV"/>
        <s v="CUV"/>
        <s v="Medium Duty"/>
        <s v="Public Safety Pick Up Trucks"/>
        <s v="Public Safety Van"/>
        <s v="Public Safety CUV"/>
        <s v="Public Safety Heavy Duty"/>
        <s v="Heavy Duty"/>
        <s v="Transit Bus"/>
      </sharedItems>
    </cacheField>
    <cacheField name="Equipment Count" numFmtId="0">
      <sharedItems containsSemiMixedTypes="0" containsString="0" containsNumber="1" containsInteger="1" minValue="1" maxValue="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3">
  <r>
    <x v="0"/>
    <x v="0"/>
    <n v="1"/>
  </r>
  <r>
    <x v="0"/>
    <x v="1"/>
    <n v="2"/>
  </r>
  <r>
    <x v="1"/>
    <x v="2"/>
    <n v="1"/>
  </r>
  <r>
    <x v="2"/>
    <x v="3"/>
    <n v="8"/>
  </r>
  <r>
    <x v="2"/>
    <x v="1"/>
    <n v="7"/>
  </r>
  <r>
    <x v="2"/>
    <x v="2"/>
    <n v="2"/>
  </r>
  <r>
    <x v="3"/>
    <x v="4"/>
    <n v="1"/>
  </r>
  <r>
    <x v="4"/>
    <x v="4"/>
    <n v="1"/>
  </r>
  <r>
    <x v="5"/>
    <x v="1"/>
    <n v="3"/>
  </r>
  <r>
    <x v="5"/>
    <x v="5"/>
    <n v="1"/>
  </r>
  <r>
    <x v="5"/>
    <x v="6"/>
    <n v="2"/>
  </r>
  <r>
    <x v="5"/>
    <x v="2"/>
    <n v="3"/>
  </r>
  <r>
    <x v="5"/>
    <x v="3"/>
    <n v="1"/>
  </r>
  <r>
    <x v="5"/>
    <x v="0"/>
    <n v="8"/>
  </r>
  <r>
    <x v="5"/>
    <x v="4"/>
    <n v="10"/>
  </r>
  <r>
    <x v="5"/>
    <x v="7"/>
    <n v="1"/>
  </r>
  <r>
    <x v="6"/>
    <x v="4"/>
    <n v="2"/>
  </r>
  <r>
    <x v="6"/>
    <x v="6"/>
    <n v="3"/>
  </r>
  <r>
    <x v="7"/>
    <x v="2"/>
    <n v="1"/>
  </r>
  <r>
    <x v="8"/>
    <x v="2"/>
    <n v="18"/>
  </r>
  <r>
    <x v="8"/>
    <x v="4"/>
    <n v="15"/>
  </r>
  <r>
    <x v="8"/>
    <x v="0"/>
    <n v="3"/>
  </r>
  <r>
    <x v="8"/>
    <x v="7"/>
    <n v="1"/>
  </r>
  <r>
    <x v="8"/>
    <x v="8"/>
    <n v="2"/>
  </r>
  <r>
    <x v="8"/>
    <x v="3"/>
    <n v="33"/>
  </r>
  <r>
    <x v="9"/>
    <x v="4"/>
    <n v="3"/>
  </r>
  <r>
    <x v="10"/>
    <x v="6"/>
    <n v="27"/>
  </r>
  <r>
    <x v="10"/>
    <x v="9"/>
    <n v="12"/>
  </r>
  <r>
    <x v="10"/>
    <x v="5"/>
    <n v="18"/>
  </r>
  <r>
    <x v="10"/>
    <x v="10"/>
    <n v="11"/>
  </r>
  <r>
    <x v="10"/>
    <x v="2"/>
    <n v="6"/>
  </r>
  <r>
    <x v="10"/>
    <x v="0"/>
    <n v="4"/>
  </r>
  <r>
    <x v="10"/>
    <x v="1"/>
    <n v="2"/>
  </r>
  <r>
    <x v="10"/>
    <x v="3"/>
    <n v="12"/>
  </r>
  <r>
    <x v="10"/>
    <x v="4"/>
    <n v="1"/>
  </r>
  <r>
    <x v="10"/>
    <x v="11"/>
    <n v="4"/>
  </r>
  <r>
    <x v="10"/>
    <x v="12"/>
    <n v="1"/>
  </r>
  <r>
    <x v="10"/>
    <x v="13"/>
    <n v="1"/>
  </r>
  <r>
    <x v="10"/>
    <x v="14"/>
    <n v="1"/>
  </r>
  <r>
    <x v="11"/>
    <x v="10"/>
    <n v="1"/>
  </r>
  <r>
    <x v="11"/>
    <x v="2"/>
    <n v="21"/>
  </r>
  <r>
    <x v="11"/>
    <x v="12"/>
    <n v="1"/>
  </r>
  <r>
    <x v="11"/>
    <x v="1"/>
    <n v="45"/>
  </r>
  <r>
    <x v="11"/>
    <x v="4"/>
    <n v="31"/>
  </r>
  <r>
    <x v="11"/>
    <x v="8"/>
    <n v="3"/>
  </r>
  <r>
    <x v="11"/>
    <x v="0"/>
    <n v="42"/>
  </r>
  <r>
    <x v="11"/>
    <x v="7"/>
    <n v="5"/>
  </r>
  <r>
    <x v="11"/>
    <x v="13"/>
    <n v="5"/>
  </r>
  <r>
    <x v="11"/>
    <x v="3"/>
    <n v="48"/>
  </r>
  <r>
    <x v="12"/>
    <x v="7"/>
    <n v="5"/>
  </r>
  <r>
    <x v="12"/>
    <x v="0"/>
    <n v="15"/>
  </r>
  <r>
    <x v="12"/>
    <x v="6"/>
    <n v="1"/>
  </r>
  <r>
    <x v="12"/>
    <x v="4"/>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7" firstHeaderRow="1" firstDataRow="1" firstDataCol="1"/>
  <pivotFields count="3">
    <pivotField axis="axisRow" showAll="0" sortType="descending">
      <items count="14">
        <item x="12"/>
        <item x="11"/>
        <item x="10"/>
        <item x="9"/>
        <item x="8"/>
        <item x="7"/>
        <item x="6"/>
        <item x="5"/>
        <item x="4"/>
        <item x="3"/>
        <item x="2"/>
        <item x="1"/>
        <item x="0"/>
        <item t="default"/>
      </items>
    </pivotField>
    <pivotField showAll="0">
      <items count="16">
        <item x="7"/>
        <item x="13"/>
        <item x="8"/>
        <item x="1"/>
        <item x="3"/>
        <item x="11"/>
        <item x="12"/>
        <item x="9"/>
        <item x="5"/>
        <item x="6"/>
        <item x="10"/>
        <item x="4"/>
        <item x="2"/>
        <item x="14"/>
        <item x="0"/>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Equipment Count" fld="2" baseField="0" baseItem="0"/>
  </dataFields>
  <chartFormats count="25">
    <chartFormat chart="0" format="15"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0" count="1" selected="0">
            <x v="0"/>
          </reference>
        </references>
      </pivotArea>
    </chartFormat>
    <chartFormat chart="8" format="32">
      <pivotArea type="data" outline="0" fieldPosition="0">
        <references count="2">
          <reference field="4294967294" count="1" selected="0">
            <x v="0"/>
          </reference>
          <reference field="0" count="1" selected="0">
            <x v="1"/>
          </reference>
        </references>
      </pivotArea>
    </chartFormat>
    <chartFormat chart="8" format="33">
      <pivotArea type="data" outline="0" fieldPosition="0">
        <references count="2">
          <reference field="4294967294" count="1" selected="0">
            <x v="0"/>
          </reference>
          <reference field="0" count="1" selected="0">
            <x v="2"/>
          </reference>
        </references>
      </pivotArea>
    </chartFormat>
    <chartFormat chart="8" format="34">
      <pivotArea type="data" outline="0" fieldPosition="0">
        <references count="2">
          <reference field="4294967294" count="1" selected="0">
            <x v="0"/>
          </reference>
          <reference field="0" count="1" selected="0">
            <x v="3"/>
          </reference>
        </references>
      </pivotArea>
    </chartFormat>
    <chartFormat chart="8" format="35">
      <pivotArea type="data" outline="0" fieldPosition="0">
        <references count="2">
          <reference field="4294967294" count="1" selected="0">
            <x v="0"/>
          </reference>
          <reference field="0" count="1" selected="0">
            <x v="4"/>
          </reference>
        </references>
      </pivotArea>
    </chartFormat>
    <chartFormat chart="8" format="36">
      <pivotArea type="data" outline="0" fieldPosition="0">
        <references count="2">
          <reference field="4294967294" count="1" selected="0">
            <x v="0"/>
          </reference>
          <reference field="0" count="1" selected="0">
            <x v="5"/>
          </reference>
        </references>
      </pivotArea>
    </chartFormat>
    <chartFormat chart="8" format="37">
      <pivotArea type="data" outline="0" fieldPosition="0">
        <references count="2">
          <reference field="4294967294" count="1" selected="0">
            <x v="0"/>
          </reference>
          <reference field="0" count="1" selected="0">
            <x v="6"/>
          </reference>
        </references>
      </pivotArea>
    </chartFormat>
    <chartFormat chart="8" format="38">
      <pivotArea type="data" outline="0" fieldPosition="0">
        <references count="2">
          <reference field="4294967294" count="1" selected="0">
            <x v="0"/>
          </reference>
          <reference field="0" count="1" selected="0">
            <x v="7"/>
          </reference>
        </references>
      </pivotArea>
    </chartFormat>
    <chartFormat chart="8" format="39">
      <pivotArea type="data" outline="0" fieldPosition="0">
        <references count="2">
          <reference field="4294967294" count="1" selected="0">
            <x v="0"/>
          </reference>
          <reference field="0" count="1" selected="0">
            <x v="8"/>
          </reference>
        </references>
      </pivotArea>
    </chartFormat>
    <chartFormat chart="8" format="40">
      <pivotArea type="data" outline="0" fieldPosition="0">
        <references count="2">
          <reference field="4294967294" count="1" selected="0">
            <x v="0"/>
          </reference>
          <reference field="0" count="1" selected="0">
            <x v="9"/>
          </reference>
        </references>
      </pivotArea>
    </chartFormat>
    <chartFormat chart="8" format="41">
      <pivotArea type="data" outline="0" fieldPosition="0">
        <references count="2">
          <reference field="4294967294" count="1" selected="0">
            <x v="0"/>
          </reference>
          <reference field="0" count="1" selected="0">
            <x v="10"/>
          </reference>
        </references>
      </pivotArea>
    </chartFormat>
    <chartFormat chart="8" format="42">
      <pivotArea type="data" outline="0" fieldPosition="0">
        <references count="2">
          <reference field="4294967294" count="1" selected="0">
            <x v="0"/>
          </reference>
          <reference field="0" count="1" selected="0">
            <x v="11"/>
          </reference>
        </references>
      </pivotArea>
    </chartFormat>
    <chartFormat chart="8" format="43">
      <pivotArea type="data" outline="0" fieldPosition="0">
        <references count="2">
          <reference field="4294967294" count="1" selected="0">
            <x v="0"/>
          </reference>
          <reference field="0" count="1" selected="0">
            <x v="12"/>
          </reference>
        </references>
      </pivotArea>
    </chartFormat>
    <chartFormat chart="9" format="3" series="1">
      <pivotArea type="data" outline="0" fieldPosition="0">
        <references count="1">
          <reference field="4294967294" count="1" selected="0">
            <x v="0"/>
          </reference>
        </references>
      </pivotArea>
    </chartFormat>
    <chartFormat chart="12" format="51" series="1">
      <pivotArea type="data" outline="0" fieldPosition="0">
        <references count="1">
          <reference field="4294967294" count="1" selected="0">
            <x v="0"/>
          </reference>
        </references>
      </pivotArea>
    </chartFormat>
    <chartFormat chart="12" format="52">
      <pivotArea type="data" outline="0" fieldPosition="0">
        <references count="2">
          <reference field="4294967294" count="1" selected="0">
            <x v="0"/>
          </reference>
          <reference field="0" count="1" selected="0">
            <x v="0"/>
          </reference>
        </references>
      </pivotArea>
    </chartFormat>
    <chartFormat chart="12" format="53">
      <pivotArea type="data" outline="0" fieldPosition="0">
        <references count="2">
          <reference field="4294967294" count="1" selected="0">
            <x v="0"/>
          </reference>
          <reference field="0" count="1" selected="0">
            <x v="2"/>
          </reference>
        </references>
      </pivotArea>
    </chartFormat>
    <chartFormat chart="12" format="54">
      <pivotArea type="data" outline="0" fieldPosition="0">
        <references count="2">
          <reference field="4294967294" count="1" selected="0">
            <x v="0"/>
          </reference>
          <reference field="0" count="1" selected="0">
            <x v="4"/>
          </reference>
        </references>
      </pivotArea>
    </chartFormat>
    <chartFormat chart="12" format="55">
      <pivotArea type="data" outline="0" fieldPosition="0">
        <references count="2">
          <reference field="4294967294" count="1" selected="0">
            <x v="0"/>
          </reference>
          <reference field="0" count="1" selected="0">
            <x v="5"/>
          </reference>
        </references>
      </pivotArea>
    </chartFormat>
    <chartFormat chart="12" format="56">
      <pivotArea type="data" outline="0" fieldPosition="0">
        <references count="2">
          <reference field="4294967294" count="1" selected="0">
            <x v="0"/>
          </reference>
          <reference field="0" count="1" selected="0">
            <x v="6"/>
          </reference>
        </references>
      </pivotArea>
    </chartFormat>
    <chartFormat chart="12" format="57">
      <pivotArea type="data" outline="0" fieldPosition="0">
        <references count="2">
          <reference field="4294967294" count="1" selected="0">
            <x v="0"/>
          </reference>
          <reference field="0" count="1" selected="0">
            <x v="7"/>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3">
    <pivotField axis="axisRow" showAll="0" sortType="descending">
      <items count="14">
        <item x="12"/>
        <item sd="0" x="11"/>
        <item sd="0" x="10"/>
        <item sd="0" x="9"/>
        <item sd="0" x="8"/>
        <item sd="0" x="7"/>
        <item sd="0" x="6"/>
        <item sd="0" x="5"/>
        <item sd="0" x="4"/>
        <item sd="0" x="3"/>
        <item sd="0" x="2"/>
        <item sd="0" x="1"/>
        <item sd="0" x="0"/>
        <item t="default"/>
      </items>
    </pivotField>
    <pivotField axis="axisRow" showAll="0">
      <items count="16">
        <item x="7"/>
        <item x="13"/>
        <item x="8"/>
        <item x="1"/>
        <item x="3"/>
        <item x="11"/>
        <item x="12"/>
        <item x="9"/>
        <item x="5"/>
        <item x="6"/>
        <item x="10"/>
        <item x="4"/>
        <item x="2"/>
        <item x="14"/>
        <item x="0"/>
        <item t="default"/>
      </items>
    </pivotField>
    <pivotField dataField="1" showAll="0"/>
  </pivotFields>
  <rowFields count="2">
    <field x="0"/>
    <field x="1"/>
  </rowFields>
  <rowItems count="18">
    <i>
      <x/>
    </i>
    <i r="1">
      <x/>
    </i>
    <i r="1">
      <x v="9"/>
    </i>
    <i r="1">
      <x v="11"/>
    </i>
    <i r="1">
      <x v="14"/>
    </i>
    <i>
      <x v="1"/>
    </i>
    <i>
      <x v="2"/>
    </i>
    <i>
      <x v="3"/>
    </i>
    <i>
      <x v="4"/>
    </i>
    <i>
      <x v="5"/>
    </i>
    <i>
      <x v="6"/>
    </i>
    <i>
      <x v="7"/>
    </i>
    <i>
      <x v="8"/>
    </i>
    <i>
      <x v="9"/>
    </i>
    <i>
      <x v="10"/>
    </i>
    <i>
      <x v="11"/>
    </i>
    <i>
      <x v="12"/>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3">
    <pivotField axis="axisRow" showAll="0" sortType="descending">
      <items count="14">
        <item x="12"/>
        <item x="11"/>
        <item x="10"/>
        <item x="9"/>
        <item x="8"/>
        <item x="7"/>
        <item x="6"/>
        <item x="5"/>
        <item x="4"/>
        <item x="3"/>
        <item x="2"/>
        <item x="1"/>
        <item x="0"/>
        <item t="default"/>
      </items>
    </pivotField>
    <pivotField axis="axisRow" showAll="0">
      <items count="16">
        <item x="7"/>
        <item sd="0" x="13"/>
        <item sd="0" x="8"/>
        <item sd="0" x="1"/>
        <item sd="0" x="3"/>
        <item sd="0" x="11"/>
        <item sd="0" x="12"/>
        <item sd="0" x="9"/>
        <item sd="0" x="5"/>
        <item sd="0" x="6"/>
        <item sd="0" x="10"/>
        <item sd="0" x="4"/>
        <item sd="0" x="2"/>
        <item sd="0" x="14"/>
        <item sd="0" x="0"/>
        <item t="default"/>
      </items>
    </pivotField>
    <pivotField dataField="1" showAll="0"/>
  </pivotFields>
  <rowFields count="2">
    <field x="1"/>
    <field x="0"/>
  </rowFields>
  <rowItems count="20">
    <i>
      <x/>
    </i>
    <i r="1">
      <x/>
    </i>
    <i r="1">
      <x v="1"/>
    </i>
    <i r="1">
      <x v="4"/>
    </i>
    <i r="1">
      <x v="7"/>
    </i>
    <i>
      <x v="1"/>
    </i>
    <i>
      <x v="2"/>
    </i>
    <i>
      <x v="3"/>
    </i>
    <i>
      <x v="4"/>
    </i>
    <i>
      <x v="5"/>
    </i>
    <i>
      <x v="6"/>
    </i>
    <i>
      <x v="7"/>
    </i>
    <i>
      <x v="8"/>
    </i>
    <i>
      <x v="9"/>
    </i>
    <i>
      <x v="10"/>
    </i>
    <i>
      <x v="11"/>
    </i>
    <i>
      <x v="12"/>
    </i>
    <i>
      <x v="13"/>
    </i>
    <i>
      <x v="14"/>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s>
  <data>
    <tabular pivotCacheId="1">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quipment_Class" sourceName="Equipment Class">
  <pivotTables>
    <pivotTable tabId="2" name="PivotTable1"/>
  </pivotTables>
  <data>
    <tabular pivotCacheId="1">
      <items count="15">
        <i x="7" s="1"/>
        <i x="13" s="1"/>
        <i x="8" s="1"/>
        <i x="1" s="1"/>
        <i x="3" s="1"/>
        <i x="11" s="1"/>
        <i x="12" s="1"/>
        <i x="9" s="1"/>
        <i x="5" s="1"/>
        <i x="6" s="1"/>
        <i x="10" s="1"/>
        <i x="4" s="1"/>
        <i x="2"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quipment Class" cache="Slicer_Equipment_Class" caption="Equipment Clas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startItem="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epartment 2" cache="Slicer_Department" caption="Department" rowHeight="241300"/>
</slicers>
</file>

<file path=xl/tables/table1.xml><?xml version="1.0" encoding="utf-8"?>
<table xmlns="http://schemas.openxmlformats.org/spreadsheetml/2006/main" id="1" name="Table1" displayName="Table1" ref="A1:C55" totalsRowCount="1">
  <tableColumns count="3">
    <tableColumn id="1" name="Department"/>
    <tableColumn id="2" name="Equipment Class"/>
    <tableColumn id="3" name="Equipment Count" totalsRowFunction="custom"/>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G19" sqref="G19"/>
    </sheetView>
  </sheetViews>
  <sheetFormatPr defaultRowHeight="15" x14ac:dyDescent="0.25"/>
  <cols>
    <col min="1" max="1" width="32.140625" bestFit="1" customWidth="1"/>
    <col min="2" max="2" width="23.42578125" bestFit="1" customWidth="1"/>
  </cols>
  <sheetData>
    <row r="3" spans="1:2" x14ac:dyDescent="0.25">
      <c r="A3" s="2" t="s">
        <v>36</v>
      </c>
      <c r="B3" t="s">
        <v>38</v>
      </c>
    </row>
    <row r="4" spans="1:2" x14ac:dyDescent="0.25">
      <c r="A4" s="3" t="s">
        <v>28</v>
      </c>
      <c r="B4" s="4">
        <v>96</v>
      </c>
    </row>
    <row r="5" spans="1:2" x14ac:dyDescent="0.25">
      <c r="A5" s="3" t="s">
        <v>27</v>
      </c>
      <c r="B5" s="4">
        <v>202</v>
      </c>
    </row>
    <row r="6" spans="1:2" x14ac:dyDescent="0.25">
      <c r="A6" s="3" t="s">
        <v>26</v>
      </c>
      <c r="B6" s="4">
        <v>100</v>
      </c>
    </row>
    <row r="7" spans="1:2" x14ac:dyDescent="0.25">
      <c r="A7" s="3" t="s">
        <v>25</v>
      </c>
      <c r="B7" s="4">
        <v>3</v>
      </c>
    </row>
    <row r="8" spans="1:2" x14ac:dyDescent="0.25">
      <c r="A8" s="3" t="s">
        <v>29</v>
      </c>
      <c r="B8" s="4">
        <v>72</v>
      </c>
    </row>
    <row r="9" spans="1:2" x14ac:dyDescent="0.25">
      <c r="A9" s="3" t="s">
        <v>24</v>
      </c>
      <c r="B9" s="4">
        <v>1</v>
      </c>
    </row>
    <row r="10" spans="1:2" x14ac:dyDescent="0.25">
      <c r="A10" s="3" t="s">
        <v>23</v>
      </c>
      <c r="B10" s="4">
        <v>5</v>
      </c>
    </row>
    <row r="11" spans="1:2" x14ac:dyDescent="0.25">
      <c r="A11" s="3" t="s">
        <v>22</v>
      </c>
      <c r="B11" s="4">
        <v>29</v>
      </c>
    </row>
    <row r="12" spans="1:2" x14ac:dyDescent="0.25">
      <c r="A12" s="3" t="s">
        <v>21</v>
      </c>
      <c r="B12" s="4">
        <v>1</v>
      </c>
    </row>
    <row r="13" spans="1:2" x14ac:dyDescent="0.25">
      <c r="A13" s="3" t="s">
        <v>20</v>
      </c>
      <c r="B13" s="4">
        <v>1</v>
      </c>
    </row>
    <row r="14" spans="1:2" x14ac:dyDescent="0.25">
      <c r="A14" s="3" t="s">
        <v>19</v>
      </c>
      <c r="B14" s="4">
        <v>17</v>
      </c>
    </row>
    <row r="15" spans="1:2" x14ac:dyDescent="0.25">
      <c r="A15" s="3" t="s">
        <v>18</v>
      </c>
      <c r="B15" s="4">
        <v>1</v>
      </c>
    </row>
    <row r="16" spans="1:2" x14ac:dyDescent="0.25">
      <c r="A16" s="3" t="s">
        <v>17</v>
      </c>
      <c r="B16" s="4">
        <v>3</v>
      </c>
    </row>
    <row r="17" spans="1:2" x14ac:dyDescent="0.25">
      <c r="A17" s="3" t="s">
        <v>37</v>
      </c>
      <c r="B17" s="4">
        <v>531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C21" sqref="C21"/>
    </sheetView>
  </sheetViews>
  <sheetFormatPr defaultRowHeight="15" x14ac:dyDescent="0.25"/>
  <cols>
    <col min="1" max="1" width="34.140625" bestFit="1" customWidth="1"/>
    <col min="2" max="2" width="23.42578125" bestFit="1" customWidth="1"/>
  </cols>
  <sheetData>
    <row r="3" spans="1:2" x14ac:dyDescent="0.25">
      <c r="A3" s="2" t="s">
        <v>36</v>
      </c>
      <c r="B3" t="s">
        <v>38</v>
      </c>
    </row>
    <row r="4" spans="1:2" x14ac:dyDescent="0.25">
      <c r="A4" s="3" t="s">
        <v>28</v>
      </c>
      <c r="B4" s="4">
        <v>96</v>
      </c>
    </row>
    <row r="5" spans="1:2" x14ac:dyDescent="0.25">
      <c r="A5" s="5" t="s">
        <v>7</v>
      </c>
      <c r="B5" s="4">
        <v>5</v>
      </c>
    </row>
    <row r="6" spans="1:2" x14ac:dyDescent="0.25">
      <c r="A6" s="5" t="s">
        <v>8</v>
      </c>
      <c r="B6" s="4">
        <v>1</v>
      </c>
    </row>
    <row r="7" spans="1:2" x14ac:dyDescent="0.25">
      <c r="A7" s="5" t="s">
        <v>5</v>
      </c>
      <c r="B7" s="4">
        <v>75</v>
      </c>
    </row>
    <row r="8" spans="1:2" x14ac:dyDescent="0.25">
      <c r="A8" s="5" t="s">
        <v>3</v>
      </c>
      <c r="B8" s="4">
        <v>15</v>
      </c>
    </row>
    <row r="9" spans="1:2" x14ac:dyDescent="0.25">
      <c r="A9" s="3" t="s">
        <v>27</v>
      </c>
      <c r="B9" s="4">
        <v>202</v>
      </c>
    </row>
    <row r="10" spans="1:2" x14ac:dyDescent="0.25">
      <c r="A10" s="3" t="s">
        <v>26</v>
      </c>
      <c r="B10" s="4">
        <v>100</v>
      </c>
    </row>
    <row r="11" spans="1:2" x14ac:dyDescent="0.25">
      <c r="A11" s="3" t="s">
        <v>25</v>
      </c>
      <c r="B11" s="4">
        <v>3</v>
      </c>
    </row>
    <row r="12" spans="1:2" x14ac:dyDescent="0.25">
      <c r="A12" s="3" t="s">
        <v>29</v>
      </c>
      <c r="B12" s="4">
        <v>72</v>
      </c>
    </row>
    <row r="13" spans="1:2" x14ac:dyDescent="0.25">
      <c r="A13" s="3" t="s">
        <v>24</v>
      </c>
      <c r="B13" s="4">
        <v>1</v>
      </c>
    </row>
    <row r="14" spans="1:2" x14ac:dyDescent="0.25">
      <c r="A14" s="3" t="s">
        <v>23</v>
      </c>
      <c r="B14" s="4">
        <v>5</v>
      </c>
    </row>
    <row r="15" spans="1:2" x14ac:dyDescent="0.25">
      <c r="A15" s="3" t="s">
        <v>22</v>
      </c>
      <c r="B15" s="4">
        <v>29</v>
      </c>
    </row>
    <row r="16" spans="1:2" x14ac:dyDescent="0.25">
      <c r="A16" s="3" t="s">
        <v>21</v>
      </c>
      <c r="B16" s="4">
        <v>1</v>
      </c>
    </row>
    <row r="17" spans="1:2" x14ac:dyDescent="0.25">
      <c r="A17" s="3" t="s">
        <v>20</v>
      </c>
      <c r="B17" s="4">
        <v>1</v>
      </c>
    </row>
    <row r="18" spans="1:2" x14ac:dyDescent="0.25">
      <c r="A18" s="3" t="s">
        <v>19</v>
      </c>
      <c r="B18" s="4">
        <v>17</v>
      </c>
    </row>
    <row r="19" spans="1:2" x14ac:dyDescent="0.25">
      <c r="A19" s="3" t="s">
        <v>18</v>
      </c>
      <c r="B19" s="4">
        <v>1</v>
      </c>
    </row>
    <row r="20" spans="1:2" x14ac:dyDescent="0.25">
      <c r="A20" s="3" t="s">
        <v>17</v>
      </c>
      <c r="B20" s="4">
        <v>3</v>
      </c>
    </row>
    <row r="21" spans="1:2" x14ac:dyDescent="0.25">
      <c r="A21" s="3" t="s">
        <v>37</v>
      </c>
      <c r="B21" s="4">
        <v>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I15" sqref="I15"/>
    </sheetView>
  </sheetViews>
  <sheetFormatPr defaultRowHeight="15" x14ac:dyDescent="0.25"/>
  <cols>
    <col min="1" max="1" width="31.28515625" customWidth="1"/>
    <col min="2" max="2" width="23.42578125" bestFit="1" customWidth="1"/>
  </cols>
  <sheetData>
    <row r="3" spans="1:2" x14ac:dyDescent="0.25">
      <c r="A3" s="2" t="s">
        <v>36</v>
      </c>
      <c r="B3" t="s">
        <v>38</v>
      </c>
    </row>
    <row r="4" spans="1:2" x14ac:dyDescent="0.25">
      <c r="A4" s="3" t="s">
        <v>7</v>
      </c>
      <c r="B4" s="4">
        <v>12</v>
      </c>
    </row>
    <row r="5" spans="1:2" x14ac:dyDescent="0.25">
      <c r="A5" s="5" t="s">
        <v>28</v>
      </c>
      <c r="B5" s="4">
        <v>5</v>
      </c>
    </row>
    <row r="6" spans="1:2" x14ac:dyDescent="0.25">
      <c r="A6" s="5" t="s">
        <v>27</v>
      </c>
      <c r="B6" s="4">
        <v>5</v>
      </c>
    </row>
    <row r="7" spans="1:2" x14ac:dyDescent="0.25">
      <c r="A7" s="5" t="s">
        <v>29</v>
      </c>
      <c r="B7" s="4">
        <v>1</v>
      </c>
    </row>
    <row r="8" spans="1:2" x14ac:dyDescent="0.25">
      <c r="A8" s="5" t="s">
        <v>22</v>
      </c>
      <c r="B8" s="4">
        <v>1</v>
      </c>
    </row>
    <row r="9" spans="1:2" x14ac:dyDescent="0.25">
      <c r="A9" s="3" t="s">
        <v>15</v>
      </c>
      <c r="B9" s="4">
        <v>6</v>
      </c>
    </row>
    <row r="10" spans="1:2" x14ac:dyDescent="0.25">
      <c r="A10" s="3" t="s">
        <v>9</v>
      </c>
      <c r="B10" s="4">
        <v>5</v>
      </c>
    </row>
    <row r="11" spans="1:2" x14ac:dyDescent="0.25">
      <c r="A11" s="3" t="s">
        <v>30</v>
      </c>
      <c r="B11" s="4">
        <v>59</v>
      </c>
    </row>
    <row r="12" spans="1:2" x14ac:dyDescent="0.25">
      <c r="A12" s="3" t="s">
        <v>6</v>
      </c>
      <c r="B12" s="4">
        <v>102</v>
      </c>
    </row>
    <row r="13" spans="1:2" x14ac:dyDescent="0.25">
      <c r="A13" s="3" t="s">
        <v>13</v>
      </c>
      <c r="B13" s="4">
        <v>4</v>
      </c>
    </row>
    <row r="14" spans="1:2" x14ac:dyDescent="0.25">
      <c r="A14" s="3" t="s">
        <v>14</v>
      </c>
      <c r="B14" s="4">
        <v>2</v>
      </c>
    </row>
    <row r="15" spans="1:2" x14ac:dyDescent="0.25">
      <c r="A15" s="3" t="s">
        <v>10</v>
      </c>
      <c r="B15" s="4">
        <v>12</v>
      </c>
    </row>
    <row r="16" spans="1:2" x14ac:dyDescent="0.25">
      <c r="A16" s="3" t="s">
        <v>11</v>
      </c>
      <c r="B16" s="4">
        <v>19</v>
      </c>
    </row>
    <row r="17" spans="1:2" x14ac:dyDescent="0.25">
      <c r="A17" s="3" t="s">
        <v>8</v>
      </c>
      <c r="B17" s="4">
        <v>33</v>
      </c>
    </row>
    <row r="18" spans="1:2" x14ac:dyDescent="0.25">
      <c r="A18" s="3" t="s">
        <v>12</v>
      </c>
      <c r="B18" s="4">
        <v>12</v>
      </c>
    </row>
    <row r="19" spans="1:2" x14ac:dyDescent="0.25">
      <c r="A19" s="3" t="s">
        <v>5</v>
      </c>
      <c r="B19" s="4">
        <v>139</v>
      </c>
    </row>
    <row r="20" spans="1:2" x14ac:dyDescent="0.25">
      <c r="A20" s="3" t="s">
        <v>4</v>
      </c>
      <c r="B20" s="4">
        <v>52</v>
      </c>
    </row>
    <row r="21" spans="1:2" x14ac:dyDescent="0.25">
      <c r="A21" s="3" t="s">
        <v>16</v>
      </c>
      <c r="B21" s="4">
        <v>1</v>
      </c>
    </row>
    <row r="22" spans="1:2" x14ac:dyDescent="0.25">
      <c r="A22" s="3" t="s">
        <v>3</v>
      </c>
      <c r="B22" s="4">
        <v>73</v>
      </c>
    </row>
    <row r="23" spans="1:2" x14ac:dyDescent="0.25">
      <c r="A23" s="3" t="s">
        <v>37</v>
      </c>
      <c r="B23" s="4">
        <v>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showGridLines="0" workbookViewId="0">
      <selection activeCell="K19" sqref="K19"/>
    </sheetView>
  </sheetViews>
  <sheetFormatPr defaultRowHeight="15" x14ac:dyDescent="0.25"/>
  <cols>
    <col min="1" max="1" width="15.28515625" bestFit="1" customWidth="1"/>
  </cols>
  <sheetData>
    <row r="1" spans="1:15" ht="21" customHeight="1" x14ac:dyDescent="0.25">
      <c r="A1" s="6" t="s">
        <v>39</v>
      </c>
      <c r="B1" s="6"/>
      <c r="C1" s="6"/>
      <c r="D1" s="6"/>
      <c r="E1" s="6"/>
      <c r="F1" s="6"/>
      <c r="G1" s="6"/>
      <c r="H1" s="6"/>
      <c r="I1" s="6"/>
      <c r="J1" s="6"/>
      <c r="K1" s="6"/>
      <c r="L1" s="6"/>
      <c r="M1" s="6"/>
      <c r="N1" s="6"/>
      <c r="O1" s="6"/>
    </row>
    <row r="2" spans="1:15" ht="21" customHeight="1" x14ac:dyDescent="0.25">
      <c r="A2" s="6"/>
      <c r="B2" s="6"/>
      <c r="C2" s="6"/>
      <c r="D2" s="6"/>
      <c r="E2" s="6"/>
      <c r="F2" s="6"/>
      <c r="G2" s="6"/>
      <c r="H2" s="6"/>
      <c r="I2" s="6"/>
      <c r="J2" s="6"/>
      <c r="K2" s="6"/>
      <c r="L2" s="6"/>
      <c r="M2" s="6"/>
      <c r="N2" s="6"/>
      <c r="O2" s="6"/>
    </row>
  </sheetData>
  <mergeCells count="1">
    <mergeCell ref="A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workbookViewId="0">
      <selection activeCell="D1" sqref="D1:L1"/>
    </sheetView>
  </sheetViews>
  <sheetFormatPr defaultRowHeight="15" x14ac:dyDescent="0.25"/>
  <cols>
    <col min="1" max="1" width="32.140625" bestFit="1" customWidth="1"/>
    <col min="2" max="2" width="26.140625" bestFit="1" customWidth="1"/>
    <col min="3" max="3" width="18.5703125" customWidth="1"/>
  </cols>
  <sheetData>
    <row r="1" spans="1:12" x14ac:dyDescent="0.25">
      <c r="A1" t="s">
        <v>0</v>
      </c>
      <c r="B1" t="s">
        <v>1</v>
      </c>
      <c r="C1" t="s">
        <v>2</v>
      </c>
      <c r="D1" s="7" t="s">
        <v>46</v>
      </c>
      <c r="E1" s="7"/>
      <c r="F1" s="7"/>
      <c r="G1" s="7"/>
      <c r="H1" s="7"/>
      <c r="I1" s="7"/>
      <c r="J1" s="7"/>
      <c r="K1" s="7"/>
      <c r="L1" s="7"/>
    </row>
    <row r="2" spans="1:12" x14ac:dyDescent="0.25">
      <c r="A2" t="s">
        <v>17</v>
      </c>
      <c r="B2" t="s">
        <v>3</v>
      </c>
      <c r="C2">
        <v>1</v>
      </c>
    </row>
    <row r="3" spans="1:12" x14ac:dyDescent="0.25">
      <c r="A3" t="s">
        <v>17</v>
      </c>
      <c r="B3" t="s">
        <v>30</v>
      </c>
      <c r="C3">
        <v>2</v>
      </c>
    </row>
    <row r="4" spans="1:12" x14ac:dyDescent="0.25">
      <c r="A4" t="s">
        <v>18</v>
      </c>
      <c r="B4" t="s">
        <v>4</v>
      </c>
      <c r="C4">
        <v>1</v>
      </c>
    </row>
    <row r="5" spans="1:12" x14ac:dyDescent="0.25">
      <c r="A5" t="s">
        <v>19</v>
      </c>
      <c r="B5" t="s">
        <v>6</v>
      </c>
      <c r="C5">
        <v>8</v>
      </c>
    </row>
    <row r="6" spans="1:12" x14ac:dyDescent="0.25">
      <c r="A6" t="s">
        <v>19</v>
      </c>
      <c r="B6" t="s">
        <v>30</v>
      </c>
      <c r="C6">
        <v>7</v>
      </c>
    </row>
    <row r="7" spans="1:12" x14ac:dyDescent="0.25">
      <c r="A7" t="s">
        <v>19</v>
      </c>
      <c r="B7" t="s">
        <v>4</v>
      </c>
      <c r="C7">
        <v>2</v>
      </c>
    </row>
    <row r="8" spans="1:12" x14ac:dyDescent="0.25">
      <c r="A8" t="s">
        <v>20</v>
      </c>
      <c r="B8" t="s">
        <v>5</v>
      </c>
      <c r="C8">
        <v>1</v>
      </c>
    </row>
    <row r="9" spans="1:12" x14ac:dyDescent="0.25">
      <c r="A9" t="s">
        <v>21</v>
      </c>
      <c r="B9" t="s">
        <v>5</v>
      </c>
      <c r="C9">
        <v>1</v>
      </c>
    </row>
    <row r="10" spans="1:12" x14ac:dyDescent="0.25">
      <c r="A10" t="s">
        <v>22</v>
      </c>
      <c r="B10" t="s">
        <v>30</v>
      </c>
      <c r="C10">
        <v>3</v>
      </c>
    </row>
    <row r="11" spans="1:12" x14ac:dyDescent="0.25">
      <c r="A11" t="s">
        <v>22</v>
      </c>
      <c r="B11" t="s">
        <v>11</v>
      </c>
      <c r="C11">
        <v>1</v>
      </c>
    </row>
    <row r="12" spans="1:12" x14ac:dyDescent="0.25">
      <c r="A12" t="s">
        <v>22</v>
      </c>
      <c r="B12" t="s">
        <v>8</v>
      </c>
      <c r="C12">
        <v>2</v>
      </c>
    </row>
    <row r="13" spans="1:12" x14ac:dyDescent="0.25">
      <c r="A13" t="s">
        <v>22</v>
      </c>
      <c r="B13" t="s">
        <v>4</v>
      </c>
      <c r="C13">
        <v>3</v>
      </c>
    </row>
    <row r="14" spans="1:12" x14ac:dyDescent="0.25">
      <c r="A14" t="s">
        <v>22</v>
      </c>
      <c r="B14" t="s">
        <v>6</v>
      </c>
      <c r="C14">
        <v>1</v>
      </c>
    </row>
    <row r="15" spans="1:12" x14ac:dyDescent="0.25">
      <c r="A15" t="s">
        <v>22</v>
      </c>
      <c r="B15" t="s">
        <v>3</v>
      </c>
      <c r="C15">
        <v>8</v>
      </c>
    </row>
    <row r="16" spans="1:12" x14ac:dyDescent="0.25">
      <c r="A16" t="s">
        <v>22</v>
      </c>
      <c r="B16" t="s">
        <v>5</v>
      </c>
      <c r="C16">
        <v>10</v>
      </c>
    </row>
    <row r="17" spans="1:5" x14ac:dyDescent="0.25">
      <c r="A17" t="s">
        <v>22</v>
      </c>
      <c r="B17" t="s">
        <v>7</v>
      </c>
      <c r="C17">
        <v>1</v>
      </c>
    </row>
    <row r="18" spans="1:5" x14ac:dyDescent="0.25">
      <c r="A18" t="s">
        <v>23</v>
      </c>
      <c r="B18" t="s">
        <v>5</v>
      </c>
      <c r="C18">
        <v>2</v>
      </c>
    </row>
    <row r="19" spans="1:5" x14ac:dyDescent="0.25">
      <c r="A19" t="s">
        <v>23</v>
      </c>
      <c r="B19" t="s">
        <v>8</v>
      </c>
      <c r="C19">
        <v>3</v>
      </c>
    </row>
    <row r="20" spans="1:5" x14ac:dyDescent="0.25">
      <c r="A20" t="s">
        <v>24</v>
      </c>
      <c r="B20" t="s">
        <v>4</v>
      </c>
      <c r="C20">
        <v>1</v>
      </c>
    </row>
    <row r="21" spans="1:5" x14ac:dyDescent="0.25">
      <c r="A21" t="s">
        <v>29</v>
      </c>
      <c r="B21" t="s">
        <v>4</v>
      </c>
      <c r="C21">
        <v>18</v>
      </c>
    </row>
    <row r="22" spans="1:5" x14ac:dyDescent="0.25">
      <c r="A22" t="s">
        <v>29</v>
      </c>
      <c r="B22" t="s">
        <v>5</v>
      </c>
      <c r="C22">
        <v>15</v>
      </c>
    </row>
    <row r="23" spans="1:5" x14ac:dyDescent="0.25">
      <c r="A23" t="s">
        <v>29</v>
      </c>
      <c r="B23" t="s">
        <v>3</v>
      </c>
      <c r="C23">
        <v>3</v>
      </c>
    </row>
    <row r="24" spans="1:5" x14ac:dyDescent="0.25">
      <c r="A24" t="s">
        <v>29</v>
      </c>
      <c r="B24" t="s">
        <v>7</v>
      </c>
      <c r="C24">
        <v>1</v>
      </c>
    </row>
    <row r="25" spans="1:5" x14ac:dyDescent="0.25">
      <c r="A25" t="s">
        <v>29</v>
      </c>
      <c r="B25" t="s">
        <v>9</v>
      </c>
      <c r="C25">
        <v>2</v>
      </c>
    </row>
    <row r="26" spans="1:5" x14ac:dyDescent="0.25">
      <c r="A26" t="s">
        <v>29</v>
      </c>
      <c r="B26" t="s">
        <v>6</v>
      </c>
      <c r="C26">
        <v>33</v>
      </c>
      <c r="D26" t="s">
        <v>31</v>
      </c>
      <c r="E26">
        <v>531</v>
      </c>
    </row>
    <row r="27" spans="1:5" x14ac:dyDescent="0.25">
      <c r="A27" t="s">
        <v>25</v>
      </c>
      <c r="B27" t="s">
        <v>5</v>
      </c>
      <c r="C27">
        <v>3</v>
      </c>
      <c r="D27" t="s">
        <v>32</v>
      </c>
      <c r="E27" s="1">
        <f>SUBTOTAL(101,Table1[Equipment Count])</f>
        <v>10.018867924528301</v>
      </c>
    </row>
    <row r="28" spans="1:5" x14ac:dyDescent="0.25">
      <c r="A28" t="s">
        <v>26</v>
      </c>
      <c r="B28" t="s">
        <v>8</v>
      </c>
      <c r="C28">
        <v>27</v>
      </c>
      <c r="D28" t="s">
        <v>33</v>
      </c>
      <c r="E28">
        <v>1</v>
      </c>
    </row>
    <row r="29" spans="1:5" x14ac:dyDescent="0.25">
      <c r="A29" t="s">
        <v>26</v>
      </c>
      <c r="B29" t="s">
        <v>10</v>
      </c>
      <c r="C29">
        <v>12</v>
      </c>
      <c r="D29" t="s">
        <v>34</v>
      </c>
      <c r="E29">
        <v>75</v>
      </c>
    </row>
    <row r="30" spans="1:5" x14ac:dyDescent="0.25">
      <c r="A30" t="s">
        <v>26</v>
      </c>
      <c r="B30" t="s">
        <v>11</v>
      </c>
      <c r="C30">
        <v>18</v>
      </c>
      <c r="D30" t="s">
        <v>35</v>
      </c>
      <c r="E30">
        <v>53</v>
      </c>
    </row>
    <row r="31" spans="1:5" x14ac:dyDescent="0.25">
      <c r="A31" t="s">
        <v>26</v>
      </c>
      <c r="B31" t="s">
        <v>12</v>
      </c>
      <c r="C31">
        <v>11</v>
      </c>
      <c r="D31" t="s">
        <v>40</v>
      </c>
      <c r="E31">
        <f>MEDIAN(C1:C54)</f>
        <v>3</v>
      </c>
    </row>
    <row r="32" spans="1:5" x14ac:dyDescent="0.25">
      <c r="A32" t="s">
        <v>26</v>
      </c>
      <c r="B32" t="s">
        <v>4</v>
      </c>
      <c r="C32">
        <v>6</v>
      </c>
      <c r="D32" t="s">
        <v>41</v>
      </c>
      <c r="E32">
        <f>MODE(C1:C54)</f>
        <v>1</v>
      </c>
    </row>
    <row r="33" spans="1:5" x14ac:dyDescent="0.25">
      <c r="A33" t="s">
        <v>26</v>
      </c>
      <c r="B33" t="s">
        <v>3</v>
      </c>
      <c r="C33">
        <v>4</v>
      </c>
      <c r="D33" t="s">
        <v>42</v>
      </c>
      <c r="E33">
        <f>STDEV(C1:C54)</f>
        <v>14.960834209101463</v>
      </c>
    </row>
    <row r="34" spans="1:5" x14ac:dyDescent="0.25">
      <c r="A34" t="s">
        <v>26</v>
      </c>
      <c r="B34" t="s">
        <v>30</v>
      </c>
      <c r="C34">
        <v>2</v>
      </c>
      <c r="D34" t="s">
        <v>44</v>
      </c>
      <c r="E34" t="str">
        <f>IF(C:C&gt;=50,"POSITIVE","NEGATIVE")</f>
        <v>NEGATIVE</v>
      </c>
    </row>
    <row r="35" spans="1:5" x14ac:dyDescent="0.25">
      <c r="A35" t="s">
        <v>26</v>
      </c>
      <c r="B35" t="s">
        <v>6</v>
      </c>
      <c r="C35">
        <v>12</v>
      </c>
      <c r="D35" t="s">
        <v>45</v>
      </c>
      <c r="E35" t="str">
        <f>IF(C:C&lt;=50,"POSITIVE","NEGATIVE")</f>
        <v>POSITIVE</v>
      </c>
    </row>
    <row r="36" spans="1:5" x14ac:dyDescent="0.25">
      <c r="A36" t="s">
        <v>26</v>
      </c>
      <c r="B36" t="s">
        <v>5</v>
      </c>
      <c r="C36">
        <v>1</v>
      </c>
      <c r="D36" t="s">
        <v>43</v>
      </c>
      <c r="E36">
        <f>VAR(C2:C54)</f>
        <v>223.8265602322206</v>
      </c>
    </row>
    <row r="37" spans="1:5" x14ac:dyDescent="0.25">
      <c r="A37" t="s">
        <v>26</v>
      </c>
      <c r="B37" t="s">
        <v>13</v>
      </c>
      <c r="C37">
        <v>4</v>
      </c>
    </row>
    <row r="38" spans="1:5" x14ac:dyDescent="0.25">
      <c r="A38" t="s">
        <v>26</v>
      </c>
      <c r="B38" t="s">
        <v>14</v>
      </c>
      <c r="C38">
        <v>1</v>
      </c>
    </row>
    <row r="39" spans="1:5" x14ac:dyDescent="0.25">
      <c r="A39" t="s">
        <v>26</v>
      </c>
      <c r="B39" t="s">
        <v>15</v>
      </c>
      <c r="C39">
        <v>1</v>
      </c>
    </row>
    <row r="40" spans="1:5" x14ac:dyDescent="0.25">
      <c r="A40" t="s">
        <v>26</v>
      </c>
      <c r="B40" t="s">
        <v>16</v>
      </c>
      <c r="C40">
        <v>1</v>
      </c>
    </row>
    <row r="41" spans="1:5" x14ac:dyDescent="0.25">
      <c r="A41" t="s">
        <v>27</v>
      </c>
      <c r="B41" t="s">
        <v>12</v>
      </c>
      <c r="C41">
        <v>1</v>
      </c>
    </row>
    <row r="42" spans="1:5" x14ac:dyDescent="0.25">
      <c r="A42" t="s">
        <v>27</v>
      </c>
      <c r="B42" t="s">
        <v>4</v>
      </c>
      <c r="C42">
        <v>21</v>
      </c>
    </row>
    <row r="43" spans="1:5" x14ac:dyDescent="0.25">
      <c r="A43" t="s">
        <v>27</v>
      </c>
      <c r="B43" t="s">
        <v>14</v>
      </c>
      <c r="C43">
        <v>1</v>
      </c>
    </row>
    <row r="44" spans="1:5" x14ac:dyDescent="0.25">
      <c r="A44" t="s">
        <v>27</v>
      </c>
      <c r="B44" t="s">
        <v>30</v>
      </c>
      <c r="C44">
        <v>45</v>
      </c>
    </row>
    <row r="45" spans="1:5" x14ac:dyDescent="0.25">
      <c r="A45" t="s">
        <v>27</v>
      </c>
      <c r="B45" t="s">
        <v>5</v>
      </c>
      <c r="C45">
        <v>31</v>
      </c>
    </row>
    <row r="46" spans="1:5" x14ac:dyDescent="0.25">
      <c r="A46" t="s">
        <v>27</v>
      </c>
      <c r="B46" t="s">
        <v>9</v>
      </c>
      <c r="C46">
        <v>3</v>
      </c>
    </row>
    <row r="47" spans="1:5" x14ac:dyDescent="0.25">
      <c r="A47" t="s">
        <v>27</v>
      </c>
      <c r="B47" t="s">
        <v>3</v>
      </c>
      <c r="C47">
        <v>42</v>
      </c>
    </row>
    <row r="48" spans="1:5" x14ac:dyDescent="0.25">
      <c r="A48" t="s">
        <v>27</v>
      </c>
      <c r="B48" t="s">
        <v>7</v>
      </c>
      <c r="C48">
        <v>5</v>
      </c>
    </row>
    <row r="49" spans="1:3" x14ac:dyDescent="0.25">
      <c r="A49" t="s">
        <v>27</v>
      </c>
      <c r="B49" t="s">
        <v>15</v>
      </c>
      <c r="C49">
        <v>5</v>
      </c>
    </row>
    <row r="50" spans="1:3" x14ac:dyDescent="0.25">
      <c r="A50" t="s">
        <v>27</v>
      </c>
      <c r="B50" t="s">
        <v>6</v>
      </c>
      <c r="C50">
        <v>48</v>
      </c>
    </row>
    <row r="51" spans="1:3" x14ac:dyDescent="0.25">
      <c r="A51" t="s">
        <v>28</v>
      </c>
      <c r="B51" t="s">
        <v>7</v>
      </c>
      <c r="C51">
        <v>5</v>
      </c>
    </row>
    <row r="52" spans="1:3" x14ac:dyDescent="0.25">
      <c r="A52" t="s">
        <v>28</v>
      </c>
      <c r="B52" t="s">
        <v>3</v>
      </c>
      <c r="C52">
        <v>15</v>
      </c>
    </row>
    <row r="53" spans="1:3" x14ac:dyDescent="0.25">
      <c r="A53" t="s">
        <v>28</v>
      </c>
      <c r="B53" t="s">
        <v>8</v>
      </c>
      <c r="C53">
        <v>1</v>
      </c>
    </row>
    <row r="54" spans="1:3" x14ac:dyDescent="0.25">
      <c r="A54" t="s">
        <v>28</v>
      </c>
      <c r="B54" t="s">
        <v>5</v>
      </c>
      <c r="C54">
        <v>75</v>
      </c>
    </row>
  </sheetData>
  <mergeCells count="1">
    <mergeCell ref="D1:L1"/>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Sheet3</vt:lpstr>
      <vt:lpstr>Sheet4</vt:lpstr>
      <vt:lpstr>Montgomery_Fleet_Equipment_Inve</vt:lpstr>
      <vt:lpstr>Montgomery_Fleet_Equipment_Inve!Print_Area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Ethel</dc:creator>
  <cp:lastModifiedBy>Ethel</cp:lastModifiedBy>
  <cp:lastPrinted>2024-03-19T21:57:46Z</cp:lastPrinted>
  <dcterms:created xsi:type="dcterms:W3CDTF">2024-03-19T20:14:32Z</dcterms:created>
  <dcterms:modified xsi:type="dcterms:W3CDTF">2024-03-19T22:31:17Z</dcterms:modified>
</cp:coreProperties>
</file>