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dik\treningsdagbok\"/>
    </mc:Choice>
  </mc:AlternateContent>
  <bookViews>
    <workbookView xWindow="0" yWindow="0" windowWidth="1785" windowHeight="1335" activeTab="1"/>
  </bookViews>
  <sheets>
    <sheet name="Ark1" sheetId="1" r:id="rId1"/>
    <sheet name="Ark1 (2)" sheetId="3" r:id="rId2"/>
    <sheet name="Ark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3" l="1"/>
  <c r="G20" i="3"/>
  <c r="G19" i="3"/>
  <c r="G17" i="3"/>
  <c r="G16" i="3"/>
  <c r="G15" i="3"/>
  <c r="G13" i="3"/>
  <c r="G12" i="3"/>
  <c r="G11" i="3"/>
  <c r="G9" i="3"/>
  <c r="G8" i="3"/>
  <c r="G7" i="3"/>
  <c r="C7" i="3"/>
  <c r="D7" i="3"/>
  <c r="E7" i="3"/>
  <c r="F7" i="3"/>
  <c r="C8" i="3"/>
  <c r="D8" i="3"/>
  <c r="E8" i="3"/>
  <c r="F8" i="3"/>
  <c r="C9" i="3"/>
  <c r="D9" i="3"/>
  <c r="E9" i="3"/>
  <c r="F9" i="3"/>
  <c r="C11" i="3"/>
  <c r="D11" i="3"/>
  <c r="E11" i="3"/>
  <c r="F11" i="3"/>
  <c r="C12" i="3"/>
  <c r="D12" i="3"/>
  <c r="E12" i="3"/>
  <c r="F12" i="3"/>
  <c r="C13" i="3"/>
  <c r="D13" i="3"/>
  <c r="E13" i="3"/>
  <c r="F13" i="3"/>
  <c r="C15" i="3"/>
  <c r="D15" i="3"/>
  <c r="E15" i="3"/>
  <c r="F15" i="3"/>
  <c r="C16" i="3"/>
  <c r="D16" i="3"/>
  <c r="E16" i="3"/>
  <c r="F16" i="3"/>
  <c r="C17" i="3"/>
  <c r="D17" i="3"/>
  <c r="E17" i="3"/>
  <c r="F17" i="3"/>
  <c r="C19" i="3"/>
  <c r="D19" i="3"/>
  <c r="E19" i="3"/>
  <c r="F19" i="3"/>
  <c r="C20" i="3"/>
  <c r="D20" i="3"/>
  <c r="E20" i="3"/>
  <c r="F20" i="3"/>
  <c r="C21" i="3"/>
  <c r="D21" i="3"/>
  <c r="E21" i="3"/>
  <c r="F21" i="3"/>
  <c r="A70" i="1" l="1"/>
</calcChain>
</file>

<file path=xl/sharedStrings.xml><?xml version="1.0" encoding="utf-8"?>
<sst xmlns="http://schemas.openxmlformats.org/spreadsheetml/2006/main" count="207" uniqueCount="156">
  <si>
    <t>dato</t>
  </si>
  <si>
    <t>knebøy</t>
  </si>
  <si>
    <t>benkpress</t>
  </si>
  <si>
    <t>markløft</t>
  </si>
  <si>
    <t>row</t>
  </si>
  <si>
    <t>push ups</t>
  </si>
  <si>
    <t>hang ups</t>
  </si>
  <si>
    <t>tid brukt</t>
  </si>
  <si>
    <t>distanse løpt</t>
  </si>
  <si>
    <t>må repetere knebøy, klarte bare 4x5</t>
  </si>
  <si>
    <t>3-2-1-1-2</t>
  </si>
  <si>
    <t>15-10-10-</t>
  </si>
  <si>
    <t xml:space="preserve">1-2-1- </t>
  </si>
  <si>
    <t>11x9</t>
  </si>
  <si>
    <t>3x1,3x1</t>
  </si>
  <si>
    <t>gåtur med sekk</t>
  </si>
  <si>
    <t>5-3-2-</t>
  </si>
  <si>
    <t>20-15-10</t>
  </si>
  <si>
    <t>20-10-10-</t>
  </si>
  <si>
    <t>1-2-3-3-1</t>
  </si>
  <si>
    <t>gåturdate på kvelden</t>
  </si>
  <si>
    <t>3x2,3x2,3x2</t>
  </si>
  <si>
    <t>dårlig teknikk, måtte dealoade</t>
  </si>
  <si>
    <t>8x2</t>
  </si>
  <si>
    <t>måtte gå motbakke grunnet negl</t>
  </si>
  <si>
    <t>må ta ohp igjen, klarte bare 3 sett</t>
  </si>
  <si>
    <t>6-3-3-2-1</t>
  </si>
  <si>
    <t>må ta alle igjen</t>
  </si>
  <si>
    <t>5-3-2-2-1</t>
  </si>
  <si>
    <t>5-2-3-2-2</t>
  </si>
  <si>
    <t>ta knebøy og ohp om, igjen</t>
  </si>
  <si>
    <t>9x2</t>
  </si>
  <si>
    <t>15-10-12-</t>
  </si>
  <si>
    <t>gå ned på knebøy til 100 og ohp til 42,5</t>
  </si>
  <si>
    <t>1-2-3-3-2</t>
  </si>
  <si>
    <t>motbakkegange</t>
  </si>
  <si>
    <t>3x3;3x3;3,3,2;</t>
  </si>
  <si>
    <t>2x3</t>
  </si>
  <si>
    <t>må ta benk om igjen</t>
  </si>
  <si>
    <t>5-2-2-2-3</t>
  </si>
  <si>
    <t>kan ta 90-95 i knebøy neste gang</t>
  </si>
  <si>
    <t>10-10-10-</t>
  </si>
  <si>
    <t>16-10-11-</t>
  </si>
  <si>
    <t>7x2</t>
  </si>
  <si>
    <t>18-12-8-</t>
  </si>
  <si>
    <t>2x3,2x3,2x3</t>
  </si>
  <si>
    <t>6-4-3-3-2</t>
  </si>
  <si>
    <t>21-11-10-</t>
  </si>
  <si>
    <t>24-12-10-</t>
  </si>
  <si>
    <t>1-2-3-4-2-1</t>
  </si>
  <si>
    <t>16-13-12-</t>
  </si>
  <si>
    <t>merknader</t>
  </si>
  <si>
    <t>25-10-8-</t>
  </si>
  <si>
    <t>12x2</t>
  </si>
  <si>
    <t>7-3-3-3-2</t>
  </si>
  <si>
    <t>6-2-</t>
  </si>
  <si>
    <t>fikk krampe i beina, og fikk ikke tatt push</t>
  </si>
  <si>
    <t>20-13-11-</t>
  </si>
  <si>
    <t>klarte ikke siste repetisjon, prøv 47, 5 neste gang allikevel, måtte stå over markløft grunnet strekk i leggen.</t>
  </si>
  <si>
    <t>27-14-10</t>
  </si>
  <si>
    <t>5x3</t>
  </si>
  <si>
    <t>gikk moptbakke pga. strekk</t>
  </si>
  <si>
    <t>klarte bare 3 reps på siste benk sett</t>
  </si>
  <si>
    <t>6-4-4-3-3</t>
  </si>
  <si>
    <t xml:space="preserve">må ta ohp igjen,  </t>
  </si>
  <si>
    <t>skitur</t>
  </si>
  <si>
    <t>5-3-</t>
  </si>
  <si>
    <t>sliten på pull ups</t>
  </si>
  <si>
    <t>20-12-10-</t>
  </si>
  <si>
    <t>20-13-10-</t>
  </si>
  <si>
    <t>3x3;3x3;3,2,2;</t>
  </si>
  <si>
    <t>må ta knebøy på nytt</t>
  </si>
  <si>
    <t>4x3</t>
  </si>
  <si>
    <t>dårlig dag</t>
  </si>
  <si>
    <t>6-4---</t>
  </si>
  <si>
    <t>må ta alt på nytt</t>
  </si>
  <si>
    <t>6-4-3-4-3</t>
  </si>
  <si>
    <t>ta ohp på nytt</t>
  </si>
  <si>
    <t>fotballtrening</t>
  </si>
  <si>
    <t>tøying og lett løpimng, var stiv</t>
  </si>
  <si>
    <t>6-2-3-3-3</t>
  </si>
  <si>
    <t>1-2-2-2</t>
  </si>
  <si>
    <t>5-4-3-3-3</t>
  </si>
  <si>
    <t>intervalltrening</t>
  </si>
  <si>
    <t>må ta knebøy  på nytt</t>
  </si>
  <si>
    <t>ta benk på nytt</t>
  </si>
  <si>
    <t>intervalltrening og slåball</t>
  </si>
  <si>
    <t>5-4-3-3-2</t>
  </si>
  <si>
    <t>må ta benkpress på nytt</t>
  </si>
  <si>
    <t>benkpres på nytt</t>
  </si>
  <si>
    <t>må ta knebøy igjen</t>
  </si>
  <si>
    <t>ta benk og knebøy på nytt, glemte at jeg skulle ta 62,5</t>
  </si>
  <si>
    <t>rakk ikke markløft, må ta ohp på nytt</t>
  </si>
  <si>
    <t>må ta mark på nytt</t>
  </si>
  <si>
    <t>tok bare oppvarming på knebøy</t>
  </si>
  <si>
    <t>ta knebøy og benk på nytt, tenneis ble gjor etterpå</t>
  </si>
  <si>
    <t>OHP</t>
  </si>
  <si>
    <t>22-17-10</t>
  </si>
  <si>
    <t>må ta pendlays på nytt</t>
  </si>
  <si>
    <t>må ta mark og knebøy på nytt</t>
  </si>
  <si>
    <t>må ta knebøy og pendalys på nytt</t>
  </si>
  <si>
    <t>tok feil av vekten på OHP</t>
  </si>
  <si>
    <t>må ta alt på nytt, da jeg var støl etter onsdagen</t>
  </si>
  <si>
    <t>må ta ohp på nytt</t>
  </si>
  <si>
    <t>må ta pause fra knebøy, må ta benk på nytt</t>
  </si>
  <si>
    <t>Set 3</t>
  </si>
  <si>
    <t>Set 2</t>
  </si>
  <si>
    <t>Set 1</t>
  </si>
  <si>
    <t>Uke</t>
  </si>
  <si>
    <t>Markløft</t>
  </si>
  <si>
    <t>Knebøy</t>
  </si>
  <si>
    <t>Benk</t>
  </si>
  <si>
    <t>de tre første månedene</t>
  </si>
  <si>
    <t>legg til:</t>
  </si>
  <si>
    <t>set 3 (+)</t>
  </si>
  <si>
    <t>set 2</t>
  </si>
  <si>
    <t>set 1</t>
  </si>
  <si>
    <t>deload(x5)</t>
  </si>
  <si>
    <t>uke 4</t>
  </si>
  <si>
    <t>uke 3</t>
  </si>
  <si>
    <t>uke 2</t>
  </si>
  <si>
    <t>uke 1</t>
  </si>
  <si>
    <t>max:</t>
  </si>
  <si>
    <t>5-3-1 kalkulator</t>
  </si>
  <si>
    <t>Tirsdag</t>
  </si>
  <si>
    <t>Onsdag</t>
  </si>
  <si>
    <t>Torsdag</t>
  </si>
  <si>
    <t>Fredag</t>
  </si>
  <si>
    <t xml:space="preserve">Lørdag </t>
  </si>
  <si>
    <t>Søndag</t>
  </si>
  <si>
    <t>Mandag</t>
  </si>
  <si>
    <t>Chins 5x15</t>
  </si>
  <si>
    <t>Dips 5 x10</t>
  </si>
  <si>
    <t>Benkpress</t>
  </si>
  <si>
    <t>Fotball</t>
  </si>
  <si>
    <t>Fotballkamp</t>
  </si>
  <si>
    <t>langjog</t>
  </si>
  <si>
    <t>G.M. x15</t>
  </si>
  <si>
    <t>H.L.R x10</t>
  </si>
  <si>
    <t>G.M = good morning</t>
  </si>
  <si>
    <t>H.L.R = hanging leg raise</t>
  </si>
  <si>
    <t>Pendlays</t>
  </si>
  <si>
    <t>x3</t>
  </si>
  <si>
    <t>x5</t>
  </si>
  <si>
    <t>x{5,3,1}</t>
  </si>
  <si>
    <t>L.P x 15</t>
  </si>
  <si>
    <t>B. FV. X 15</t>
  </si>
  <si>
    <t>L.C x 10</t>
  </si>
  <si>
    <t>L.P = leg press</t>
  </si>
  <si>
    <t>L.C = leg curl</t>
  </si>
  <si>
    <t>evt hvile</t>
  </si>
  <si>
    <t xml:space="preserve">est. Tid </t>
  </si>
  <si>
    <t>B.FV = benkpress med manualer</t>
  </si>
  <si>
    <t>syk</t>
  </si>
  <si>
    <t>fjelltur</t>
  </si>
  <si>
    <t>fortsetter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</si>
</sst>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]0000;General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6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'Ark1'!$C$4</c:f>
              <c:strCache>
                <c:ptCount val="1"/>
                <c:pt idx="0">
                  <c:v>knebøy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'Ark1'!$B$5:$B$131</c:f>
              <c:numCache>
                <c:formatCode>m/d/yyyy</c:formatCode>
                <c:ptCount val="127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  <c:pt idx="71">
                  <c:v>42905</c:v>
                </c:pt>
                <c:pt idx="72">
                  <c:v>42907</c:v>
                </c:pt>
                <c:pt idx="73">
                  <c:v>42912</c:v>
                </c:pt>
                <c:pt idx="74">
                  <c:v>42914</c:v>
                </c:pt>
                <c:pt idx="75">
                  <c:v>42916</c:v>
                </c:pt>
                <c:pt idx="76">
                  <c:v>42919</c:v>
                </c:pt>
                <c:pt idx="77">
                  <c:v>42921</c:v>
                </c:pt>
                <c:pt idx="78">
                  <c:v>42926</c:v>
                </c:pt>
                <c:pt idx="79">
                  <c:v>42928</c:v>
                </c:pt>
                <c:pt idx="80">
                  <c:v>42930</c:v>
                </c:pt>
                <c:pt idx="81">
                  <c:v>42940</c:v>
                </c:pt>
                <c:pt idx="82">
                  <c:v>42942</c:v>
                </c:pt>
                <c:pt idx="83">
                  <c:v>42944</c:v>
                </c:pt>
                <c:pt idx="84">
                  <c:v>42947</c:v>
                </c:pt>
                <c:pt idx="85">
                  <c:v>42956</c:v>
                </c:pt>
                <c:pt idx="86">
                  <c:v>42958</c:v>
                </c:pt>
                <c:pt idx="87">
                  <c:v>42961</c:v>
                </c:pt>
                <c:pt idx="88">
                  <c:v>42963</c:v>
                </c:pt>
              </c:numCache>
            </c:numRef>
          </c:xVal>
          <c:yVal>
            <c:numRef>
              <c:f>'Ark1'!$C$5:$C$131</c:f>
              <c:numCache>
                <c:formatCode>General</c:formatCode>
                <c:ptCount val="127"/>
                <c:pt idx="0">
                  <c:v>87.5</c:v>
                </c:pt>
                <c:pt idx="1">
                  <c:v>90</c:v>
                </c:pt>
                <c:pt idx="2">
                  <c:v>92.5</c:v>
                </c:pt>
                <c:pt idx="3">
                  <c:v>95</c:v>
                </c:pt>
                <c:pt idx="4">
                  <c:v>97.5</c:v>
                </c:pt>
                <c:pt idx="5">
                  <c:v>100</c:v>
                </c:pt>
                <c:pt idx="6">
                  <c:v>102.5</c:v>
                </c:pt>
                <c:pt idx="7">
                  <c:v>102.5</c:v>
                </c:pt>
                <c:pt idx="10">
                  <c:v>105</c:v>
                </c:pt>
                <c:pt idx="12">
                  <c:v>107.5</c:v>
                </c:pt>
                <c:pt idx="14">
                  <c:v>100</c:v>
                </c:pt>
                <c:pt idx="16">
                  <c:v>102.5</c:v>
                </c:pt>
                <c:pt idx="17">
                  <c:v>105</c:v>
                </c:pt>
                <c:pt idx="18">
                  <c:v>105</c:v>
                </c:pt>
                <c:pt idx="21">
                  <c:v>105</c:v>
                </c:pt>
                <c:pt idx="22">
                  <c:v>100</c:v>
                </c:pt>
                <c:pt idx="24">
                  <c:v>102.5</c:v>
                </c:pt>
                <c:pt idx="25">
                  <c:v>105</c:v>
                </c:pt>
                <c:pt idx="26">
                  <c:v>80</c:v>
                </c:pt>
                <c:pt idx="29">
                  <c:v>90</c:v>
                </c:pt>
                <c:pt idx="30">
                  <c:v>92.5</c:v>
                </c:pt>
                <c:pt idx="32">
                  <c:v>95</c:v>
                </c:pt>
                <c:pt idx="34">
                  <c:v>97.5</c:v>
                </c:pt>
                <c:pt idx="35">
                  <c:v>100</c:v>
                </c:pt>
                <c:pt idx="37">
                  <c:v>102.5</c:v>
                </c:pt>
                <c:pt idx="39">
                  <c:v>105</c:v>
                </c:pt>
                <c:pt idx="41">
                  <c:v>107.5</c:v>
                </c:pt>
                <c:pt idx="43">
                  <c:v>110</c:v>
                </c:pt>
                <c:pt idx="45">
                  <c:v>112.5</c:v>
                </c:pt>
                <c:pt idx="49">
                  <c:v>100</c:v>
                </c:pt>
                <c:pt idx="52">
                  <c:v>102.5</c:v>
                </c:pt>
                <c:pt idx="54">
                  <c:v>105</c:v>
                </c:pt>
                <c:pt idx="57">
                  <c:v>107.5</c:v>
                </c:pt>
                <c:pt idx="58">
                  <c:v>110</c:v>
                </c:pt>
                <c:pt idx="61">
                  <c:v>100</c:v>
                </c:pt>
                <c:pt idx="62">
                  <c:v>100</c:v>
                </c:pt>
                <c:pt idx="63">
                  <c:v>102.5</c:v>
                </c:pt>
                <c:pt idx="65">
                  <c:v>105</c:v>
                </c:pt>
                <c:pt idx="66">
                  <c:v>107.5</c:v>
                </c:pt>
                <c:pt idx="67">
                  <c:v>110</c:v>
                </c:pt>
                <c:pt idx="68">
                  <c:v>112.5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  <c:pt idx="74">
                  <c:v>117.5</c:v>
                </c:pt>
                <c:pt idx="75">
                  <c:v>120</c:v>
                </c:pt>
                <c:pt idx="76">
                  <c:v>120</c:v>
                </c:pt>
                <c:pt idx="79">
                  <c:v>122.5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53-4175-9325-C8F8B7DF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29728"/>
        <c:axId val="242034040"/>
      </c:scatterChart>
      <c:valAx>
        <c:axId val="2420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2034040"/>
        <c:crosses val="autoZero"/>
        <c:crossBetween val="midCat"/>
      </c:valAx>
      <c:valAx>
        <c:axId val="2420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20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'Ark1'!$E$4</c:f>
              <c:strCache>
                <c:ptCount val="1"/>
                <c:pt idx="0">
                  <c:v>markløft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'Ark1'!$B$5:$B$130</c:f>
              <c:numCache>
                <c:formatCode>m/d/yyyy</c:formatCode>
                <c:ptCount val="126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  <c:pt idx="71">
                  <c:v>42905</c:v>
                </c:pt>
                <c:pt idx="72">
                  <c:v>42907</c:v>
                </c:pt>
                <c:pt idx="73">
                  <c:v>42912</c:v>
                </c:pt>
                <c:pt idx="74">
                  <c:v>42914</c:v>
                </c:pt>
                <c:pt idx="75">
                  <c:v>42916</c:v>
                </c:pt>
                <c:pt idx="76">
                  <c:v>42919</c:v>
                </c:pt>
                <c:pt idx="77">
                  <c:v>42921</c:v>
                </c:pt>
                <c:pt idx="78">
                  <c:v>42926</c:v>
                </c:pt>
                <c:pt idx="79">
                  <c:v>42928</c:v>
                </c:pt>
                <c:pt idx="80">
                  <c:v>42930</c:v>
                </c:pt>
                <c:pt idx="81">
                  <c:v>42940</c:v>
                </c:pt>
                <c:pt idx="82">
                  <c:v>42942</c:v>
                </c:pt>
                <c:pt idx="83">
                  <c:v>42944</c:v>
                </c:pt>
                <c:pt idx="84">
                  <c:v>42947</c:v>
                </c:pt>
                <c:pt idx="85">
                  <c:v>42956</c:v>
                </c:pt>
                <c:pt idx="86">
                  <c:v>42958</c:v>
                </c:pt>
                <c:pt idx="87">
                  <c:v>42961</c:v>
                </c:pt>
                <c:pt idx="88">
                  <c:v>42963</c:v>
                </c:pt>
              </c:numCache>
            </c:numRef>
          </c:xVal>
          <c:yVal>
            <c:numRef>
              <c:f>'Ark1'!$E$5:$E$130</c:f>
              <c:numCache>
                <c:formatCode>General</c:formatCode>
                <c:ptCount val="126"/>
                <c:pt idx="0">
                  <c:v>75</c:v>
                </c:pt>
                <c:pt idx="2">
                  <c:v>80</c:v>
                </c:pt>
                <c:pt idx="4">
                  <c:v>85</c:v>
                </c:pt>
                <c:pt idx="6">
                  <c:v>90</c:v>
                </c:pt>
                <c:pt idx="12">
                  <c:v>95</c:v>
                </c:pt>
                <c:pt idx="16">
                  <c:v>100</c:v>
                </c:pt>
                <c:pt idx="18">
                  <c:v>105</c:v>
                </c:pt>
                <c:pt idx="21">
                  <c:v>110</c:v>
                </c:pt>
                <c:pt idx="24">
                  <c:v>115</c:v>
                </c:pt>
                <c:pt idx="30">
                  <c:v>90</c:v>
                </c:pt>
                <c:pt idx="34">
                  <c:v>95</c:v>
                </c:pt>
                <c:pt idx="41">
                  <c:v>100</c:v>
                </c:pt>
                <c:pt idx="45">
                  <c:v>105</c:v>
                </c:pt>
                <c:pt idx="48">
                  <c:v>110</c:v>
                </c:pt>
                <c:pt idx="54">
                  <c:v>105</c:v>
                </c:pt>
                <c:pt idx="57">
                  <c:v>110</c:v>
                </c:pt>
                <c:pt idx="62">
                  <c:v>100</c:v>
                </c:pt>
                <c:pt idx="65">
                  <c:v>105</c:v>
                </c:pt>
                <c:pt idx="67">
                  <c:v>110</c:v>
                </c:pt>
                <c:pt idx="74">
                  <c:v>115</c:v>
                </c:pt>
                <c:pt idx="76">
                  <c:v>115</c:v>
                </c:pt>
                <c:pt idx="79">
                  <c:v>120</c:v>
                </c:pt>
                <c:pt idx="82">
                  <c:v>120</c:v>
                </c:pt>
                <c:pt idx="84">
                  <c:v>125</c:v>
                </c:pt>
                <c:pt idx="85">
                  <c:v>130</c:v>
                </c:pt>
                <c:pt idx="87">
                  <c:v>130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D7-4C89-B2DD-8293388A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3648"/>
        <c:axId val="242031296"/>
      </c:scatterChart>
      <c:valAx>
        <c:axId val="2420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2031296"/>
        <c:crosses val="autoZero"/>
        <c:crossBetween val="midCat"/>
      </c:valAx>
      <c:valAx>
        <c:axId val="2420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20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'Ark1'!$D$4</c:f>
              <c:strCache>
                <c:ptCount val="1"/>
                <c:pt idx="0">
                  <c:v>benkpress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'Ark1'!$B$5:$B$131</c:f>
              <c:numCache>
                <c:formatCode>m/d/yyyy</c:formatCode>
                <c:ptCount val="127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  <c:pt idx="71">
                  <c:v>42905</c:v>
                </c:pt>
                <c:pt idx="72">
                  <c:v>42907</c:v>
                </c:pt>
                <c:pt idx="73">
                  <c:v>42912</c:v>
                </c:pt>
                <c:pt idx="74">
                  <c:v>42914</c:v>
                </c:pt>
                <c:pt idx="75">
                  <c:v>42916</c:v>
                </c:pt>
                <c:pt idx="76">
                  <c:v>42919</c:v>
                </c:pt>
                <c:pt idx="77">
                  <c:v>42921</c:v>
                </c:pt>
                <c:pt idx="78">
                  <c:v>42926</c:v>
                </c:pt>
                <c:pt idx="79">
                  <c:v>42928</c:v>
                </c:pt>
                <c:pt idx="80">
                  <c:v>42930</c:v>
                </c:pt>
                <c:pt idx="81">
                  <c:v>42940</c:v>
                </c:pt>
                <c:pt idx="82">
                  <c:v>42942</c:v>
                </c:pt>
                <c:pt idx="83">
                  <c:v>42944</c:v>
                </c:pt>
                <c:pt idx="84">
                  <c:v>42947</c:v>
                </c:pt>
                <c:pt idx="85">
                  <c:v>42956</c:v>
                </c:pt>
                <c:pt idx="86">
                  <c:v>42958</c:v>
                </c:pt>
                <c:pt idx="87">
                  <c:v>42961</c:v>
                </c:pt>
                <c:pt idx="88">
                  <c:v>42963</c:v>
                </c:pt>
              </c:numCache>
            </c:numRef>
          </c:xVal>
          <c:yVal>
            <c:numRef>
              <c:f>'Ark1'!$D$5:$D$131</c:f>
              <c:numCache>
                <c:formatCode>General</c:formatCode>
                <c:ptCount val="127"/>
                <c:pt idx="1">
                  <c:v>77.5</c:v>
                </c:pt>
                <c:pt idx="3">
                  <c:v>72.5</c:v>
                </c:pt>
                <c:pt idx="5">
                  <c:v>75</c:v>
                </c:pt>
                <c:pt idx="7">
                  <c:v>75</c:v>
                </c:pt>
                <c:pt idx="10">
                  <c:v>77.5</c:v>
                </c:pt>
                <c:pt idx="14">
                  <c:v>80</c:v>
                </c:pt>
                <c:pt idx="17">
                  <c:v>82.5</c:v>
                </c:pt>
                <c:pt idx="22">
                  <c:v>82.5</c:v>
                </c:pt>
                <c:pt idx="25">
                  <c:v>85</c:v>
                </c:pt>
                <c:pt idx="26">
                  <c:v>75</c:v>
                </c:pt>
                <c:pt idx="29">
                  <c:v>77.5</c:v>
                </c:pt>
                <c:pt idx="32">
                  <c:v>80</c:v>
                </c:pt>
                <c:pt idx="35">
                  <c:v>82.5</c:v>
                </c:pt>
                <c:pt idx="39">
                  <c:v>85</c:v>
                </c:pt>
                <c:pt idx="43">
                  <c:v>85</c:v>
                </c:pt>
                <c:pt idx="47">
                  <c:v>87.5</c:v>
                </c:pt>
                <c:pt idx="49">
                  <c:v>80</c:v>
                </c:pt>
                <c:pt idx="52">
                  <c:v>82.5</c:v>
                </c:pt>
                <c:pt idx="61">
                  <c:v>80</c:v>
                </c:pt>
                <c:pt idx="63">
                  <c:v>82.5</c:v>
                </c:pt>
                <c:pt idx="66">
                  <c:v>82.5</c:v>
                </c:pt>
                <c:pt idx="68">
                  <c:v>82.5</c:v>
                </c:pt>
                <c:pt idx="70">
                  <c:v>82.5</c:v>
                </c:pt>
                <c:pt idx="71">
                  <c:v>85</c:v>
                </c:pt>
                <c:pt idx="73">
                  <c:v>85</c:v>
                </c:pt>
                <c:pt idx="75">
                  <c:v>87.5</c:v>
                </c:pt>
                <c:pt idx="77">
                  <c:v>87.5</c:v>
                </c:pt>
                <c:pt idx="78">
                  <c:v>90</c:v>
                </c:pt>
                <c:pt idx="80">
                  <c:v>92.5</c:v>
                </c:pt>
                <c:pt idx="81">
                  <c:v>92.5</c:v>
                </c:pt>
                <c:pt idx="83">
                  <c:v>92.5</c:v>
                </c:pt>
                <c:pt idx="86">
                  <c:v>90</c:v>
                </c:pt>
                <c:pt idx="88">
                  <c:v>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CB-45E5-BDA1-D68A75C0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2080"/>
        <c:axId val="242028944"/>
      </c:scatterChart>
      <c:valAx>
        <c:axId val="2420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2028944"/>
        <c:crosses val="autoZero"/>
        <c:crossBetween val="midCat"/>
      </c:valAx>
      <c:valAx>
        <c:axId val="2420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203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'Ark1'!$F$4</c:f>
              <c:strCache>
                <c:ptCount val="1"/>
                <c:pt idx="0">
                  <c:v>OHP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'Ark1'!$B$5:$B$264</c:f>
              <c:numCache>
                <c:formatCode>m/d/yyyy</c:formatCode>
                <c:ptCount val="260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  <c:pt idx="71">
                  <c:v>42905</c:v>
                </c:pt>
                <c:pt idx="72">
                  <c:v>42907</c:v>
                </c:pt>
                <c:pt idx="73">
                  <c:v>42912</c:v>
                </c:pt>
                <c:pt idx="74">
                  <c:v>42914</c:v>
                </c:pt>
                <c:pt idx="75">
                  <c:v>42916</c:v>
                </c:pt>
                <c:pt idx="76">
                  <c:v>42919</c:v>
                </c:pt>
                <c:pt idx="77">
                  <c:v>42921</c:v>
                </c:pt>
                <c:pt idx="78">
                  <c:v>42926</c:v>
                </c:pt>
                <c:pt idx="79">
                  <c:v>42928</c:v>
                </c:pt>
                <c:pt idx="80">
                  <c:v>42930</c:v>
                </c:pt>
                <c:pt idx="81">
                  <c:v>42940</c:v>
                </c:pt>
                <c:pt idx="82">
                  <c:v>42942</c:v>
                </c:pt>
                <c:pt idx="83">
                  <c:v>42944</c:v>
                </c:pt>
                <c:pt idx="84">
                  <c:v>42947</c:v>
                </c:pt>
                <c:pt idx="85">
                  <c:v>42956</c:v>
                </c:pt>
                <c:pt idx="86">
                  <c:v>42958</c:v>
                </c:pt>
                <c:pt idx="87">
                  <c:v>42961</c:v>
                </c:pt>
                <c:pt idx="88">
                  <c:v>42963</c:v>
                </c:pt>
              </c:numCache>
            </c:numRef>
          </c:xVal>
          <c:yVal>
            <c:numRef>
              <c:f>'Ark1'!$F$5:$F$264</c:f>
              <c:numCache>
                <c:formatCode>General</c:formatCode>
                <c:ptCount val="260"/>
                <c:pt idx="0">
                  <c:v>35</c:v>
                </c:pt>
                <c:pt idx="2">
                  <c:v>37.5</c:v>
                </c:pt>
                <c:pt idx="4">
                  <c:v>40</c:v>
                </c:pt>
                <c:pt idx="6">
                  <c:v>42.5</c:v>
                </c:pt>
                <c:pt idx="12">
                  <c:v>45</c:v>
                </c:pt>
                <c:pt idx="16">
                  <c:v>47.5</c:v>
                </c:pt>
                <c:pt idx="18">
                  <c:v>47.5</c:v>
                </c:pt>
                <c:pt idx="21">
                  <c:v>47.5</c:v>
                </c:pt>
                <c:pt idx="24">
                  <c:v>42.5</c:v>
                </c:pt>
                <c:pt idx="30">
                  <c:v>40</c:v>
                </c:pt>
                <c:pt idx="34">
                  <c:v>42.5</c:v>
                </c:pt>
                <c:pt idx="37">
                  <c:v>45</c:v>
                </c:pt>
                <c:pt idx="41">
                  <c:v>47.5</c:v>
                </c:pt>
                <c:pt idx="45">
                  <c:v>47.5</c:v>
                </c:pt>
                <c:pt idx="48">
                  <c:v>50</c:v>
                </c:pt>
                <c:pt idx="54">
                  <c:v>40</c:v>
                </c:pt>
                <c:pt idx="57">
                  <c:v>42.5</c:v>
                </c:pt>
                <c:pt idx="62">
                  <c:v>40</c:v>
                </c:pt>
                <c:pt idx="65">
                  <c:v>42.5</c:v>
                </c:pt>
                <c:pt idx="67">
                  <c:v>45</c:v>
                </c:pt>
                <c:pt idx="72">
                  <c:v>45</c:v>
                </c:pt>
                <c:pt idx="74">
                  <c:v>45</c:v>
                </c:pt>
                <c:pt idx="76">
                  <c:v>47.5</c:v>
                </c:pt>
                <c:pt idx="79">
                  <c:v>50</c:v>
                </c:pt>
                <c:pt idx="82">
                  <c:v>52.5</c:v>
                </c:pt>
                <c:pt idx="84">
                  <c:v>57.5</c:v>
                </c:pt>
                <c:pt idx="85">
                  <c:v>50</c:v>
                </c:pt>
                <c:pt idx="87">
                  <c:v>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90-46B1-BDE1-D95D46FD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1688"/>
        <c:axId val="242032472"/>
      </c:scatterChart>
      <c:valAx>
        <c:axId val="24203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2032472"/>
        <c:crosses val="autoZero"/>
        <c:crossBetween val="midCat"/>
      </c:valAx>
      <c:valAx>
        <c:axId val="2420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203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4.8490470451244792E-2"/>
          <c:y val="0.19486111111111112"/>
          <c:w val="0.90772642462375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'Ark1'!$G$4</c:f>
              <c:strCache>
                <c:ptCount val="1"/>
                <c:pt idx="0">
                  <c:v>row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'Ark1'!$B$5:$B$131</c:f>
              <c:numCache>
                <c:formatCode>m/d/yyyy</c:formatCode>
                <c:ptCount val="127"/>
                <c:pt idx="0">
                  <c:v>42669</c:v>
                </c:pt>
                <c:pt idx="1">
                  <c:v>42671</c:v>
                </c:pt>
                <c:pt idx="2">
                  <c:v>42674</c:v>
                </c:pt>
                <c:pt idx="3">
                  <c:v>42676</c:v>
                </c:pt>
                <c:pt idx="4">
                  <c:v>42678</c:v>
                </c:pt>
                <c:pt idx="5">
                  <c:v>42681</c:v>
                </c:pt>
                <c:pt idx="6">
                  <c:v>42683</c:v>
                </c:pt>
                <c:pt idx="7">
                  <c:v>42688</c:v>
                </c:pt>
                <c:pt idx="8">
                  <c:v>42689</c:v>
                </c:pt>
                <c:pt idx="9">
                  <c:v>42691</c:v>
                </c:pt>
                <c:pt idx="10">
                  <c:v>42692</c:v>
                </c:pt>
                <c:pt idx="11">
                  <c:v>42693</c:v>
                </c:pt>
                <c:pt idx="12">
                  <c:v>42695</c:v>
                </c:pt>
                <c:pt idx="13">
                  <c:v>42696</c:v>
                </c:pt>
                <c:pt idx="14">
                  <c:v>42697</c:v>
                </c:pt>
                <c:pt idx="15">
                  <c:v>42698</c:v>
                </c:pt>
                <c:pt idx="16">
                  <c:v>42699</c:v>
                </c:pt>
                <c:pt idx="17">
                  <c:v>42707</c:v>
                </c:pt>
                <c:pt idx="18">
                  <c:v>42709</c:v>
                </c:pt>
                <c:pt idx="19">
                  <c:v>42710</c:v>
                </c:pt>
                <c:pt idx="20">
                  <c:v>42712</c:v>
                </c:pt>
                <c:pt idx="21">
                  <c:v>42713</c:v>
                </c:pt>
                <c:pt idx="22">
                  <c:v>42716</c:v>
                </c:pt>
                <c:pt idx="23">
                  <c:v>42717</c:v>
                </c:pt>
                <c:pt idx="24">
                  <c:v>42718</c:v>
                </c:pt>
                <c:pt idx="25">
                  <c:v>42720</c:v>
                </c:pt>
                <c:pt idx="26">
                  <c:v>42751</c:v>
                </c:pt>
                <c:pt idx="27">
                  <c:v>42752</c:v>
                </c:pt>
                <c:pt idx="28">
                  <c:v>42754</c:v>
                </c:pt>
                <c:pt idx="29">
                  <c:v>42755</c:v>
                </c:pt>
                <c:pt idx="30">
                  <c:v>42758</c:v>
                </c:pt>
                <c:pt idx="31">
                  <c:v>42759</c:v>
                </c:pt>
                <c:pt idx="32">
                  <c:v>42760</c:v>
                </c:pt>
                <c:pt idx="33">
                  <c:v>42761</c:v>
                </c:pt>
                <c:pt idx="34">
                  <c:v>42762</c:v>
                </c:pt>
                <c:pt idx="35">
                  <c:v>42765</c:v>
                </c:pt>
                <c:pt idx="36">
                  <c:v>42766</c:v>
                </c:pt>
                <c:pt idx="37">
                  <c:v>42767</c:v>
                </c:pt>
                <c:pt idx="38">
                  <c:v>42768</c:v>
                </c:pt>
                <c:pt idx="39">
                  <c:v>42769</c:v>
                </c:pt>
                <c:pt idx="40">
                  <c:v>42771</c:v>
                </c:pt>
                <c:pt idx="41">
                  <c:v>42772</c:v>
                </c:pt>
                <c:pt idx="42">
                  <c:v>42777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42786</c:v>
                </c:pt>
                <c:pt idx="49">
                  <c:v>42814</c:v>
                </c:pt>
                <c:pt idx="50">
                  <c:v>42816</c:v>
                </c:pt>
                <c:pt idx="51">
                  <c:v>42817</c:v>
                </c:pt>
                <c:pt idx="52">
                  <c:v>42818</c:v>
                </c:pt>
                <c:pt idx="53">
                  <c:v>42820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42825</c:v>
                </c:pt>
                <c:pt idx="58">
                  <c:v>42828</c:v>
                </c:pt>
                <c:pt idx="59">
                  <c:v>42829</c:v>
                </c:pt>
                <c:pt idx="60">
                  <c:v>42868</c:v>
                </c:pt>
                <c:pt idx="61">
                  <c:v>42870</c:v>
                </c:pt>
                <c:pt idx="62">
                  <c:v>42872</c:v>
                </c:pt>
                <c:pt idx="63">
                  <c:v>42874</c:v>
                </c:pt>
                <c:pt idx="64">
                  <c:v>42875</c:v>
                </c:pt>
                <c:pt idx="65">
                  <c:v>42877</c:v>
                </c:pt>
                <c:pt idx="66">
                  <c:v>42886</c:v>
                </c:pt>
                <c:pt idx="67">
                  <c:v>42888</c:v>
                </c:pt>
                <c:pt idx="68">
                  <c:v>42891</c:v>
                </c:pt>
                <c:pt idx="69">
                  <c:v>42892</c:v>
                </c:pt>
                <c:pt idx="70">
                  <c:v>42895</c:v>
                </c:pt>
                <c:pt idx="71">
                  <c:v>42905</c:v>
                </c:pt>
                <c:pt idx="72">
                  <c:v>42907</c:v>
                </c:pt>
                <c:pt idx="73">
                  <c:v>42912</c:v>
                </c:pt>
                <c:pt idx="74">
                  <c:v>42914</c:v>
                </c:pt>
                <c:pt idx="75">
                  <c:v>42916</c:v>
                </c:pt>
                <c:pt idx="76">
                  <c:v>42919</c:v>
                </c:pt>
                <c:pt idx="77">
                  <c:v>42921</c:v>
                </c:pt>
                <c:pt idx="78">
                  <c:v>42926</c:v>
                </c:pt>
                <c:pt idx="79">
                  <c:v>42928</c:v>
                </c:pt>
                <c:pt idx="80">
                  <c:v>42930</c:v>
                </c:pt>
                <c:pt idx="81">
                  <c:v>42940</c:v>
                </c:pt>
                <c:pt idx="82">
                  <c:v>42942</c:v>
                </c:pt>
                <c:pt idx="83">
                  <c:v>42944</c:v>
                </c:pt>
                <c:pt idx="84">
                  <c:v>42947</c:v>
                </c:pt>
                <c:pt idx="85">
                  <c:v>42956</c:v>
                </c:pt>
                <c:pt idx="86">
                  <c:v>42958</c:v>
                </c:pt>
                <c:pt idx="87">
                  <c:v>42961</c:v>
                </c:pt>
                <c:pt idx="88">
                  <c:v>42963</c:v>
                </c:pt>
              </c:numCache>
            </c:numRef>
          </c:xVal>
          <c:yVal>
            <c:numRef>
              <c:f>'Ark1'!$G$5:$G$131</c:f>
              <c:numCache>
                <c:formatCode>General</c:formatCode>
                <c:ptCount val="127"/>
                <c:pt idx="1">
                  <c:v>45</c:v>
                </c:pt>
                <c:pt idx="3">
                  <c:v>47.5</c:v>
                </c:pt>
                <c:pt idx="5">
                  <c:v>50</c:v>
                </c:pt>
                <c:pt idx="7">
                  <c:v>52.5</c:v>
                </c:pt>
                <c:pt idx="10">
                  <c:v>55</c:v>
                </c:pt>
                <c:pt idx="14">
                  <c:v>57.5</c:v>
                </c:pt>
                <c:pt idx="17">
                  <c:v>60</c:v>
                </c:pt>
                <c:pt idx="22">
                  <c:v>60</c:v>
                </c:pt>
                <c:pt idx="25">
                  <c:v>62.5</c:v>
                </c:pt>
                <c:pt idx="26">
                  <c:v>50</c:v>
                </c:pt>
                <c:pt idx="29">
                  <c:v>52.5</c:v>
                </c:pt>
                <c:pt idx="32">
                  <c:v>55</c:v>
                </c:pt>
                <c:pt idx="35">
                  <c:v>57.5</c:v>
                </c:pt>
                <c:pt idx="39">
                  <c:v>60</c:v>
                </c:pt>
                <c:pt idx="43">
                  <c:v>62.5</c:v>
                </c:pt>
                <c:pt idx="47">
                  <c:v>65</c:v>
                </c:pt>
                <c:pt idx="49">
                  <c:v>55</c:v>
                </c:pt>
                <c:pt idx="52">
                  <c:v>57.5</c:v>
                </c:pt>
                <c:pt idx="63">
                  <c:v>50</c:v>
                </c:pt>
                <c:pt idx="66">
                  <c:v>52.5</c:v>
                </c:pt>
                <c:pt idx="68">
                  <c:v>57.5</c:v>
                </c:pt>
                <c:pt idx="70">
                  <c:v>60</c:v>
                </c:pt>
                <c:pt idx="71">
                  <c:v>60</c:v>
                </c:pt>
                <c:pt idx="73">
                  <c:v>62.5</c:v>
                </c:pt>
                <c:pt idx="75">
                  <c:v>65</c:v>
                </c:pt>
                <c:pt idx="77">
                  <c:v>67.5</c:v>
                </c:pt>
                <c:pt idx="78">
                  <c:v>67.5</c:v>
                </c:pt>
                <c:pt idx="80">
                  <c:v>70</c:v>
                </c:pt>
                <c:pt idx="81">
                  <c:v>72.5</c:v>
                </c:pt>
                <c:pt idx="83">
                  <c:v>75</c:v>
                </c:pt>
                <c:pt idx="86">
                  <c:v>70</c:v>
                </c:pt>
                <c:pt idx="88">
                  <c:v>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F5-474E-AB2E-BE01BDC0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7720"/>
        <c:axId val="243991392"/>
      </c:scatterChart>
      <c:valAx>
        <c:axId val="12642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3991392"/>
        <c:crosses val="autoZero"/>
        <c:crossBetween val="midCat"/>
      </c:valAx>
      <c:valAx>
        <c:axId val="2439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642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138112</xdr:colOff>
      <xdr:row>3</xdr:row>
      <xdr:rowOff>76200</xdr:rowOff>
    </xdr:from>
    <xdr:to>
      <xdr:col>23</xdr:col>
      <xdr:colOff>228600</xdr:colOff>
      <xdr:row>17</xdr:row>
      <xdr:rowOff>152400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xmlns="" id="{759D02E1-A49D-4478-BF33-6FF32FD5F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100011</xdr:colOff>
      <xdr:row>18</xdr:row>
      <xdr:rowOff>104775</xdr:rowOff>
    </xdr:from>
    <xdr:to>
      <xdr:col>23</xdr:col>
      <xdr:colOff>295274</xdr:colOff>
      <xdr:row>32</xdr:row>
      <xdr:rowOff>180975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xmlns="" id="{FEC6F4A7-6DEF-4DCE-B8A0-AF785808F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33</xdr:row>
      <xdr:rowOff>76200</xdr:rowOff>
    </xdr:from>
    <xdr:to>
      <xdr:col>23</xdr:col>
      <xdr:colOff>333374</xdr:colOff>
      <xdr:row>47</xdr:row>
      <xdr:rowOff>152400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xmlns="" id="{0FFBF1CA-429E-43A2-8A84-148CE6D0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119061</xdr:colOff>
      <xdr:row>62</xdr:row>
      <xdr:rowOff>123825</xdr:rowOff>
    </xdr:from>
    <xdr:to>
      <xdr:col>23</xdr:col>
      <xdr:colOff>314325</xdr:colOff>
      <xdr:row>77</xdr:row>
      <xdr:rowOff>9525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xmlns="" id="{9AAAE953-2CE9-4431-B836-C470EFFF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109536</xdr:colOff>
      <xdr:row>48</xdr:row>
      <xdr:rowOff>19050</xdr:rowOff>
    </xdr:from>
    <xdr:to>
      <xdr:col>23</xdr:col>
      <xdr:colOff>323849</xdr:colOff>
      <xdr:row>62</xdr:row>
      <xdr:rowOff>95250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xmlns="" id="{BAA81068-FD91-46A9-92E5-1D1FB0D1A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1"/>
  <sheetViews>
    <sheetView topLeftCell="A58" zoomScaleNormal="100" workbookViewId="0">
      <selection activeCell="K93" sqref="K93"/>
    </sheetView>
  </sheetViews>
  <sheetFormatPr baseColWidth="10" defaultRowHeight="15" x14ac:dyDescent="0.25"/>
  <cols>
    <col min="2" max="2" width="10.140625" bestFit="1" customWidth="1"/>
    <col min="3" max="3" width="7.5703125" bestFit="1" customWidth="1"/>
    <col min="9" max="9" width="12.85546875" bestFit="1" customWidth="1"/>
    <col min="10" max="10" width="12.42578125" bestFit="1" customWidth="1"/>
    <col min="11" max="11" width="35.42578125" bestFit="1" customWidth="1"/>
  </cols>
  <sheetData>
    <row r="4" spans="1:11" x14ac:dyDescent="0.25">
      <c r="A4" s="1" t="s">
        <v>7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96</v>
      </c>
      <c r="G4" s="1" t="s">
        <v>4</v>
      </c>
      <c r="H4" s="1" t="s">
        <v>5</v>
      </c>
      <c r="I4" s="1" t="s">
        <v>6</v>
      </c>
      <c r="J4" s="3" t="s">
        <v>8</v>
      </c>
      <c r="K4" s="3" t="s">
        <v>51</v>
      </c>
    </row>
    <row r="5" spans="1:11" x14ac:dyDescent="0.25">
      <c r="A5" s="1"/>
      <c r="B5" s="2">
        <v>42669</v>
      </c>
      <c r="C5" s="1">
        <v>87.5</v>
      </c>
      <c r="D5" s="1"/>
      <c r="E5" s="1">
        <v>75</v>
      </c>
      <c r="F5" s="1">
        <v>35</v>
      </c>
      <c r="G5" s="1"/>
      <c r="H5" s="1"/>
      <c r="I5" s="1"/>
      <c r="J5" s="1"/>
      <c r="K5" s="1"/>
    </row>
    <row r="6" spans="1:11" x14ac:dyDescent="0.25">
      <c r="A6" s="1"/>
      <c r="B6" s="2">
        <v>42671</v>
      </c>
      <c r="C6" s="1">
        <v>90</v>
      </c>
      <c r="D6" s="1">
        <v>77.5</v>
      </c>
      <c r="E6" s="1"/>
      <c r="F6" s="1"/>
      <c r="G6" s="1">
        <v>45</v>
      </c>
      <c r="H6" s="1"/>
      <c r="I6" s="1"/>
      <c r="J6" s="1"/>
      <c r="K6" s="1"/>
    </row>
    <row r="7" spans="1:11" x14ac:dyDescent="0.25">
      <c r="A7" s="1"/>
      <c r="B7" s="2">
        <v>42674</v>
      </c>
      <c r="C7" s="1">
        <v>92.5</v>
      </c>
      <c r="D7" s="1"/>
      <c r="E7" s="1">
        <v>80</v>
      </c>
      <c r="F7" s="1">
        <v>37.5</v>
      </c>
      <c r="G7" s="1"/>
      <c r="H7" s="1"/>
      <c r="I7" s="1"/>
      <c r="J7" s="1"/>
      <c r="K7" s="1"/>
    </row>
    <row r="8" spans="1:11" x14ac:dyDescent="0.25">
      <c r="A8" s="1"/>
      <c r="B8" s="2">
        <v>42676</v>
      </c>
      <c r="C8" s="1">
        <v>95</v>
      </c>
      <c r="D8" s="1">
        <v>72.5</v>
      </c>
      <c r="E8" s="1"/>
      <c r="F8" s="1"/>
      <c r="G8" s="1">
        <v>47.5</v>
      </c>
      <c r="H8" s="1"/>
      <c r="I8" s="1"/>
      <c r="J8" s="1"/>
      <c r="K8" s="1"/>
    </row>
    <row r="9" spans="1:11" x14ac:dyDescent="0.25">
      <c r="A9" s="1"/>
      <c r="B9" s="2">
        <v>42678</v>
      </c>
      <c r="C9" s="1">
        <v>97.5</v>
      </c>
      <c r="D9" s="1"/>
      <c r="E9" s="1">
        <v>85</v>
      </c>
      <c r="F9" s="1">
        <v>40</v>
      </c>
      <c r="G9" s="1"/>
      <c r="H9" s="1"/>
      <c r="I9" s="1"/>
      <c r="J9" s="1"/>
      <c r="K9" s="1"/>
    </row>
    <row r="10" spans="1:11" x14ac:dyDescent="0.25">
      <c r="A10" s="1">
        <v>75</v>
      </c>
      <c r="B10" s="2">
        <v>42681</v>
      </c>
      <c r="C10" s="1">
        <v>100</v>
      </c>
      <c r="D10" s="1">
        <v>75</v>
      </c>
      <c r="E10" s="1"/>
      <c r="F10" s="1"/>
      <c r="G10" s="1">
        <v>50</v>
      </c>
      <c r="H10" s="1"/>
      <c r="I10" s="1"/>
      <c r="J10" s="1"/>
      <c r="K10" s="1"/>
    </row>
    <row r="11" spans="1:11" x14ac:dyDescent="0.25">
      <c r="A11" s="1">
        <v>70</v>
      </c>
      <c r="B11" s="2">
        <v>42683</v>
      </c>
      <c r="C11" s="1">
        <v>102.5</v>
      </c>
      <c r="D11" s="1"/>
      <c r="E11" s="1">
        <v>90</v>
      </c>
      <c r="F11" s="1">
        <v>42.5</v>
      </c>
      <c r="G11" s="1"/>
      <c r="H11" s="1"/>
      <c r="I11" s="1"/>
      <c r="J11" s="1"/>
      <c r="K11" s="1" t="s">
        <v>9</v>
      </c>
    </row>
    <row r="12" spans="1:11" x14ac:dyDescent="0.25">
      <c r="A12" s="1">
        <v>90</v>
      </c>
      <c r="B12" s="2">
        <v>42688</v>
      </c>
      <c r="C12" s="1">
        <v>102.5</v>
      </c>
      <c r="D12" s="1">
        <v>75</v>
      </c>
      <c r="E12" s="1"/>
      <c r="F12" s="1"/>
      <c r="G12" s="1">
        <v>52.5</v>
      </c>
      <c r="H12" s="1"/>
      <c r="I12" s="1" t="s">
        <v>10</v>
      </c>
      <c r="J12" s="1"/>
      <c r="K12" s="1"/>
    </row>
    <row r="13" spans="1:11" x14ac:dyDescent="0.25">
      <c r="A13" s="1">
        <v>65</v>
      </c>
      <c r="B13" s="2">
        <v>42689</v>
      </c>
      <c r="C13" s="1"/>
      <c r="D13" s="1"/>
      <c r="E13" s="1"/>
      <c r="F13" s="1"/>
      <c r="G13" s="1"/>
      <c r="H13" s="2" t="s">
        <v>11</v>
      </c>
      <c r="I13" s="2" t="s">
        <v>12</v>
      </c>
      <c r="J13" s="1">
        <v>4</v>
      </c>
      <c r="K13" s="1"/>
    </row>
    <row r="14" spans="1:11" x14ac:dyDescent="0.25">
      <c r="A14" s="1">
        <v>65</v>
      </c>
      <c r="B14" s="2">
        <v>42691</v>
      </c>
      <c r="C14" s="1"/>
      <c r="D14" s="1"/>
      <c r="E14" s="1"/>
      <c r="F14" s="1"/>
      <c r="G14" s="1"/>
      <c r="H14" s="2" t="s">
        <v>11</v>
      </c>
      <c r="I14" s="1" t="s">
        <v>13</v>
      </c>
      <c r="J14" s="1">
        <v>4</v>
      </c>
      <c r="K14" s="1"/>
    </row>
    <row r="15" spans="1:11" x14ac:dyDescent="0.25">
      <c r="A15" s="1">
        <v>80</v>
      </c>
      <c r="B15" s="2">
        <v>42692</v>
      </c>
      <c r="C15" s="1">
        <v>105</v>
      </c>
      <c r="D15" s="1">
        <v>77.5</v>
      </c>
      <c r="E15" s="1"/>
      <c r="F15" s="1"/>
      <c r="G15" s="1">
        <v>55</v>
      </c>
      <c r="H15" s="1"/>
      <c r="I15" s="1" t="s">
        <v>14</v>
      </c>
      <c r="J15" s="1"/>
      <c r="K15" s="1"/>
    </row>
    <row r="16" spans="1:11" x14ac:dyDescent="0.25">
      <c r="A16" s="1">
        <v>120</v>
      </c>
      <c r="B16" s="2">
        <v>42693</v>
      </c>
      <c r="C16" s="1"/>
      <c r="D16" s="1"/>
      <c r="E16" s="1"/>
      <c r="F16" s="1"/>
      <c r="G16" s="1"/>
      <c r="H16" s="1"/>
      <c r="I16" s="1"/>
      <c r="J16" s="1"/>
      <c r="K16" s="1" t="s">
        <v>15</v>
      </c>
    </row>
    <row r="17" spans="1:11" x14ac:dyDescent="0.25">
      <c r="A17" s="1">
        <v>60</v>
      </c>
      <c r="B17" s="2">
        <v>42695</v>
      </c>
      <c r="C17" s="1">
        <v>107.5</v>
      </c>
      <c r="D17" s="1"/>
      <c r="E17" s="1">
        <v>95</v>
      </c>
      <c r="F17" s="1">
        <v>45</v>
      </c>
      <c r="G17" s="1"/>
      <c r="H17" s="2" t="s">
        <v>18</v>
      </c>
      <c r="I17" s="1" t="s">
        <v>16</v>
      </c>
      <c r="J17" s="1"/>
      <c r="K17" s="1" t="s">
        <v>22</v>
      </c>
    </row>
    <row r="18" spans="1:11" x14ac:dyDescent="0.25">
      <c r="A18" s="1">
        <v>70</v>
      </c>
      <c r="B18" s="2">
        <v>42696</v>
      </c>
      <c r="C18" s="1"/>
      <c r="D18" s="1"/>
      <c r="E18" s="1"/>
      <c r="F18" s="1"/>
      <c r="G18" s="1"/>
      <c r="H18" s="1" t="s">
        <v>17</v>
      </c>
      <c r="I18" s="1" t="s">
        <v>19</v>
      </c>
      <c r="J18" s="1">
        <v>5</v>
      </c>
      <c r="K18" s="1" t="s">
        <v>20</v>
      </c>
    </row>
    <row r="19" spans="1:11" x14ac:dyDescent="0.25">
      <c r="A19" s="1">
        <v>85</v>
      </c>
      <c r="B19" s="2">
        <v>42697</v>
      </c>
      <c r="C19" s="1">
        <v>100</v>
      </c>
      <c r="D19" s="1">
        <v>80</v>
      </c>
      <c r="E19" s="1"/>
      <c r="F19" s="1"/>
      <c r="G19" s="1">
        <v>57.5</v>
      </c>
      <c r="H19" s="1"/>
      <c r="I19" s="1" t="s">
        <v>21</v>
      </c>
      <c r="J19" s="1"/>
      <c r="K19" s="1"/>
    </row>
    <row r="20" spans="1:11" x14ac:dyDescent="0.25">
      <c r="A20" s="1">
        <v>50</v>
      </c>
      <c r="B20" s="2">
        <v>42698</v>
      </c>
      <c r="C20" s="1"/>
      <c r="D20" s="1"/>
      <c r="E20" s="1"/>
      <c r="F20" s="1"/>
      <c r="G20" s="1"/>
      <c r="H20" s="1" t="s">
        <v>17</v>
      </c>
      <c r="I20" s="1" t="s">
        <v>23</v>
      </c>
      <c r="J20" s="1">
        <v>3</v>
      </c>
      <c r="K20" s="1" t="s">
        <v>24</v>
      </c>
    </row>
    <row r="21" spans="1:11" x14ac:dyDescent="0.25">
      <c r="A21" s="1">
        <v>70</v>
      </c>
      <c r="B21" s="2">
        <v>42699</v>
      </c>
      <c r="C21" s="1">
        <v>102.5</v>
      </c>
      <c r="D21" s="1"/>
      <c r="E21" s="1">
        <v>100</v>
      </c>
      <c r="F21" s="1">
        <v>47.5</v>
      </c>
      <c r="G21" s="1"/>
      <c r="H21" s="1"/>
      <c r="I21" s="1" t="s">
        <v>26</v>
      </c>
      <c r="J21" s="1"/>
      <c r="K21" s="1" t="s">
        <v>25</v>
      </c>
    </row>
    <row r="22" spans="1:11" x14ac:dyDescent="0.25">
      <c r="A22" s="1">
        <v>60</v>
      </c>
      <c r="B22" s="2">
        <v>42707</v>
      </c>
      <c r="C22" s="1">
        <v>105</v>
      </c>
      <c r="D22" s="1">
        <v>82.5</v>
      </c>
      <c r="E22" s="1"/>
      <c r="F22" s="1"/>
      <c r="G22" s="1">
        <v>60</v>
      </c>
      <c r="H22" s="1"/>
      <c r="I22" s="1" t="s">
        <v>28</v>
      </c>
      <c r="J22" s="1"/>
      <c r="K22" s="1" t="s">
        <v>27</v>
      </c>
    </row>
    <row r="23" spans="1:11" x14ac:dyDescent="0.25">
      <c r="A23" s="1">
        <v>65</v>
      </c>
      <c r="B23" s="2">
        <v>42709</v>
      </c>
      <c r="C23" s="1">
        <v>105</v>
      </c>
      <c r="D23" s="1"/>
      <c r="E23" s="1">
        <v>105</v>
      </c>
      <c r="F23" s="1">
        <v>47.5</v>
      </c>
      <c r="G23" s="1"/>
      <c r="H23" s="1"/>
      <c r="I23" s="1" t="s">
        <v>29</v>
      </c>
      <c r="J23" s="1"/>
      <c r="K23" s="1" t="s">
        <v>30</v>
      </c>
    </row>
    <row r="24" spans="1:11" x14ac:dyDescent="0.25">
      <c r="A24" s="1">
        <v>60</v>
      </c>
      <c r="B24" s="2">
        <v>42710</v>
      </c>
      <c r="C24" s="1"/>
      <c r="D24" s="1"/>
      <c r="E24" s="1"/>
      <c r="F24" s="1"/>
      <c r="G24" s="1"/>
      <c r="H24" s="1"/>
      <c r="I24" s="1" t="s">
        <v>19</v>
      </c>
      <c r="J24" s="1">
        <v>4</v>
      </c>
      <c r="K24" s="1"/>
    </row>
    <row r="25" spans="1:11" x14ac:dyDescent="0.25">
      <c r="A25" s="1">
        <v>75</v>
      </c>
      <c r="B25" s="2">
        <v>42712</v>
      </c>
      <c r="C25" s="1"/>
      <c r="D25" s="1"/>
      <c r="E25" s="1"/>
      <c r="F25" s="1"/>
      <c r="G25" s="1"/>
      <c r="H25" s="2" t="s">
        <v>32</v>
      </c>
      <c r="I25" s="1" t="s">
        <v>31</v>
      </c>
      <c r="J25" s="1">
        <v>5.5</v>
      </c>
      <c r="K25" s="1"/>
    </row>
    <row r="26" spans="1:11" x14ac:dyDescent="0.25">
      <c r="A26" s="1">
        <v>65</v>
      </c>
      <c r="B26" s="2">
        <v>42713</v>
      </c>
      <c r="C26" s="1">
        <v>105</v>
      </c>
      <c r="D26" s="1"/>
      <c r="E26" s="1">
        <v>110</v>
      </c>
      <c r="F26" s="1">
        <v>47.5</v>
      </c>
      <c r="G26" s="1"/>
      <c r="H26" s="1"/>
      <c r="I26" s="1" t="s">
        <v>21</v>
      </c>
      <c r="J26" s="1"/>
      <c r="K26" s="1" t="s">
        <v>33</v>
      </c>
    </row>
    <row r="27" spans="1:11" x14ac:dyDescent="0.25">
      <c r="A27" s="1">
        <v>80</v>
      </c>
      <c r="B27" s="2">
        <v>42716</v>
      </c>
      <c r="C27" s="1">
        <v>100</v>
      </c>
      <c r="D27" s="1">
        <v>82.5</v>
      </c>
      <c r="E27" s="1"/>
      <c r="F27" s="1"/>
      <c r="G27" s="1">
        <v>60</v>
      </c>
      <c r="H27" s="1"/>
      <c r="I27" s="1" t="s">
        <v>29</v>
      </c>
      <c r="J27" s="1"/>
      <c r="K27" s="1"/>
    </row>
    <row r="28" spans="1:11" x14ac:dyDescent="0.25">
      <c r="A28" s="1">
        <v>50</v>
      </c>
      <c r="B28" s="2">
        <v>42717</v>
      </c>
      <c r="C28" s="1"/>
      <c r="D28" s="1"/>
      <c r="E28" s="1"/>
      <c r="F28" s="1"/>
      <c r="G28" s="1"/>
      <c r="H28" s="2" t="s">
        <v>18</v>
      </c>
      <c r="I28" s="1" t="s">
        <v>34</v>
      </c>
      <c r="J28" s="1">
        <v>3</v>
      </c>
      <c r="K28" s="1" t="s">
        <v>35</v>
      </c>
    </row>
    <row r="29" spans="1:11" x14ac:dyDescent="0.25">
      <c r="A29" s="1">
        <v>60</v>
      </c>
      <c r="B29" s="2">
        <v>42718</v>
      </c>
      <c r="C29" s="1">
        <v>102.5</v>
      </c>
      <c r="D29" s="1"/>
      <c r="E29" s="1">
        <v>115</v>
      </c>
      <c r="F29" s="1">
        <v>42.5</v>
      </c>
      <c r="G29" s="1"/>
      <c r="H29" s="1"/>
      <c r="I29" s="1" t="s">
        <v>36</v>
      </c>
      <c r="J29" s="1"/>
      <c r="K29" s="1"/>
    </row>
    <row r="30" spans="1:11" x14ac:dyDescent="0.25">
      <c r="A30" s="1">
        <v>70</v>
      </c>
      <c r="B30" s="2">
        <v>42720</v>
      </c>
      <c r="C30" s="1">
        <v>105</v>
      </c>
      <c r="D30" s="1">
        <v>85</v>
      </c>
      <c r="E30" s="1"/>
      <c r="F30" s="1"/>
      <c r="G30" s="1">
        <v>62.5</v>
      </c>
      <c r="H30" s="1"/>
      <c r="I30" s="1" t="s">
        <v>37</v>
      </c>
      <c r="J30" s="1"/>
      <c r="K30" s="1" t="s">
        <v>38</v>
      </c>
    </row>
    <row r="31" spans="1:11" x14ac:dyDescent="0.25">
      <c r="A31" s="1">
        <v>70</v>
      </c>
      <c r="B31" s="2">
        <v>42751</v>
      </c>
      <c r="C31" s="1">
        <v>80</v>
      </c>
      <c r="D31" s="1">
        <v>75</v>
      </c>
      <c r="E31" s="1"/>
      <c r="F31" s="1"/>
      <c r="G31" s="1">
        <v>50</v>
      </c>
      <c r="H31" s="1"/>
      <c r="I31" s="1" t="s">
        <v>39</v>
      </c>
      <c r="J31" s="1"/>
      <c r="K31" s="1" t="s">
        <v>40</v>
      </c>
    </row>
    <row r="32" spans="1:11" x14ac:dyDescent="0.25">
      <c r="A32" s="1">
        <v>45</v>
      </c>
      <c r="B32" s="2">
        <v>42752</v>
      </c>
      <c r="C32" s="1"/>
      <c r="D32" s="1"/>
      <c r="E32" s="1"/>
      <c r="F32" s="1"/>
      <c r="G32" s="1"/>
      <c r="H32" s="1" t="s">
        <v>41</v>
      </c>
      <c r="I32" s="1" t="s">
        <v>19</v>
      </c>
      <c r="J32" s="1">
        <v>4</v>
      </c>
      <c r="K32" s="1"/>
    </row>
    <row r="33" spans="1:11" x14ac:dyDescent="0.25">
      <c r="A33" s="1">
        <v>60</v>
      </c>
      <c r="B33" s="2">
        <v>42754</v>
      </c>
      <c r="C33" s="1"/>
      <c r="D33" s="1"/>
      <c r="E33" s="1"/>
      <c r="F33" s="1"/>
      <c r="G33" s="1"/>
      <c r="H33" s="1" t="s">
        <v>42</v>
      </c>
      <c r="I33" s="1" t="s">
        <v>43</v>
      </c>
      <c r="J33" s="1">
        <v>6</v>
      </c>
      <c r="K33" s="1"/>
    </row>
    <row r="34" spans="1:11" x14ac:dyDescent="0.25">
      <c r="A34" s="1">
        <v>80</v>
      </c>
      <c r="B34" s="2">
        <v>42755</v>
      </c>
      <c r="C34" s="1">
        <v>90</v>
      </c>
      <c r="D34" s="1">
        <v>77.5</v>
      </c>
      <c r="E34" s="1"/>
      <c r="F34" s="1"/>
      <c r="G34" s="1">
        <v>52.5</v>
      </c>
      <c r="H34" s="1" t="s">
        <v>44</v>
      </c>
      <c r="I34" s="1" t="s">
        <v>45</v>
      </c>
      <c r="J34" s="1"/>
      <c r="K34" s="1"/>
    </row>
    <row r="35" spans="1:11" x14ac:dyDescent="0.25">
      <c r="A35" s="1">
        <v>80</v>
      </c>
      <c r="B35" s="2">
        <v>42758</v>
      </c>
      <c r="C35" s="1">
        <v>92.5</v>
      </c>
      <c r="D35" s="1"/>
      <c r="E35" s="1">
        <v>90</v>
      </c>
      <c r="F35" s="1">
        <v>40</v>
      </c>
      <c r="G35" s="1"/>
      <c r="H35" s="2" t="s">
        <v>47</v>
      </c>
      <c r="I35" s="1" t="s">
        <v>46</v>
      </c>
      <c r="J35" s="1"/>
      <c r="K35" s="1"/>
    </row>
    <row r="36" spans="1:11" x14ac:dyDescent="0.25">
      <c r="A36" s="1">
        <v>60</v>
      </c>
      <c r="B36" s="2">
        <v>42759</v>
      </c>
      <c r="C36" s="1"/>
      <c r="D36" s="1"/>
      <c r="E36" s="1"/>
      <c r="F36" s="1"/>
      <c r="G36" s="1"/>
      <c r="H36" s="1" t="s">
        <v>48</v>
      </c>
      <c r="I36" s="1" t="s">
        <v>49</v>
      </c>
      <c r="J36" s="1">
        <v>6.7</v>
      </c>
      <c r="K36" s="1"/>
    </row>
    <row r="37" spans="1:11" x14ac:dyDescent="0.25">
      <c r="A37" s="1">
        <v>75</v>
      </c>
      <c r="B37" s="2">
        <v>42760</v>
      </c>
      <c r="C37" s="1">
        <v>95</v>
      </c>
      <c r="D37" s="1">
        <v>80</v>
      </c>
      <c r="E37" s="1"/>
      <c r="F37" s="1"/>
      <c r="G37" s="1">
        <v>55</v>
      </c>
      <c r="H37" s="1" t="s">
        <v>50</v>
      </c>
      <c r="I37" s="1" t="s">
        <v>45</v>
      </c>
      <c r="J37" s="1"/>
      <c r="K37" s="1"/>
    </row>
    <row r="38" spans="1:11" x14ac:dyDescent="0.25">
      <c r="A38" s="1">
        <v>60</v>
      </c>
      <c r="B38" s="2">
        <v>42761</v>
      </c>
      <c r="C38" s="1"/>
      <c r="D38" s="1"/>
      <c r="E38" s="1"/>
      <c r="F38" s="1"/>
      <c r="G38" s="1"/>
      <c r="H38" s="1" t="s">
        <v>52</v>
      </c>
      <c r="I38" s="1" t="s">
        <v>53</v>
      </c>
      <c r="J38" s="1">
        <v>5.3</v>
      </c>
      <c r="K38" s="1"/>
    </row>
    <row r="39" spans="1:11" x14ac:dyDescent="0.25">
      <c r="A39" s="1">
        <v>60</v>
      </c>
      <c r="B39" s="2">
        <v>42762</v>
      </c>
      <c r="C39" s="1">
        <v>97.5</v>
      </c>
      <c r="D39" s="1"/>
      <c r="E39" s="1">
        <v>95</v>
      </c>
      <c r="F39" s="1">
        <v>42.5</v>
      </c>
      <c r="G39" s="1"/>
      <c r="H39" s="1"/>
      <c r="I39" s="1" t="s">
        <v>54</v>
      </c>
      <c r="J39" s="1"/>
      <c r="K39" s="1"/>
    </row>
    <row r="40" spans="1:11" x14ac:dyDescent="0.25">
      <c r="A40" s="1">
        <v>70</v>
      </c>
      <c r="B40" s="2">
        <v>42765</v>
      </c>
      <c r="C40" s="1">
        <v>100</v>
      </c>
      <c r="D40" s="1">
        <v>82.5</v>
      </c>
      <c r="E40" s="1"/>
      <c r="F40" s="1"/>
      <c r="G40" s="1">
        <v>57.5</v>
      </c>
      <c r="H40" s="1"/>
      <c r="I40" s="4" t="s">
        <v>55</v>
      </c>
      <c r="J40" s="1"/>
      <c r="K40" s="1" t="s">
        <v>56</v>
      </c>
    </row>
    <row r="41" spans="1:11" x14ac:dyDescent="0.25">
      <c r="A41" s="1">
        <v>65</v>
      </c>
      <c r="B41" s="2">
        <v>42766</v>
      </c>
      <c r="C41" s="1"/>
      <c r="D41" s="1"/>
      <c r="E41" s="1"/>
      <c r="F41" s="1"/>
      <c r="G41" s="1"/>
      <c r="H41" s="1" t="s">
        <v>57</v>
      </c>
      <c r="I41" s="1" t="s">
        <v>34</v>
      </c>
      <c r="J41" s="1">
        <v>7.5</v>
      </c>
      <c r="K41" s="1"/>
    </row>
    <row r="42" spans="1:11" x14ac:dyDescent="0.25">
      <c r="A42" s="1">
        <v>30</v>
      </c>
      <c r="B42" s="2">
        <v>42767</v>
      </c>
      <c r="C42" s="1">
        <v>102.5</v>
      </c>
      <c r="D42" s="1"/>
      <c r="E42" s="1"/>
      <c r="F42" s="1">
        <v>45</v>
      </c>
      <c r="G42" s="1"/>
      <c r="H42" s="1"/>
      <c r="I42" s="1"/>
      <c r="J42" s="1"/>
      <c r="K42" s="1" t="s">
        <v>58</v>
      </c>
    </row>
    <row r="43" spans="1:11" x14ac:dyDescent="0.25">
      <c r="A43" s="1">
        <v>55</v>
      </c>
      <c r="B43" s="2">
        <v>42768</v>
      </c>
      <c r="C43" s="1"/>
      <c r="D43" s="1"/>
      <c r="E43" s="1"/>
      <c r="F43" s="1"/>
      <c r="G43" s="1"/>
      <c r="H43" s="1" t="s">
        <v>59</v>
      </c>
      <c r="I43" s="1" t="s">
        <v>60</v>
      </c>
      <c r="J43" s="1">
        <v>3</v>
      </c>
      <c r="K43" s="1" t="s">
        <v>61</v>
      </c>
    </row>
    <row r="44" spans="1:11" x14ac:dyDescent="0.25">
      <c r="A44" s="1">
        <v>60</v>
      </c>
      <c r="B44" s="2">
        <v>42769</v>
      </c>
      <c r="C44" s="1">
        <v>105</v>
      </c>
      <c r="D44" s="1">
        <v>85</v>
      </c>
      <c r="E44" s="1"/>
      <c r="F44" s="1"/>
      <c r="G44" s="1">
        <v>60</v>
      </c>
      <c r="H44" s="1"/>
      <c r="I44" s="1"/>
      <c r="J44" s="1"/>
      <c r="K44" s="1" t="s">
        <v>62</v>
      </c>
    </row>
    <row r="45" spans="1:11" x14ac:dyDescent="0.25">
      <c r="A45" s="1">
        <v>60</v>
      </c>
      <c r="B45" s="2">
        <v>42771</v>
      </c>
      <c r="C45" s="1"/>
      <c r="D45" s="1"/>
      <c r="E45" s="1"/>
      <c r="F45" s="1"/>
      <c r="G45" s="1"/>
      <c r="H45" s="1"/>
      <c r="I45" s="1"/>
      <c r="J45" s="1">
        <v>6.7</v>
      </c>
      <c r="K45" s="1"/>
    </row>
    <row r="46" spans="1:11" x14ac:dyDescent="0.25">
      <c r="A46" s="1">
        <v>65</v>
      </c>
      <c r="B46" s="2">
        <v>42772</v>
      </c>
      <c r="C46" s="1">
        <v>107.5</v>
      </c>
      <c r="D46" s="1"/>
      <c r="E46" s="1">
        <v>100</v>
      </c>
      <c r="F46" s="1">
        <v>47.5</v>
      </c>
      <c r="G46" s="1"/>
      <c r="H46" s="1"/>
      <c r="I46" s="1" t="s">
        <v>63</v>
      </c>
      <c r="J46" s="1"/>
      <c r="K46" s="1" t="s">
        <v>64</v>
      </c>
    </row>
    <row r="47" spans="1:11" x14ac:dyDescent="0.25">
      <c r="A47" s="1">
        <v>300</v>
      </c>
      <c r="B47" s="2">
        <v>42777</v>
      </c>
      <c r="C47" s="1"/>
      <c r="D47" s="1"/>
      <c r="E47" s="1"/>
      <c r="F47" s="1"/>
      <c r="G47" s="1"/>
      <c r="H47" s="1"/>
      <c r="I47" s="1"/>
      <c r="J47" s="1">
        <v>40</v>
      </c>
      <c r="K47" s="1" t="s">
        <v>65</v>
      </c>
    </row>
    <row r="48" spans="1:11" x14ac:dyDescent="0.25">
      <c r="A48" s="1">
        <v>70</v>
      </c>
      <c r="B48" s="2">
        <v>42779</v>
      </c>
      <c r="C48" s="1">
        <v>110</v>
      </c>
      <c r="D48" s="1">
        <v>85</v>
      </c>
      <c r="E48" s="1"/>
      <c r="F48" s="1"/>
      <c r="G48" s="1">
        <v>62.5</v>
      </c>
      <c r="H48" s="1"/>
      <c r="I48" s="1" t="s">
        <v>66</v>
      </c>
      <c r="J48" s="1"/>
      <c r="K48" s="1" t="s">
        <v>67</v>
      </c>
    </row>
    <row r="49" spans="1:11" x14ac:dyDescent="0.25">
      <c r="A49" s="1">
        <v>55</v>
      </c>
      <c r="B49" s="2">
        <v>42780</v>
      </c>
      <c r="C49" s="1"/>
      <c r="D49" s="1"/>
      <c r="E49" s="1"/>
      <c r="F49" s="1"/>
      <c r="G49" s="1"/>
      <c r="H49" s="2" t="s">
        <v>68</v>
      </c>
      <c r="I49" s="1" t="s">
        <v>49</v>
      </c>
      <c r="J49" s="1">
        <v>5.5</v>
      </c>
      <c r="K49" s="1"/>
    </row>
    <row r="50" spans="1:11" x14ac:dyDescent="0.25">
      <c r="A50" s="1">
        <v>65</v>
      </c>
      <c r="B50" s="2">
        <v>42781</v>
      </c>
      <c r="C50" s="1">
        <v>112.5</v>
      </c>
      <c r="D50" s="1"/>
      <c r="E50" s="1">
        <v>105</v>
      </c>
      <c r="F50" s="1">
        <v>47.5</v>
      </c>
      <c r="G50" s="1"/>
      <c r="H50" s="1" t="s">
        <v>69</v>
      </c>
      <c r="I50" s="1" t="s">
        <v>70</v>
      </c>
      <c r="J50" s="1"/>
      <c r="K50" s="1" t="s">
        <v>71</v>
      </c>
    </row>
    <row r="51" spans="1:11" x14ac:dyDescent="0.25">
      <c r="A51" s="1">
        <v>35</v>
      </c>
      <c r="B51" s="2">
        <v>42782</v>
      </c>
      <c r="C51" s="1"/>
      <c r="D51" s="1"/>
      <c r="E51" s="1"/>
      <c r="F51" s="1"/>
      <c r="G51" s="1"/>
      <c r="H51" s="1"/>
      <c r="I51" s="1" t="s">
        <v>72</v>
      </c>
      <c r="J51" s="1">
        <v>3.6</v>
      </c>
      <c r="K51" s="1" t="s">
        <v>73</v>
      </c>
    </row>
    <row r="52" spans="1:11" x14ac:dyDescent="0.25">
      <c r="A52" s="1">
        <v>65</v>
      </c>
      <c r="B52" s="2">
        <v>42783</v>
      </c>
      <c r="C52" s="1"/>
      <c r="D52" s="1">
        <v>87.5</v>
      </c>
      <c r="E52" s="1"/>
      <c r="F52" s="1"/>
      <c r="G52" s="1">
        <v>65</v>
      </c>
      <c r="H52" s="1"/>
      <c r="I52" s="4" t="s">
        <v>74</v>
      </c>
      <c r="J52" s="1"/>
      <c r="K52" s="1" t="s">
        <v>75</v>
      </c>
    </row>
    <row r="53" spans="1:11" x14ac:dyDescent="0.25">
      <c r="A53" s="1">
        <v>55</v>
      </c>
      <c r="B53" s="2">
        <v>42786</v>
      </c>
      <c r="C53" s="1"/>
      <c r="D53" s="1"/>
      <c r="E53" s="1">
        <v>110</v>
      </c>
      <c r="F53" s="1">
        <v>50</v>
      </c>
      <c r="G53" s="1"/>
      <c r="H53" s="1"/>
      <c r="I53" s="1" t="s">
        <v>76</v>
      </c>
      <c r="J53" s="1"/>
      <c r="K53" s="1" t="s">
        <v>77</v>
      </c>
    </row>
    <row r="54" spans="1:11" x14ac:dyDescent="0.25">
      <c r="A54" s="1">
        <v>80</v>
      </c>
      <c r="B54" s="2">
        <v>42814</v>
      </c>
      <c r="C54" s="1">
        <v>100</v>
      </c>
      <c r="D54" s="1">
        <v>80</v>
      </c>
      <c r="E54" s="1"/>
      <c r="F54" s="1"/>
      <c r="G54" s="1">
        <v>55</v>
      </c>
      <c r="H54" s="1"/>
      <c r="I54" s="1"/>
      <c r="J54" s="1"/>
      <c r="K54" s="1"/>
    </row>
    <row r="55" spans="1:11" x14ac:dyDescent="0.25">
      <c r="A55" s="1">
        <v>90</v>
      </c>
      <c r="B55" s="2">
        <v>42816</v>
      </c>
      <c r="C55" s="1"/>
      <c r="D55" s="1"/>
      <c r="E55" s="1"/>
      <c r="F55" s="1"/>
      <c r="G55" s="1"/>
      <c r="H55" s="1"/>
      <c r="I55" s="1"/>
      <c r="J55" s="1"/>
      <c r="K55" s="1" t="s">
        <v>78</v>
      </c>
    </row>
    <row r="56" spans="1:11" x14ac:dyDescent="0.25">
      <c r="A56" s="3">
        <v>30</v>
      </c>
      <c r="B56" s="2">
        <v>42817</v>
      </c>
      <c r="C56" s="1"/>
      <c r="D56" s="1"/>
      <c r="E56" s="1"/>
      <c r="F56" s="1"/>
      <c r="G56" s="1"/>
      <c r="H56" s="1"/>
      <c r="I56" s="1"/>
      <c r="J56" s="1">
        <v>2</v>
      </c>
      <c r="K56" s="1" t="s">
        <v>79</v>
      </c>
    </row>
    <row r="57" spans="1:11" x14ac:dyDescent="0.25">
      <c r="A57" s="1">
        <v>65</v>
      </c>
      <c r="B57" s="2">
        <v>42818</v>
      </c>
      <c r="C57" s="1">
        <v>102.5</v>
      </c>
      <c r="D57" s="1">
        <v>82.5</v>
      </c>
      <c r="E57" s="1"/>
      <c r="F57" s="1"/>
      <c r="G57" s="1">
        <v>57.5</v>
      </c>
      <c r="H57" s="1"/>
      <c r="I57" s="1"/>
      <c r="J57" s="1"/>
      <c r="K57" s="1"/>
    </row>
    <row r="58" spans="1:11" x14ac:dyDescent="0.25">
      <c r="A58" s="1">
        <v>40</v>
      </c>
      <c r="B58" s="2">
        <v>42820</v>
      </c>
      <c r="C58" s="1"/>
      <c r="D58" s="1"/>
      <c r="E58" s="1"/>
      <c r="F58" s="1"/>
      <c r="G58" s="1"/>
      <c r="H58" s="1"/>
      <c r="I58" s="1"/>
      <c r="J58" s="1">
        <v>4.2</v>
      </c>
      <c r="K58" s="1"/>
    </row>
    <row r="59" spans="1:11" x14ac:dyDescent="0.25">
      <c r="A59" s="1">
        <v>75</v>
      </c>
      <c r="B59" s="2">
        <v>42821</v>
      </c>
      <c r="C59" s="1">
        <v>105</v>
      </c>
      <c r="D59" s="1"/>
      <c r="E59" s="1">
        <v>105</v>
      </c>
      <c r="F59" s="1">
        <v>40</v>
      </c>
      <c r="G59" s="1"/>
      <c r="H59" s="1"/>
      <c r="I59" s="1" t="s">
        <v>80</v>
      </c>
      <c r="J59" s="1"/>
      <c r="K59" s="1"/>
    </row>
    <row r="60" spans="1:11" x14ac:dyDescent="0.25">
      <c r="A60" s="1">
        <v>45</v>
      </c>
      <c r="B60" s="2">
        <v>42822</v>
      </c>
      <c r="C60" s="1"/>
      <c r="D60" s="1"/>
      <c r="E60" s="1"/>
      <c r="F60" s="1"/>
      <c r="G60" s="1"/>
      <c r="H60" s="1"/>
      <c r="I60" s="1" t="s">
        <v>81</v>
      </c>
      <c r="J60" s="1">
        <v>5</v>
      </c>
      <c r="K60" s="1"/>
    </row>
    <row r="61" spans="1:11" x14ac:dyDescent="0.25">
      <c r="A61" s="1">
        <v>120</v>
      </c>
      <c r="B61" s="2">
        <v>42823</v>
      </c>
      <c r="C61" s="1"/>
      <c r="D61" s="1"/>
      <c r="E61" s="1"/>
      <c r="F61" s="1"/>
      <c r="G61" s="1"/>
      <c r="H61" s="1"/>
      <c r="I61" s="1"/>
      <c r="J61" s="1"/>
      <c r="K61" s="1" t="s">
        <v>78</v>
      </c>
    </row>
    <row r="62" spans="1:11" x14ac:dyDescent="0.25">
      <c r="A62" s="1">
        <v>75</v>
      </c>
      <c r="B62" s="2">
        <v>42825</v>
      </c>
      <c r="C62" s="1">
        <v>107.5</v>
      </c>
      <c r="D62" s="1"/>
      <c r="E62" s="1">
        <v>110</v>
      </c>
      <c r="F62" s="1">
        <v>42.5</v>
      </c>
      <c r="G62" s="1"/>
      <c r="H62" s="1"/>
      <c r="I62" s="1" t="s">
        <v>82</v>
      </c>
      <c r="J62" s="1"/>
      <c r="K62" s="1"/>
    </row>
    <row r="63" spans="1:11" x14ac:dyDescent="0.25">
      <c r="A63" s="1">
        <v>30</v>
      </c>
      <c r="B63" s="2">
        <v>42828</v>
      </c>
      <c r="C63" s="1">
        <v>110</v>
      </c>
      <c r="D63" s="1"/>
      <c r="E63" s="1"/>
      <c r="F63" s="1"/>
      <c r="G63" s="1"/>
      <c r="H63" s="1"/>
      <c r="I63" s="1" t="s">
        <v>46</v>
      </c>
      <c r="J63" s="1">
        <v>5.8</v>
      </c>
      <c r="K63" s="1"/>
    </row>
    <row r="64" spans="1:11" x14ac:dyDescent="0.25">
      <c r="A64" s="1">
        <v>55</v>
      </c>
      <c r="B64" s="2">
        <v>42829</v>
      </c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>
        <v>55</v>
      </c>
      <c r="B65" s="2">
        <v>42868</v>
      </c>
      <c r="C65" s="1"/>
      <c r="D65" s="1"/>
      <c r="E65" s="1"/>
      <c r="F65" s="1"/>
      <c r="G65" s="1"/>
      <c r="H65" s="1"/>
      <c r="I65" s="1"/>
      <c r="J65" s="1">
        <v>2</v>
      </c>
      <c r="K65" s="1" t="s">
        <v>83</v>
      </c>
    </row>
    <row r="66" spans="1:11" x14ac:dyDescent="0.25">
      <c r="A66" s="1">
        <v>40</v>
      </c>
      <c r="B66" s="2">
        <v>42870</v>
      </c>
      <c r="C66" s="1">
        <v>100</v>
      </c>
      <c r="D66" s="1">
        <v>80</v>
      </c>
      <c r="E66" s="1"/>
      <c r="F66" s="1"/>
      <c r="G66" s="1"/>
      <c r="H66" s="1"/>
      <c r="I66" s="1"/>
      <c r="J66" s="1"/>
      <c r="K66" s="1" t="s">
        <v>84</v>
      </c>
    </row>
    <row r="67" spans="1:11" x14ac:dyDescent="0.25">
      <c r="A67" s="1">
        <v>60</v>
      </c>
      <c r="B67" s="2">
        <v>42872</v>
      </c>
      <c r="C67" s="1">
        <v>100</v>
      </c>
      <c r="D67" s="1"/>
      <c r="E67" s="1">
        <v>100</v>
      </c>
      <c r="F67" s="1">
        <v>40</v>
      </c>
      <c r="G67" s="1"/>
      <c r="H67" s="1"/>
      <c r="I67" s="1"/>
      <c r="J67" s="1"/>
      <c r="K67" s="1"/>
    </row>
    <row r="68" spans="1:11" x14ac:dyDescent="0.25">
      <c r="A68" s="1">
        <v>65</v>
      </c>
      <c r="B68" s="2">
        <v>42874</v>
      </c>
      <c r="C68" s="1">
        <v>102.5</v>
      </c>
      <c r="D68" s="1">
        <v>82.5</v>
      </c>
      <c r="E68" s="1"/>
      <c r="F68" s="1"/>
      <c r="G68" s="1">
        <v>50</v>
      </c>
      <c r="H68" s="1"/>
      <c r="I68" s="1"/>
      <c r="J68" s="1"/>
      <c r="K68" s="1" t="s">
        <v>85</v>
      </c>
    </row>
    <row r="69" spans="1:11" x14ac:dyDescent="0.25">
      <c r="A69" s="1">
        <v>120</v>
      </c>
      <c r="B69" s="2">
        <v>42875</v>
      </c>
      <c r="C69" s="1"/>
      <c r="D69" s="1"/>
      <c r="E69" s="1"/>
      <c r="F69" s="1"/>
      <c r="G69" s="1"/>
      <c r="H69" s="1"/>
      <c r="I69" s="1"/>
      <c r="J69" s="1">
        <v>5</v>
      </c>
      <c r="K69" s="1" t="s">
        <v>86</v>
      </c>
    </row>
    <row r="70" spans="1:11" x14ac:dyDescent="0.25">
      <c r="A70" s="1">
        <f>65+190</f>
        <v>255</v>
      </c>
      <c r="B70" s="2">
        <v>42877</v>
      </c>
      <c r="C70" s="1">
        <v>105</v>
      </c>
      <c r="D70" s="1"/>
      <c r="E70" s="1">
        <v>105</v>
      </c>
      <c r="F70" s="1">
        <v>42.5</v>
      </c>
      <c r="G70" s="1"/>
      <c r="H70" s="1"/>
      <c r="I70" s="1" t="s">
        <v>87</v>
      </c>
      <c r="J70" s="1">
        <v>6</v>
      </c>
      <c r="K70" s="1" t="s">
        <v>20</v>
      </c>
    </row>
    <row r="71" spans="1:11" x14ac:dyDescent="0.25">
      <c r="A71" s="1">
        <v>65</v>
      </c>
      <c r="B71" s="2">
        <v>42886</v>
      </c>
      <c r="C71" s="1">
        <v>107.5</v>
      </c>
      <c r="D71" s="1">
        <v>82.5</v>
      </c>
      <c r="E71" s="1"/>
      <c r="F71" s="1"/>
      <c r="G71" s="1">
        <v>52.5</v>
      </c>
      <c r="H71" s="1"/>
      <c r="I71" s="1"/>
      <c r="J71" s="1"/>
      <c r="K71" s="1" t="s">
        <v>88</v>
      </c>
    </row>
    <row r="72" spans="1:11" x14ac:dyDescent="0.25">
      <c r="A72" s="1">
        <v>60</v>
      </c>
      <c r="B72" s="2">
        <v>42888</v>
      </c>
      <c r="C72" s="1">
        <v>110</v>
      </c>
      <c r="D72" s="1"/>
      <c r="E72" s="1">
        <v>110</v>
      </c>
      <c r="F72" s="1">
        <v>45</v>
      </c>
      <c r="G72" s="1"/>
      <c r="H72" s="1"/>
      <c r="I72" s="1"/>
      <c r="J72" s="1"/>
      <c r="K72" s="1"/>
    </row>
    <row r="73" spans="1:11" x14ac:dyDescent="0.25">
      <c r="A73" s="1">
        <v>65</v>
      </c>
      <c r="B73" s="2">
        <v>42891</v>
      </c>
      <c r="C73" s="1">
        <v>112.5</v>
      </c>
      <c r="D73" s="1">
        <v>82.5</v>
      </c>
      <c r="E73" s="1"/>
      <c r="F73" s="1"/>
      <c r="G73" s="1">
        <v>57.5</v>
      </c>
      <c r="H73" s="1"/>
      <c r="I73" s="1"/>
      <c r="J73" s="1"/>
      <c r="K73" s="1" t="s">
        <v>89</v>
      </c>
    </row>
    <row r="74" spans="1:11" x14ac:dyDescent="0.25">
      <c r="A74" s="1">
        <v>55</v>
      </c>
      <c r="B74" s="2">
        <v>42892</v>
      </c>
      <c r="C74" s="1"/>
      <c r="D74" s="1"/>
      <c r="E74" s="1"/>
      <c r="F74" s="1"/>
      <c r="G74" s="1"/>
      <c r="H74" s="1"/>
      <c r="I74" s="1"/>
      <c r="J74" s="1">
        <v>3</v>
      </c>
      <c r="K74" s="1" t="s">
        <v>83</v>
      </c>
    </row>
    <row r="75" spans="1:11" x14ac:dyDescent="0.25">
      <c r="A75" s="1">
        <v>55</v>
      </c>
      <c r="B75" s="2">
        <v>42895</v>
      </c>
      <c r="C75" s="1">
        <v>115</v>
      </c>
      <c r="D75" s="1">
        <v>82.5</v>
      </c>
      <c r="E75" s="1"/>
      <c r="F75" s="1"/>
      <c r="G75" s="1">
        <v>60</v>
      </c>
      <c r="H75" s="1"/>
      <c r="I75" s="1"/>
      <c r="J75" s="1"/>
      <c r="K75" s="1" t="s">
        <v>90</v>
      </c>
    </row>
    <row r="76" spans="1:11" x14ac:dyDescent="0.25">
      <c r="A76" s="1">
        <v>60</v>
      </c>
      <c r="B76" s="2">
        <v>42905</v>
      </c>
      <c r="C76" s="1">
        <v>115</v>
      </c>
      <c r="D76" s="1">
        <v>85</v>
      </c>
      <c r="E76" s="1"/>
      <c r="F76" s="1"/>
      <c r="G76" s="1">
        <v>60</v>
      </c>
      <c r="H76" s="1"/>
      <c r="I76" s="1"/>
      <c r="J76" s="1"/>
      <c r="K76" s="1" t="s">
        <v>91</v>
      </c>
    </row>
    <row r="77" spans="1:11" x14ac:dyDescent="0.25">
      <c r="A77" s="1">
        <v>45</v>
      </c>
      <c r="B77" s="2">
        <v>42907</v>
      </c>
      <c r="C77" s="1">
        <v>115</v>
      </c>
      <c r="D77" s="1"/>
      <c r="E77" s="1"/>
      <c r="F77" s="1">
        <v>45</v>
      </c>
      <c r="G77" s="1"/>
      <c r="H77" s="1"/>
      <c r="I77" s="1"/>
      <c r="J77" s="1"/>
      <c r="K77" s="1" t="s">
        <v>92</v>
      </c>
    </row>
    <row r="78" spans="1:11" x14ac:dyDescent="0.25">
      <c r="A78" s="1">
        <v>55</v>
      </c>
      <c r="B78" s="2">
        <v>42912</v>
      </c>
      <c r="C78" s="1"/>
      <c r="D78" s="1">
        <v>85</v>
      </c>
      <c r="E78" s="1"/>
      <c r="F78" s="1"/>
      <c r="G78" s="1">
        <v>62.5</v>
      </c>
      <c r="H78" s="1"/>
      <c r="I78" s="1"/>
      <c r="J78" s="1"/>
      <c r="K78" s="1" t="s">
        <v>94</v>
      </c>
    </row>
    <row r="79" spans="1:11" x14ac:dyDescent="0.25">
      <c r="A79" s="1">
        <v>80</v>
      </c>
      <c r="B79" s="2">
        <v>42914</v>
      </c>
      <c r="C79" s="1">
        <v>117.5</v>
      </c>
      <c r="D79" s="1"/>
      <c r="E79" s="1">
        <v>115</v>
      </c>
      <c r="F79" s="1">
        <v>45</v>
      </c>
      <c r="G79" s="1"/>
      <c r="H79" s="1"/>
      <c r="I79" s="1"/>
      <c r="J79" s="1"/>
      <c r="K79" s="1" t="s">
        <v>93</v>
      </c>
    </row>
    <row r="80" spans="1:11" x14ac:dyDescent="0.25">
      <c r="A80" s="1">
        <v>240</v>
      </c>
      <c r="B80" s="2">
        <v>42916</v>
      </c>
      <c r="C80" s="1">
        <v>120</v>
      </c>
      <c r="D80" s="1">
        <v>87.5</v>
      </c>
      <c r="E80" s="1"/>
      <c r="F80" s="1"/>
      <c r="G80" s="1">
        <v>65</v>
      </c>
      <c r="H80" s="1"/>
      <c r="I80" s="1"/>
      <c r="J80" s="1"/>
      <c r="K80" s="1" t="s">
        <v>95</v>
      </c>
    </row>
    <row r="81" spans="1:11" x14ac:dyDescent="0.25">
      <c r="A81" s="1">
        <v>90</v>
      </c>
      <c r="B81" s="2">
        <v>42919</v>
      </c>
      <c r="C81" s="1">
        <v>120</v>
      </c>
      <c r="D81" s="1"/>
      <c r="E81" s="1">
        <v>115</v>
      </c>
      <c r="F81" s="1">
        <v>47.5</v>
      </c>
      <c r="G81" s="1"/>
      <c r="H81" s="1" t="s">
        <v>97</v>
      </c>
      <c r="I81" s="1"/>
      <c r="J81" s="1"/>
      <c r="K81" s="1"/>
    </row>
    <row r="82" spans="1:11" x14ac:dyDescent="0.25">
      <c r="A82" s="1">
        <v>70</v>
      </c>
      <c r="B82" s="2">
        <v>42921</v>
      </c>
      <c r="C82" s="1"/>
      <c r="D82" s="1">
        <v>87.5</v>
      </c>
      <c r="E82" s="1"/>
      <c r="F82" s="1"/>
      <c r="G82" s="1">
        <v>67.5</v>
      </c>
      <c r="H82" s="1"/>
      <c r="I82" s="1"/>
      <c r="J82" s="1"/>
      <c r="K82" s="1" t="s">
        <v>98</v>
      </c>
    </row>
    <row r="83" spans="1:11" x14ac:dyDescent="0.25">
      <c r="A83" s="1">
        <v>90</v>
      </c>
      <c r="B83" s="2">
        <v>42926</v>
      </c>
      <c r="C83" s="1"/>
      <c r="D83" s="1">
        <v>90</v>
      </c>
      <c r="E83" s="1"/>
      <c r="F83" s="1"/>
      <c r="G83" s="1">
        <v>67.5</v>
      </c>
      <c r="H83" s="1"/>
      <c r="I83" s="1"/>
      <c r="J83" s="1"/>
      <c r="K83" s="1"/>
    </row>
    <row r="84" spans="1:11" x14ac:dyDescent="0.25">
      <c r="A84" s="1">
        <v>90</v>
      </c>
      <c r="B84" s="2">
        <v>42928</v>
      </c>
      <c r="C84" s="1">
        <v>122.5</v>
      </c>
      <c r="D84" s="1"/>
      <c r="E84" s="1">
        <v>120</v>
      </c>
      <c r="F84" s="1">
        <v>50</v>
      </c>
      <c r="G84" s="1"/>
      <c r="H84" s="1"/>
      <c r="I84" s="1"/>
      <c r="J84" s="1"/>
      <c r="K84" s="1" t="s">
        <v>99</v>
      </c>
    </row>
    <row r="85" spans="1:11" x14ac:dyDescent="0.25">
      <c r="A85" s="1">
        <v>35</v>
      </c>
      <c r="B85" s="2">
        <v>42930</v>
      </c>
      <c r="C85" s="1"/>
      <c r="D85" s="1">
        <v>92.5</v>
      </c>
      <c r="E85" s="1"/>
      <c r="F85" s="1"/>
      <c r="G85" s="1">
        <v>70</v>
      </c>
      <c r="H85" s="1"/>
      <c r="I85" s="1"/>
      <c r="J85" s="1"/>
      <c r="K85" s="1" t="s">
        <v>100</v>
      </c>
    </row>
    <row r="86" spans="1:11" x14ac:dyDescent="0.25">
      <c r="A86" s="1">
        <v>80</v>
      </c>
      <c r="B86" s="2">
        <v>42940</v>
      </c>
      <c r="C86" s="1"/>
      <c r="D86" s="1">
        <v>92.5</v>
      </c>
      <c r="E86" s="1"/>
      <c r="F86" s="1"/>
      <c r="G86" s="1">
        <v>72.5</v>
      </c>
      <c r="H86" s="1"/>
      <c r="I86" s="1"/>
      <c r="J86" s="1"/>
      <c r="K86" s="1" t="s">
        <v>104</v>
      </c>
    </row>
    <row r="87" spans="1:11" x14ac:dyDescent="0.25">
      <c r="A87" s="1">
        <v>70</v>
      </c>
      <c r="B87" s="2">
        <v>42942</v>
      </c>
      <c r="C87" s="1"/>
      <c r="D87" s="1"/>
      <c r="E87" s="1">
        <v>120</v>
      </c>
      <c r="F87" s="1">
        <v>52.5</v>
      </c>
      <c r="G87" s="1"/>
      <c r="H87" s="1"/>
      <c r="I87" s="1"/>
      <c r="J87" s="1"/>
      <c r="K87" s="1"/>
    </row>
    <row r="88" spans="1:11" x14ac:dyDescent="0.25">
      <c r="A88" s="1">
        <v>100</v>
      </c>
      <c r="B88" s="2">
        <v>42944</v>
      </c>
      <c r="C88" s="1"/>
      <c r="D88" s="1">
        <v>92.5</v>
      </c>
      <c r="E88" s="1"/>
      <c r="F88" s="1"/>
      <c r="G88" s="1">
        <v>75</v>
      </c>
      <c r="H88" s="1"/>
      <c r="I88" s="1"/>
      <c r="J88" s="1"/>
      <c r="K88" s="1"/>
    </row>
    <row r="89" spans="1:11" x14ac:dyDescent="0.25">
      <c r="A89" s="1">
        <v>90</v>
      </c>
      <c r="B89" s="2">
        <v>42947</v>
      </c>
      <c r="C89" s="1"/>
      <c r="D89" s="1"/>
      <c r="E89" s="1">
        <v>125</v>
      </c>
      <c r="F89" s="1">
        <v>57.5</v>
      </c>
      <c r="G89" s="1"/>
      <c r="H89" s="1"/>
      <c r="I89" s="1"/>
      <c r="J89" s="1"/>
      <c r="K89" s="1" t="s">
        <v>101</v>
      </c>
    </row>
    <row r="90" spans="1:11" x14ac:dyDescent="0.25">
      <c r="A90" s="1">
        <v>70</v>
      </c>
      <c r="B90" s="2">
        <v>42956</v>
      </c>
      <c r="C90" s="1">
        <v>110</v>
      </c>
      <c r="D90" s="1"/>
      <c r="E90" s="1">
        <v>130</v>
      </c>
      <c r="F90" s="1">
        <v>50</v>
      </c>
      <c r="G90" s="1"/>
      <c r="H90" s="1"/>
      <c r="I90" s="1"/>
      <c r="J90" s="1"/>
      <c r="K90" s="1" t="s">
        <v>75</v>
      </c>
    </row>
    <row r="91" spans="1:11" x14ac:dyDescent="0.25">
      <c r="A91" s="1">
        <v>55</v>
      </c>
      <c r="B91" s="2">
        <v>42958</v>
      </c>
      <c r="C91" s="1">
        <v>110</v>
      </c>
      <c r="D91" s="1">
        <v>90</v>
      </c>
      <c r="E91" s="1"/>
      <c r="F91" s="1"/>
      <c r="G91" s="1">
        <v>70</v>
      </c>
      <c r="H91" s="1"/>
      <c r="I91" s="1"/>
      <c r="J91" s="1"/>
      <c r="K91" s="1" t="s">
        <v>102</v>
      </c>
    </row>
    <row r="92" spans="1:11" x14ac:dyDescent="0.25">
      <c r="A92" s="1">
        <v>70</v>
      </c>
      <c r="B92" s="2">
        <v>42961</v>
      </c>
      <c r="C92" s="1">
        <v>110</v>
      </c>
      <c r="D92" s="1"/>
      <c r="E92" s="1">
        <v>130</v>
      </c>
      <c r="F92" s="1">
        <v>50</v>
      </c>
      <c r="G92" s="1"/>
      <c r="H92" s="1"/>
      <c r="I92" s="1"/>
      <c r="J92" s="1"/>
      <c r="K92" s="1" t="s">
        <v>103</v>
      </c>
    </row>
    <row r="93" spans="1:11" x14ac:dyDescent="0.25">
      <c r="A93" s="1">
        <v>60</v>
      </c>
      <c r="B93" s="2">
        <v>42963</v>
      </c>
      <c r="C93" s="1">
        <v>112.5</v>
      </c>
      <c r="D93" s="1">
        <v>90</v>
      </c>
      <c r="E93" s="1"/>
      <c r="F93" s="1"/>
      <c r="G93" s="1">
        <v>70</v>
      </c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workbookViewId="0">
      <selection activeCell="K37" sqref="K37"/>
    </sheetView>
  </sheetViews>
  <sheetFormatPr baseColWidth="10" defaultRowHeight="15" x14ac:dyDescent="0.25"/>
  <sheetData>
    <row r="1" spans="1:20" ht="15.75" thickBot="1" x14ac:dyDescent="0.3"/>
    <row r="2" spans="1:20" x14ac:dyDescent="0.25">
      <c r="A2" s="14" t="s">
        <v>123</v>
      </c>
      <c r="B2" s="13"/>
      <c r="C2" s="13"/>
      <c r="D2" s="13"/>
      <c r="E2" s="13"/>
      <c r="F2" s="13"/>
      <c r="G2" s="13"/>
      <c r="H2" s="12"/>
      <c r="J2" s="23" t="s">
        <v>130</v>
      </c>
      <c r="K2" s="24" t="s">
        <v>124</v>
      </c>
      <c r="L2" s="24" t="s">
        <v>125</v>
      </c>
      <c r="M2" s="24" t="s">
        <v>126</v>
      </c>
      <c r="N2" s="24" t="s">
        <v>127</v>
      </c>
      <c r="O2" s="24" t="s">
        <v>128</v>
      </c>
      <c r="P2" s="25" t="s">
        <v>129</v>
      </c>
      <c r="T2" t="s">
        <v>139</v>
      </c>
    </row>
    <row r="3" spans="1:20" x14ac:dyDescent="0.25">
      <c r="A3" s="10"/>
      <c r="B3" s="1"/>
      <c r="C3" s="1" t="s">
        <v>111</v>
      </c>
      <c r="D3" s="1" t="s">
        <v>110</v>
      </c>
      <c r="E3" s="1" t="s">
        <v>109</v>
      </c>
      <c r="F3" s="1" t="s">
        <v>96</v>
      </c>
      <c r="G3" s="3" t="s">
        <v>141</v>
      </c>
      <c r="H3" s="9"/>
      <c r="J3" s="18" t="s">
        <v>96</v>
      </c>
      <c r="K3" s="1" t="s">
        <v>109</v>
      </c>
      <c r="L3" s="1" t="s">
        <v>134</v>
      </c>
      <c r="M3" s="1" t="s">
        <v>133</v>
      </c>
      <c r="N3" s="1" t="s">
        <v>110</v>
      </c>
      <c r="O3" s="1" t="s">
        <v>136</v>
      </c>
      <c r="P3" s="19" t="s">
        <v>135</v>
      </c>
      <c r="T3" t="s">
        <v>140</v>
      </c>
    </row>
    <row r="4" spans="1:20" x14ac:dyDescent="0.25">
      <c r="A4" s="10"/>
      <c r="B4" s="1" t="s">
        <v>122</v>
      </c>
      <c r="C4" s="1">
        <v>100</v>
      </c>
      <c r="D4" s="1">
        <v>120</v>
      </c>
      <c r="E4" s="1">
        <v>145</v>
      </c>
      <c r="F4" s="1">
        <v>60</v>
      </c>
      <c r="G4" s="1">
        <v>75</v>
      </c>
      <c r="H4" s="9"/>
      <c r="J4" s="18" t="s">
        <v>131</v>
      </c>
      <c r="K4" s="1" t="s">
        <v>137</v>
      </c>
      <c r="L4" s="1"/>
      <c r="M4" s="1" t="s">
        <v>146</v>
      </c>
      <c r="N4" s="1" t="s">
        <v>145</v>
      </c>
      <c r="O4" s="1" t="s">
        <v>150</v>
      </c>
      <c r="P4" s="19"/>
      <c r="T4" t="s">
        <v>148</v>
      </c>
    </row>
    <row r="5" spans="1:20" ht="15.75" thickBot="1" x14ac:dyDescent="0.3">
      <c r="A5" s="10"/>
      <c r="B5" s="5"/>
      <c r="C5" s="5"/>
      <c r="D5" s="5"/>
      <c r="E5" s="5"/>
      <c r="F5" s="5"/>
      <c r="G5" s="5"/>
      <c r="H5" s="9"/>
      <c r="J5" s="20" t="s">
        <v>132</v>
      </c>
      <c r="K5" s="21" t="s">
        <v>138</v>
      </c>
      <c r="L5" s="21"/>
      <c r="M5" s="21" t="s">
        <v>141</v>
      </c>
      <c r="N5" s="21" t="s">
        <v>147</v>
      </c>
      <c r="O5" s="21"/>
      <c r="P5" s="22"/>
      <c r="T5" t="s">
        <v>149</v>
      </c>
    </row>
    <row r="6" spans="1:20" x14ac:dyDescent="0.25">
      <c r="A6" s="10"/>
      <c r="B6" s="1" t="s">
        <v>121</v>
      </c>
      <c r="C6" s="1" t="s">
        <v>143</v>
      </c>
      <c r="D6" s="1"/>
      <c r="E6" s="1"/>
      <c r="F6" s="1"/>
      <c r="G6" s="1"/>
      <c r="H6" s="9"/>
      <c r="T6" t="s">
        <v>152</v>
      </c>
    </row>
    <row r="7" spans="1:20" x14ac:dyDescent="0.25">
      <c r="A7" s="10"/>
      <c r="B7" s="1" t="s">
        <v>116</v>
      </c>
      <c r="C7" s="1">
        <f>0.65*C4</f>
        <v>65</v>
      </c>
      <c r="D7" s="1">
        <f>0.65*D4</f>
        <v>78</v>
      </c>
      <c r="E7" s="1">
        <f>0.65*E4</f>
        <v>94.25</v>
      </c>
      <c r="F7" s="1">
        <f>0.65*F4</f>
        <v>39</v>
      </c>
      <c r="G7" s="1">
        <f>0.65*G4</f>
        <v>48.75</v>
      </c>
      <c r="H7" s="9"/>
      <c r="I7" t="s">
        <v>151</v>
      </c>
      <c r="J7">
        <v>60</v>
      </c>
      <c r="K7">
        <v>60</v>
      </c>
      <c r="L7">
        <v>120</v>
      </c>
      <c r="M7">
        <v>60</v>
      </c>
      <c r="N7">
        <v>60</v>
      </c>
      <c r="O7">
        <v>90</v>
      </c>
      <c r="P7">
        <v>60</v>
      </c>
    </row>
    <row r="8" spans="1:20" x14ac:dyDescent="0.25">
      <c r="A8" s="10"/>
      <c r="B8" s="1" t="s">
        <v>115</v>
      </c>
      <c r="C8" s="1">
        <f>0.75*C4</f>
        <v>75</v>
      </c>
      <c r="D8" s="1">
        <f>0.75*D4</f>
        <v>90</v>
      </c>
      <c r="E8" s="1">
        <f>0.75*E4</f>
        <v>108.75</v>
      </c>
      <c r="F8" s="1">
        <f>0.75*F4</f>
        <v>45</v>
      </c>
      <c r="G8" s="1">
        <f>0.75*G4</f>
        <v>56.25</v>
      </c>
      <c r="H8" s="9"/>
    </row>
    <row r="9" spans="1:20" x14ac:dyDescent="0.25">
      <c r="A9" s="10"/>
      <c r="B9" s="1" t="s">
        <v>114</v>
      </c>
      <c r="C9" s="1">
        <f>0.85*C4</f>
        <v>85</v>
      </c>
      <c r="D9" s="1">
        <f>0.85*D4</f>
        <v>102</v>
      </c>
      <c r="E9" s="1">
        <f>0.85*E4</f>
        <v>123.25</v>
      </c>
      <c r="F9" s="1">
        <f>0.85*F4</f>
        <v>51</v>
      </c>
      <c r="G9" s="1">
        <f>0.85*G4</f>
        <v>63.75</v>
      </c>
      <c r="H9" s="9"/>
    </row>
    <row r="10" spans="1:20" x14ac:dyDescent="0.25">
      <c r="A10" s="10"/>
      <c r="B10" s="1" t="s">
        <v>120</v>
      </c>
      <c r="C10" s="1" t="s">
        <v>142</v>
      </c>
      <c r="D10" s="1"/>
      <c r="E10" s="1"/>
      <c r="F10" s="1"/>
      <c r="G10" s="1"/>
      <c r="H10" s="9"/>
    </row>
    <row r="11" spans="1:20" x14ac:dyDescent="0.25">
      <c r="A11" s="10"/>
      <c r="B11" s="1" t="s">
        <v>116</v>
      </c>
      <c r="C11" s="1">
        <f>0.7*C4</f>
        <v>70</v>
      </c>
      <c r="D11" s="1">
        <f>0.7*D4</f>
        <v>84</v>
      </c>
      <c r="E11" s="1">
        <f>0.7*E4</f>
        <v>101.5</v>
      </c>
      <c r="F11" s="1">
        <f>0.7*F4</f>
        <v>42</v>
      </c>
      <c r="G11" s="1">
        <f>0.7*G4</f>
        <v>52.5</v>
      </c>
      <c r="H11" s="9"/>
    </row>
    <row r="12" spans="1:20" x14ac:dyDescent="0.25">
      <c r="A12" s="10"/>
      <c r="B12" s="1" t="s">
        <v>115</v>
      </c>
      <c r="C12" s="1">
        <f>0.8*C4</f>
        <v>80</v>
      </c>
      <c r="D12" s="1">
        <f>0.8*D4</f>
        <v>96</v>
      </c>
      <c r="E12" s="1">
        <f>0.8*E4</f>
        <v>116</v>
      </c>
      <c r="F12" s="1">
        <f>0.8*F4</f>
        <v>48</v>
      </c>
      <c r="G12" s="1">
        <f>0.8*G4</f>
        <v>60</v>
      </c>
      <c r="H12" s="9"/>
    </row>
    <row r="13" spans="1:20" x14ac:dyDescent="0.25">
      <c r="A13" s="10"/>
      <c r="B13" s="1" t="s">
        <v>114</v>
      </c>
      <c r="C13" s="1">
        <f>0.9*C4</f>
        <v>90</v>
      </c>
      <c r="D13" s="1">
        <f>0.9*D4</f>
        <v>108</v>
      </c>
      <c r="E13" s="1">
        <f>0.9*E4</f>
        <v>130.5</v>
      </c>
      <c r="F13" s="1">
        <f>0.9*F4</f>
        <v>54</v>
      </c>
      <c r="G13" s="1">
        <f>0.9*G4</f>
        <v>67.5</v>
      </c>
      <c r="H13" s="9"/>
    </row>
    <row r="14" spans="1:20" x14ac:dyDescent="0.25">
      <c r="A14" s="10"/>
      <c r="B14" s="1" t="s">
        <v>119</v>
      </c>
      <c r="C14" s="1" t="s">
        <v>144</v>
      </c>
      <c r="D14" s="1"/>
      <c r="E14" s="1"/>
      <c r="F14" s="1"/>
      <c r="G14" s="1"/>
      <c r="H14" s="9"/>
    </row>
    <row r="15" spans="1:20" x14ac:dyDescent="0.25">
      <c r="A15" s="10"/>
      <c r="B15" s="1" t="s">
        <v>116</v>
      </c>
      <c r="C15" s="1">
        <f>0.75*C4</f>
        <v>75</v>
      </c>
      <c r="D15" s="1">
        <f>0.75*D4</f>
        <v>90</v>
      </c>
      <c r="E15" s="1">
        <f>0.75*E4</f>
        <v>108.75</v>
      </c>
      <c r="F15" s="1">
        <f>0.75*F4</f>
        <v>45</v>
      </c>
      <c r="G15" s="1">
        <f>0.75*G4</f>
        <v>56.25</v>
      </c>
      <c r="H15" s="9"/>
    </row>
    <row r="16" spans="1:20" x14ac:dyDescent="0.25">
      <c r="A16" s="10"/>
      <c r="B16" s="1" t="s">
        <v>115</v>
      </c>
      <c r="C16" s="1">
        <f>0.85*C4</f>
        <v>85</v>
      </c>
      <c r="D16" s="1">
        <f>0.85*D4</f>
        <v>102</v>
      </c>
      <c r="E16" s="1">
        <f>0.85*E4</f>
        <v>123.25</v>
      </c>
      <c r="F16" s="1">
        <f>0.85*F4</f>
        <v>51</v>
      </c>
      <c r="G16" s="1">
        <f>0.85*G4</f>
        <v>63.75</v>
      </c>
      <c r="H16" s="9"/>
    </row>
    <row r="17" spans="1:27" x14ac:dyDescent="0.25">
      <c r="A17" s="10"/>
      <c r="B17" s="1" t="s">
        <v>114</v>
      </c>
      <c r="C17" s="1">
        <f>0.95*C4</f>
        <v>95</v>
      </c>
      <c r="D17" s="1">
        <f>0.95*D4</f>
        <v>114</v>
      </c>
      <c r="E17" s="1">
        <f>0.95*E4</f>
        <v>137.75</v>
      </c>
      <c r="F17" s="1">
        <f>0.95*F4</f>
        <v>57</v>
      </c>
      <c r="G17" s="1">
        <f>0.95*G4</f>
        <v>71.25</v>
      </c>
      <c r="H17" s="9"/>
    </row>
    <row r="18" spans="1:27" x14ac:dyDescent="0.25">
      <c r="A18" s="10"/>
      <c r="B18" s="1" t="s">
        <v>118</v>
      </c>
      <c r="C18" s="11" t="s">
        <v>117</v>
      </c>
      <c r="D18" s="1"/>
      <c r="E18" s="1"/>
      <c r="F18" s="1"/>
      <c r="G18" s="1"/>
      <c r="H18" s="9"/>
    </row>
    <row r="19" spans="1:27" x14ac:dyDescent="0.25">
      <c r="A19" s="10"/>
      <c r="B19" s="1" t="s">
        <v>116</v>
      </c>
      <c r="C19" s="1">
        <f>0.4*C4</f>
        <v>40</v>
      </c>
      <c r="D19" s="1">
        <f>0.4*D4</f>
        <v>48</v>
      </c>
      <c r="E19" s="1">
        <f>0.4*E4</f>
        <v>58</v>
      </c>
      <c r="F19" s="1">
        <f>0.4*F4</f>
        <v>24</v>
      </c>
      <c r="G19" s="1">
        <f>0.4*G4</f>
        <v>30</v>
      </c>
      <c r="H19" s="9"/>
    </row>
    <row r="20" spans="1:27" x14ac:dyDescent="0.25">
      <c r="A20" s="10"/>
      <c r="B20" s="1" t="s">
        <v>115</v>
      </c>
      <c r="C20" s="1">
        <f>0.5*C4</f>
        <v>50</v>
      </c>
      <c r="D20" s="1">
        <f>0.5*D4</f>
        <v>60</v>
      </c>
      <c r="E20" s="1">
        <f>0.5*E4</f>
        <v>72.5</v>
      </c>
      <c r="F20" s="1">
        <f>0.5*F4</f>
        <v>30</v>
      </c>
      <c r="G20" s="1">
        <f>0.5*G4</f>
        <v>37.5</v>
      </c>
      <c r="H20" s="9"/>
    </row>
    <row r="21" spans="1:27" x14ac:dyDescent="0.25">
      <c r="A21" s="10"/>
      <c r="B21" s="1" t="s">
        <v>114</v>
      </c>
      <c r="C21" s="1">
        <f>0.6*C4</f>
        <v>60</v>
      </c>
      <c r="D21" s="1">
        <f>0.6*D4</f>
        <v>72</v>
      </c>
      <c r="E21" s="1">
        <f>0.6*E4</f>
        <v>87</v>
      </c>
      <c r="F21" s="1">
        <f>0.6*F4</f>
        <v>36</v>
      </c>
      <c r="G21" s="1">
        <f>0.6*G4</f>
        <v>45</v>
      </c>
      <c r="H21" s="9"/>
    </row>
    <row r="22" spans="1:27" x14ac:dyDescent="0.25">
      <c r="A22" s="10"/>
      <c r="B22" s="1" t="s">
        <v>113</v>
      </c>
      <c r="C22" s="1">
        <v>5</v>
      </c>
      <c r="D22" s="1">
        <v>10</v>
      </c>
      <c r="E22" s="1">
        <v>10</v>
      </c>
      <c r="F22" s="1">
        <v>5</v>
      </c>
      <c r="G22" s="5" t="s">
        <v>112</v>
      </c>
      <c r="H22" s="9"/>
    </row>
    <row r="23" spans="1:27" x14ac:dyDescent="0.25">
      <c r="A23" s="8"/>
      <c r="B23" s="7"/>
      <c r="C23" s="7"/>
      <c r="D23" s="7"/>
      <c r="E23" s="7"/>
      <c r="F23" s="7"/>
      <c r="G23" s="7"/>
      <c r="H23" s="6"/>
    </row>
    <row r="25" spans="1:27" ht="15.75" thickBot="1" x14ac:dyDescent="0.3"/>
    <row r="26" spans="1:27" x14ac:dyDescent="0.25">
      <c r="A26" s="15" t="s">
        <v>111</v>
      </c>
      <c r="B26" s="16"/>
      <c r="C26" s="16"/>
      <c r="D26" s="16"/>
      <c r="E26" s="16" t="s">
        <v>153</v>
      </c>
      <c r="F26" s="16"/>
      <c r="G26" s="16"/>
      <c r="H26" s="16" t="s">
        <v>154</v>
      </c>
      <c r="I26" s="16" t="s">
        <v>153</v>
      </c>
      <c r="J26" s="16" t="s">
        <v>155</v>
      </c>
      <c r="K26" s="16"/>
      <c r="L26" s="16"/>
      <c r="M26" s="16"/>
      <c r="N26" s="16"/>
      <c r="O26" s="16"/>
      <c r="P26" s="16"/>
      <c r="Q26" s="16"/>
      <c r="R26" s="16"/>
      <c r="S26" s="17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18" t="s">
        <v>108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  <c r="O27" s="1">
        <v>14</v>
      </c>
      <c r="P27" s="1">
        <v>15</v>
      </c>
      <c r="Q27" s="1">
        <v>16</v>
      </c>
      <c r="R27" s="1">
        <v>17</v>
      </c>
      <c r="S27" s="19">
        <v>18</v>
      </c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18" t="s">
        <v>107</v>
      </c>
      <c r="B28" s="1"/>
      <c r="C28" s="1">
        <v>62.5</v>
      </c>
      <c r="D28" s="1">
        <v>72.5</v>
      </c>
      <c r="E28" s="1"/>
      <c r="F28" s="1">
        <v>65</v>
      </c>
      <c r="G28" s="1">
        <v>70</v>
      </c>
      <c r="H28" s="1"/>
      <c r="I28" s="1"/>
      <c r="J28" s="1">
        <v>70</v>
      </c>
      <c r="K28" s="1">
        <v>75</v>
      </c>
      <c r="L28" s="1"/>
      <c r="M28" s="1"/>
      <c r="N28" s="1"/>
      <c r="O28" s="1"/>
      <c r="P28" s="1"/>
      <c r="Q28" s="1"/>
      <c r="R28" s="1"/>
      <c r="S28" s="19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18" t="s">
        <v>106</v>
      </c>
      <c r="B29" s="1"/>
      <c r="C29" s="1">
        <v>77.5</v>
      </c>
      <c r="D29" s="1">
        <v>82.5</v>
      </c>
      <c r="E29" s="1"/>
      <c r="F29" s="1">
        <v>75</v>
      </c>
      <c r="G29" s="1">
        <v>80</v>
      </c>
      <c r="H29" s="1"/>
      <c r="I29" s="1"/>
      <c r="J29" s="1">
        <v>80</v>
      </c>
      <c r="K29" s="1">
        <v>85</v>
      </c>
      <c r="L29" s="1"/>
      <c r="M29" s="1"/>
      <c r="N29" s="1"/>
      <c r="O29" s="1"/>
      <c r="P29" s="1"/>
      <c r="Q29" s="1"/>
      <c r="R29" s="1"/>
      <c r="S29" s="19"/>
      <c r="T29" s="5"/>
      <c r="U29" s="5"/>
      <c r="V29" s="5"/>
      <c r="W29" s="5"/>
      <c r="X29" s="5"/>
      <c r="Y29" s="5"/>
      <c r="Z29" s="5"/>
      <c r="AA29" s="5"/>
    </row>
    <row r="30" spans="1:27" ht="15.75" thickBot="1" x14ac:dyDescent="0.3">
      <c r="A30" s="20" t="s">
        <v>105</v>
      </c>
      <c r="B30" s="21"/>
      <c r="C30" s="21">
        <v>85</v>
      </c>
      <c r="D30" s="21">
        <v>92.5</v>
      </c>
      <c r="E30" s="21"/>
      <c r="F30" s="21">
        <v>85</v>
      </c>
      <c r="G30" s="21">
        <v>90</v>
      </c>
      <c r="H30" s="21"/>
      <c r="I30" s="21"/>
      <c r="J30" s="21">
        <v>90</v>
      </c>
      <c r="K30" s="21">
        <v>95</v>
      </c>
      <c r="L30" s="21"/>
      <c r="M30" s="21"/>
      <c r="N30" s="21"/>
      <c r="O30" s="21"/>
      <c r="P30" s="21"/>
      <c r="Q30" s="21"/>
      <c r="R30" s="21"/>
      <c r="S30" s="22"/>
      <c r="T30" s="5"/>
      <c r="U30" s="5"/>
      <c r="V30" s="5"/>
      <c r="W30" s="5"/>
      <c r="X30" s="5"/>
      <c r="Y30" s="5"/>
      <c r="Z30" s="5"/>
      <c r="AA30" s="5"/>
    </row>
    <row r="31" spans="1:27" ht="15.75" thickBot="1" x14ac:dyDescent="0.3"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15" t="s">
        <v>110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7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18" t="s">
        <v>108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  <c r="N33" s="1">
        <v>13</v>
      </c>
      <c r="O33" s="1">
        <v>14</v>
      </c>
      <c r="P33" s="1">
        <v>15</v>
      </c>
      <c r="Q33" s="1">
        <v>16</v>
      </c>
      <c r="R33" s="1">
        <v>17</v>
      </c>
      <c r="S33" s="19">
        <v>18</v>
      </c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18" t="s">
        <v>107</v>
      </c>
      <c r="B34" s="1"/>
      <c r="C34" s="1">
        <v>80</v>
      </c>
      <c r="D34" s="1">
        <v>82.5</v>
      </c>
      <c r="E34" s="1"/>
      <c r="F34" s="1">
        <v>80</v>
      </c>
      <c r="G34" s="1">
        <v>85</v>
      </c>
      <c r="H34" s="1"/>
      <c r="I34" s="1"/>
      <c r="J34" s="1">
        <v>85</v>
      </c>
      <c r="K34" s="1">
        <v>90</v>
      </c>
      <c r="L34" s="1"/>
      <c r="M34" s="1"/>
      <c r="N34" s="1"/>
      <c r="O34" s="1"/>
      <c r="P34" s="1"/>
      <c r="Q34" s="1"/>
      <c r="R34" s="1"/>
      <c r="S34" s="19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18" t="s">
        <v>106</v>
      </c>
      <c r="B35" s="1"/>
      <c r="C35" s="1">
        <v>90</v>
      </c>
      <c r="D35" s="1">
        <v>95</v>
      </c>
      <c r="E35" s="1"/>
      <c r="F35" s="1">
        <v>90</v>
      </c>
      <c r="G35" s="1">
        <v>97.5</v>
      </c>
      <c r="H35" s="1"/>
      <c r="I35" s="1"/>
      <c r="J35" s="1">
        <v>97.5</v>
      </c>
      <c r="K35" s="1">
        <v>102.5</v>
      </c>
      <c r="L35" s="1"/>
      <c r="M35" s="1"/>
      <c r="N35" s="1"/>
      <c r="O35" s="1"/>
      <c r="P35" s="1"/>
      <c r="Q35" s="1"/>
      <c r="R35" s="1"/>
      <c r="S35" s="19"/>
      <c r="T35" s="5"/>
      <c r="U35" s="5"/>
      <c r="V35" s="5"/>
      <c r="W35" s="5"/>
      <c r="X35" s="5"/>
      <c r="Y35" s="5"/>
      <c r="Z35" s="5"/>
      <c r="AA35" s="5"/>
    </row>
    <row r="36" spans="1:27" ht="15.75" thickBot="1" x14ac:dyDescent="0.3">
      <c r="A36" s="20" t="s">
        <v>105</v>
      </c>
      <c r="B36" s="21"/>
      <c r="C36" s="21">
        <v>100</v>
      </c>
      <c r="D36" s="21">
        <v>105</v>
      </c>
      <c r="E36" s="21"/>
      <c r="F36" s="21">
        <v>102.5</v>
      </c>
      <c r="G36" s="21">
        <v>110</v>
      </c>
      <c r="H36" s="21"/>
      <c r="I36" s="21"/>
      <c r="J36" s="21">
        <v>110</v>
      </c>
      <c r="K36" s="21">
        <v>115</v>
      </c>
      <c r="L36" s="21"/>
      <c r="M36" s="21"/>
      <c r="N36" s="21"/>
      <c r="O36" s="21"/>
      <c r="P36" s="21"/>
      <c r="Q36" s="21"/>
      <c r="R36" s="21"/>
      <c r="S36" s="22"/>
      <c r="T36" s="5"/>
      <c r="U36" s="5"/>
      <c r="V36" s="5"/>
      <c r="W36" s="5"/>
      <c r="X36" s="5"/>
      <c r="Y36" s="5"/>
      <c r="Z36" s="5"/>
      <c r="AA36" s="5"/>
    </row>
    <row r="37" spans="1:27" ht="15.75" thickBot="1" x14ac:dyDescent="0.3"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15" t="s">
        <v>109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7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18" t="s">
        <v>108</v>
      </c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1">
        <v>15</v>
      </c>
      <c r="Q39" s="1">
        <v>16</v>
      </c>
      <c r="R39" s="1">
        <v>17</v>
      </c>
      <c r="S39" s="19">
        <v>18</v>
      </c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18" t="s">
        <v>107</v>
      </c>
      <c r="B40" s="1">
        <v>87.5</v>
      </c>
      <c r="C40" s="1">
        <v>100</v>
      </c>
      <c r="D40" s="1">
        <v>102.5</v>
      </c>
      <c r="E40" s="1"/>
      <c r="F40" s="1">
        <v>95</v>
      </c>
      <c r="G40" s="1">
        <v>102.5</v>
      </c>
      <c r="H40" s="1"/>
      <c r="I40" s="1"/>
      <c r="J40" s="1">
        <v>102.5</v>
      </c>
      <c r="K40" s="1">
        <v>110</v>
      </c>
      <c r="L40" s="1"/>
      <c r="M40" s="1"/>
      <c r="N40" s="1"/>
      <c r="O40" s="1"/>
      <c r="P40" s="1"/>
      <c r="Q40" s="1"/>
      <c r="R40" s="1"/>
      <c r="S40" s="19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18" t="s">
        <v>106</v>
      </c>
      <c r="B41" s="1">
        <v>102.5</v>
      </c>
      <c r="C41" s="1">
        <v>110</v>
      </c>
      <c r="D41" s="1">
        <v>115</v>
      </c>
      <c r="E41" s="1"/>
      <c r="F41" s="1">
        <v>110</v>
      </c>
      <c r="G41" s="1">
        <v>117.5</v>
      </c>
      <c r="H41" s="1"/>
      <c r="I41" s="1"/>
      <c r="J41" s="1">
        <v>117.5</v>
      </c>
      <c r="K41" s="1">
        <v>125</v>
      </c>
      <c r="L41" s="1"/>
      <c r="M41" s="1"/>
      <c r="N41" s="1"/>
      <c r="O41" s="1"/>
      <c r="P41" s="1"/>
      <c r="Q41" s="1"/>
      <c r="R41" s="1"/>
      <c r="S41" s="19"/>
      <c r="T41" s="5"/>
      <c r="U41" s="5"/>
      <c r="V41" s="5"/>
      <c r="W41" s="5"/>
      <c r="X41" s="5"/>
      <c r="Y41" s="5"/>
      <c r="Z41" s="5"/>
      <c r="AA41" s="5"/>
    </row>
    <row r="42" spans="1:27" ht="15.75" thickBot="1" x14ac:dyDescent="0.3">
      <c r="A42" s="20" t="s">
        <v>105</v>
      </c>
      <c r="B42" s="21">
        <v>115</v>
      </c>
      <c r="C42" s="21">
        <v>122.5</v>
      </c>
      <c r="D42" s="21">
        <v>130</v>
      </c>
      <c r="E42" s="21"/>
      <c r="F42" s="21">
        <v>125</v>
      </c>
      <c r="G42" s="21">
        <v>132.5</v>
      </c>
      <c r="H42" s="21"/>
      <c r="I42" s="21"/>
      <c r="J42" s="21">
        <v>132.5</v>
      </c>
      <c r="K42" s="21">
        <v>140</v>
      </c>
      <c r="L42" s="21"/>
      <c r="M42" s="21"/>
      <c r="N42" s="21"/>
      <c r="O42" s="21"/>
      <c r="P42" s="21"/>
      <c r="Q42" s="21"/>
      <c r="R42" s="21"/>
      <c r="S42" s="22"/>
      <c r="T42" s="5"/>
      <c r="U42" s="5"/>
      <c r="V42" s="5"/>
      <c r="W42" s="5"/>
      <c r="X42" s="5"/>
      <c r="Y42" s="5"/>
      <c r="Z42" s="5"/>
      <c r="AA42" s="5"/>
    </row>
    <row r="43" spans="1:27" ht="15.75" thickBot="1" x14ac:dyDescent="0.3"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15" t="s">
        <v>96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7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18" t="s">
        <v>108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9">
        <v>18</v>
      </c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18" t="s">
        <v>107</v>
      </c>
      <c r="B46" s="1">
        <v>40</v>
      </c>
      <c r="C46" s="1">
        <v>40</v>
      </c>
      <c r="D46" s="1">
        <v>42.5</v>
      </c>
      <c r="E46" s="1"/>
      <c r="F46" s="1">
        <v>40</v>
      </c>
      <c r="G46" s="1">
        <v>42.5</v>
      </c>
      <c r="H46" s="1"/>
      <c r="I46" s="1"/>
      <c r="J46" s="1">
        <v>42.5</v>
      </c>
      <c r="K46" s="1">
        <v>45</v>
      </c>
      <c r="L46" s="1"/>
      <c r="M46" s="1"/>
      <c r="N46" s="1"/>
      <c r="O46" s="1"/>
      <c r="P46" s="1"/>
      <c r="Q46" s="1"/>
      <c r="R46" s="1"/>
      <c r="S46" s="19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18" t="s">
        <v>106</v>
      </c>
      <c r="B47" s="1">
        <v>42.5</v>
      </c>
      <c r="C47" s="1">
        <v>45</v>
      </c>
      <c r="D47" s="1">
        <v>47.4</v>
      </c>
      <c r="E47" s="1"/>
      <c r="F47" s="1">
        <v>45</v>
      </c>
      <c r="G47" s="1">
        <v>50</v>
      </c>
      <c r="H47" s="1"/>
      <c r="I47" s="1"/>
      <c r="J47" s="1">
        <v>50</v>
      </c>
      <c r="K47" s="1">
        <v>52.5</v>
      </c>
      <c r="L47" s="1"/>
      <c r="M47" s="1"/>
      <c r="N47" s="1"/>
      <c r="O47" s="1"/>
      <c r="P47" s="1"/>
      <c r="Q47" s="1"/>
      <c r="R47" s="1"/>
      <c r="S47" s="19"/>
      <c r="T47" s="5"/>
      <c r="U47" s="5"/>
      <c r="V47" s="5"/>
      <c r="W47" s="5"/>
      <c r="X47" s="5"/>
      <c r="Y47" s="5"/>
      <c r="Z47" s="5"/>
      <c r="AA47" s="5"/>
    </row>
    <row r="48" spans="1:27" ht="15.75" thickBot="1" x14ac:dyDescent="0.3">
      <c r="A48" s="20" t="s">
        <v>105</v>
      </c>
      <c r="B48" s="21">
        <v>47.5</v>
      </c>
      <c r="C48" s="21">
        <v>50</v>
      </c>
      <c r="D48" s="21">
        <v>52.5</v>
      </c>
      <c r="E48" s="21"/>
      <c r="F48" s="21">
        <v>52.5</v>
      </c>
      <c r="G48" s="21">
        <v>55</v>
      </c>
      <c r="H48" s="21"/>
      <c r="I48" s="21"/>
      <c r="J48" s="21">
        <v>55</v>
      </c>
      <c r="K48" s="21">
        <v>57.5</v>
      </c>
      <c r="L48" s="21"/>
      <c r="M48" s="21"/>
      <c r="N48" s="21"/>
      <c r="O48" s="21"/>
      <c r="P48" s="21"/>
      <c r="Q48" s="21"/>
      <c r="R48" s="21"/>
      <c r="S48" s="22"/>
      <c r="T48" s="5"/>
      <c r="U48" s="5"/>
      <c r="V48" s="5"/>
      <c r="W48" s="5"/>
      <c r="X48" s="5"/>
      <c r="Y48" s="5"/>
      <c r="Z48" s="5"/>
      <c r="AA48" s="5"/>
    </row>
    <row r="49" spans="1:19" ht="15.75" thickBot="1" x14ac:dyDescent="0.3"/>
    <row r="50" spans="1:19" x14ac:dyDescent="0.25">
      <c r="A50" s="15" t="s">
        <v>141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7"/>
    </row>
    <row r="51" spans="1:19" x14ac:dyDescent="0.25">
      <c r="A51" s="18" t="s">
        <v>108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9">
        <v>18</v>
      </c>
    </row>
    <row r="52" spans="1:19" x14ac:dyDescent="0.25">
      <c r="A52" s="18" t="s">
        <v>107</v>
      </c>
      <c r="B52" s="1"/>
      <c r="C52" s="1">
        <v>50</v>
      </c>
      <c r="D52" s="1">
        <v>52.5</v>
      </c>
      <c r="E52" s="1"/>
      <c r="F52" s="1">
        <v>50</v>
      </c>
      <c r="G52" s="1">
        <v>52.5</v>
      </c>
      <c r="H52" s="1"/>
      <c r="I52" s="1"/>
      <c r="J52" s="1">
        <v>52.5</v>
      </c>
      <c r="K52" s="1">
        <v>60</v>
      </c>
      <c r="L52" s="1"/>
      <c r="M52" s="1"/>
      <c r="N52" s="1"/>
      <c r="O52" s="1"/>
      <c r="P52" s="1"/>
      <c r="Q52" s="1"/>
      <c r="R52" s="1"/>
      <c r="S52" s="19"/>
    </row>
    <row r="53" spans="1:19" x14ac:dyDescent="0.25">
      <c r="A53" s="18" t="s">
        <v>106</v>
      </c>
      <c r="B53" s="1"/>
      <c r="C53" s="1">
        <v>55</v>
      </c>
      <c r="D53" s="1">
        <v>60</v>
      </c>
      <c r="E53" s="1"/>
      <c r="F53" s="1">
        <v>57.5</v>
      </c>
      <c r="G53" s="1">
        <v>60</v>
      </c>
      <c r="H53" s="1"/>
      <c r="I53" s="1"/>
      <c r="J53" s="1">
        <v>60</v>
      </c>
      <c r="K53" s="1">
        <v>65</v>
      </c>
      <c r="L53" s="1"/>
      <c r="M53" s="1"/>
      <c r="N53" s="1"/>
      <c r="O53" s="1"/>
      <c r="P53" s="1"/>
      <c r="Q53" s="1"/>
      <c r="R53" s="1"/>
      <c r="S53" s="19"/>
    </row>
    <row r="54" spans="1:19" ht="15.75" thickBot="1" x14ac:dyDescent="0.3">
      <c r="A54" s="20" t="s">
        <v>105</v>
      </c>
      <c r="B54" s="21"/>
      <c r="C54" s="21">
        <v>65</v>
      </c>
      <c r="D54" s="21">
        <v>67.5</v>
      </c>
      <c r="E54" s="21"/>
      <c r="F54" s="21">
        <v>65</v>
      </c>
      <c r="G54" s="21">
        <v>67.5</v>
      </c>
      <c r="H54" s="21"/>
      <c r="I54" s="21"/>
      <c r="J54" s="21">
        <v>67.5</v>
      </c>
      <c r="K54" s="21">
        <v>72.5</v>
      </c>
      <c r="L54" s="21"/>
      <c r="M54" s="21"/>
      <c r="N54" s="21"/>
      <c r="O54" s="21"/>
      <c r="P54" s="21"/>
      <c r="Q54" s="21"/>
      <c r="R54" s="21"/>
      <c r="S54" s="2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Ark1 (2)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Bærbar</dc:creator>
  <cp:lastModifiedBy>Bendik</cp:lastModifiedBy>
  <dcterms:created xsi:type="dcterms:W3CDTF">2016-11-07T21:53:41Z</dcterms:created>
  <dcterms:modified xsi:type="dcterms:W3CDTF">2017-10-27T22:33:07Z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daeda7fc-8a5c-4705-b6b4-970cd8b640b9</vt:lpwstr>
  </property>
</Properties>
</file>