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SyHa\course\"/>
    </mc:Choice>
  </mc:AlternateContent>
  <xr:revisionPtr revIDLastSave="0" documentId="8_{DBBAF0C8-4E53-493F-B733-41E68799EED9}" xr6:coauthVersionLast="47" xr6:coauthVersionMax="47" xr10:uidLastSave="{00000000-0000-0000-0000-000000000000}"/>
  <bookViews>
    <workbookView xWindow="2715" yWindow="150" windowWidth="26085" windowHeight="15015" activeTab="9" xr2:uid="{00000000-000D-0000-FFFF-FFFF00000000}"/>
  </bookViews>
  <sheets>
    <sheet name="Cover" sheetId="1" r:id="rId1"/>
    <sheet name="Test case List" sheetId="2" r:id="rId2"/>
    <sheet name="AddProduct" sheetId="3" r:id="rId3"/>
    <sheet name="DataAddProduct" sheetId="4" r:id="rId4"/>
    <sheet name="EditProduct" sheetId="5" r:id="rId5"/>
    <sheet name="Test Report 1" sheetId="6" state="hidden" r:id="rId6"/>
    <sheet name="Data EditProduct" sheetId="7" r:id="rId7"/>
    <sheet name="ListSP" sheetId="8" r:id="rId8"/>
    <sheet name="Cart" sheetId="10" r:id="rId9"/>
    <sheet name="Order" sheetId="11" r:id="rId10"/>
    <sheet name="Test report" sheetId="9" r:id="rId11"/>
  </sheets>
  <calcPr calcId="181029"/>
  <extLst>
    <ext uri="GoogleSheetsCustomDataVersion2">
      <go:sheetsCustomData xmlns:go="http://customooxmlschemas.google.com/" r:id="rId13" roundtripDataChecksum="wHHvVmL6yGjmWNaOFeRGduwrLTdoA0IUXk6FekF91VI="/>
    </ext>
  </extLst>
</workbook>
</file>

<file path=xl/calcChain.xml><?xml version="1.0" encoding="utf-8"?>
<calcChain xmlns="http://schemas.openxmlformats.org/spreadsheetml/2006/main">
  <c r="A21" i="11" l="1"/>
  <c r="A35" i="11" l="1"/>
  <c r="A25" i="11"/>
  <c r="A24" i="11"/>
  <c r="A23" i="11"/>
  <c r="A22" i="11"/>
  <c r="A47" i="11"/>
  <c r="A46" i="11"/>
  <c r="A45" i="11"/>
  <c r="A44" i="11"/>
  <c r="A43" i="11"/>
  <c r="A42" i="11"/>
  <c r="A41" i="11"/>
  <c r="A40" i="11"/>
  <c r="A39" i="11"/>
  <c r="A38" i="11"/>
  <c r="A37" i="11"/>
  <c r="A36" i="11"/>
  <c r="A34" i="11"/>
  <c r="A33" i="11"/>
  <c r="A32" i="11"/>
  <c r="A31" i="11"/>
  <c r="A30" i="11"/>
  <c r="A29" i="11"/>
  <c r="A28" i="11"/>
  <c r="A27" i="11"/>
  <c r="A26" i="11"/>
  <c r="A20" i="11"/>
  <c r="A19" i="11"/>
  <c r="A18" i="11"/>
  <c r="A17" i="11"/>
  <c r="A16" i="11"/>
  <c r="A15" i="11"/>
  <c r="A14" i="11"/>
  <c r="A13" i="11"/>
  <c r="A12" i="11"/>
  <c r="A11" i="11"/>
  <c r="A10" i="11"/>
  <c r="A9" i="11"/>
  <c r="D6" i="11"/>
  <c r="B6" i="11"/>
  <c r="A6" i="11"/>
  <c r="A58" i="8"/>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D6" i="10"/>
  <c r="R14" i="9" s="1"/>
  <c r="B6" i="10"/>
  <c r="N14" i="9" s="1"/>
  <c r="A6" i="10"/>
  <c r="L14" i="9" s="1"/>
  <c r="U27" i="9"/>
  <c r="R29" i="9" s="1"/>
  <c r="F11" i="9"/>
  <c r="H5" i="9"/>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D6" i="8"/>
  <c r="R13" i="9" s="1"/>
  <c r="B6" i="8"/>
  <c r="N13" i="9" s="1"/>
  <c r="A6" i="8"/>
  <c r="L13" i="9" s="1"/>
  <c r="L15" i="9" s="1"/>
  <c r="G11" i="6"/>
  <c r="G13" i="6" s="1"/>
  <c r="C11" i="6"/>
  <c r="C5" i="6"/>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E6" i="5" s="1"/>
  <c r="D6" i="5"/>
  <c r="R12" i="9" s="1"/>
  <c r="B6" i="5"/>
  <c r="N12" i="9" s="1"/>
  <c r="A6" i="5"/>
  <c r="L12" i="9" s="1"/>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E6" i="3" s="1"/>
  <c r="A9" i="3"/>
  <c r="D6" i="3"/>
  <c r="R11" i="9" s="1"/>
  <c r="B6" i="3"/>
  <c r="E11" i="6" s="1"/>
  <c r="E13" i="6" s="1"/>
  <c r="A6" i="3"/>
  <c r="L11" i="9" s="1"/>
  <c r="D4" i="2"/>
  <c r="D3" i="2"/>
  <c r="C6" i="1"/>
  <c r="E6" i="11" l="1"/>
  <c r="C6" i="11" s="1"/>
  <c r="E6" i="8"/>
  <c r="T13" i="9" s="1"/>
  <c r="E6" i="10"/>
  <c r="C6" i="10" s="1"/>
  <c r="P14" i="9" s="1"/>
  <c r="R30" i="9"/>
  <c r="R15" i="9"/>
  <c r="C6" i="5"/>
  <c r="P12" i="9" s="1"/>
  <c r="T12" i="9"/>
  <c r="F11" i="6"/>
  <c r="F13" i="6" s="1"/>
  <c r="C6" i="3"/>
  <c r="P11" i="9" s="1"/>
  <c r="T11" i="9"/>
  <c r="H11" i="6"/>
  <c r="H13" i="6" s="1"/>
  <c r="N11" i="9"/>
  <c r="N15" i="9" s="1"/>
  <c r="D11" i="6"/>
  <c r="D13" i="6" s="1"/>
  <c r="C6" i="8" l="1"/>
  <c r="P13" i="9" s="1"/>
  <c r="P15" i="9" s="1"/>
  <c r="T14" i="9"/>
  <c r="T15" i="9" s="1"/>
  <c r="M18" i="9" s="1"/>
  <c r="E16" i="6"/>
  <c r="E15" i="6"/>
  <c r="M17" i="9" l="1"/>
</calcChain>
</file>

<file path=xl/sharedStrings.xml><?xml version="1.0" encoding="utf-8"?>
<sst xmlns="http://schemas.openxmlformats.org/spreadsheetml/2006/main" count="1965" uniqueCount="1026">
  <si>
    <t>Logo</t>
  </si>
  <si>
    <t>TEST CASE</t>
  </si>
  <si>
    <t>Project Name</t>
  </si>
  <si>
    <t xml:space="preserve">Codegym_Tester_Shopping online </t>
  </si>
  <si>
    <t>Creator</t>
  </si>
  <si>
    <t>Nguyễn Sỹ Hà</t>
  </si>
  <si>
    <t>Project Code</t>
  </si>
  <si>
    <t>CG_SO</t>
  </si>
  <si>
    <t>Reviewer/Approver</t>
  </si>
  <si>
    <t>Document Code</t>
  </si>
  <si>
    <t>Issue Date</t>
  </si>
  <si>
    <t>Version</t>
  </si>
  <si>
    <t>Record of change</t>
  </si>
  <si>
    <t>Effective Date</t>
  </si>
  <si>
    <t>Change Item</t>
  </si>
  <si>
    <t>*A,D,M</t>
  </si>
  <si>
    <t>Change description</t>
  </si>
  <si>
    <t>Reference</t>
  </si>
  <si>
    <t>1.0</t>
  </si>
  <si>
    <t>A</t>
  </si>
  <si>
    <t>Tạo mới file</t>
  </si>
  <si>
    <t>&lt;List of documents which are referred in this version.&gt;</t>
  </si>
  <si>
    <t>1.1</t>
  </si>
  <si>
    <t>M</t>
  </si>
  <si>
    <t>Cập nhật file</t>
  </si>
  <si>
    <t>1.2</t>
  </si>
  <si>
    <t>TEST CASE LIST</t>
  </si>
  <si>
    <t>Test Environment Setup Description</t>
  </si>
  <si>
    <t>&lt;List enviroment requires in this system
1. Server
2. Database
3. Web Browser
...
&gt;</t>
  </si>
  <si>
    <t>No</t>
  </si>
  <si>
    <t>Function Name</t>
  </si>
  <si>
    <t>Sheet Name</t>
  </si>
  <si>
    <t>Description</t>
  </si>
  <si>
    <t>Pre-Condition</t>
  </si>
  <si>
    <t>Mail list</t>
  </si>
  <si>
    <t>MailList</t>
  </si>
  <si>
    <t>AddProduct</t>
  </si>
  <si>
    <t>Sheet2</t>
  </si>
  <si>
    <t>EditProduct</t>
  </si>
  <si>
    <t>Sheet3</t>
  </si>
  <si>
    <t>Module Code</t>
  </si>
  <si>
    <t>Pass</t>
  </si>
  <si>
    <t>Test requirement</t>
  </si>
  <si>
    <t>&lt;Brief description about requirements which are tested in this sheet&gt;</t>
  </si>
  <si>
    <t>Fail</t>
  </si>
  <si>
    <t>Tester</t>
  </si>
  <si>
    <t>Untested</t>
  </si>
  <si>
    <t>N/A</t>
  </si>
  <si>
    <t>Number of Test cases</t>
  </si>
  <si>
    <t>Untesed</t>
  </si>
  <si>
    <t>ID</t>
  </si>
  <si>
    <t>Group Name</t>
  </si>
  <si>
    <t>Sub Group Name</t>
  </si>
  <si>
    <t>Test Case Description</t>
  </si>
  <si>
    <t>Precondition</t>
  </si>
  <si>
    <t>Test Case Procedure</t>
  </si>
  <si>
    <t>Test data</t>
  </si>
  <si>
    <t>Expected Output</t>
  </si>
  <si>
    <t>Result</t>
  </si>
  <si>
    <t>Test date</t>
  </si>
  <si>
    <t>Note</t>
  </si>
  <si>
    <t>Access right</t>
  </si>
  <si>
    <t>Menu</t>
  </si>
  <si>
    <t>Kiểm tra click menu Thêm mới sản phẩm với account Admin còn session</t>
  </si>
  <si>
    <t>- Có account admin:...
- Login với account admin, đang còn hạn session</t>
  </si>
  <si>
    <t>1. Tại mục Sản phẩm, click menu "Thêm mới sản phẩm</t>
  </si>
  <si>
    <t>Có tài khoản Admin: admin@codegym.vn
123123</t>
  </si>
  <si>
    <t>Hiển thị màn hình danh mục thêm mới sản phẩm</t>
  </si>
  <si>
    <t>Kiểm tra click menu Thêm mới sản phẩm với account Admin hết session</t>
  </si>
  <si>
    <t>- Có account admin:...
- Login với account admin, đợi X tiếng hết hạn session</t>
  </si>
  <si>
    <t>Hiển thị màn hình login</t>
  </si>
  <si>
    <t>Check click button Thêm mới ở màn hình danh sách khi còn session bằng account Admin</t>
  </si>
  <si>
    <t>Tại màn hình danh sách, click button Thêm mới</t>
  </si>
  <si>
    <t>Check click button Thêm mới ở màn hình danh sách khi hết hạn session bằng account Admin</t>
  </si>
  <si>
    <t>Check click button Thêm mới ở màn hình danh sách khi còn session bằng account User</t>
  </si>
  <si>
    <t>- Có account user:...
- Login với account user, đang còn hạn session</t>
  </si>
  <si>
    <t>Có tài khoản User:
naruto123@gmail.com
321321</t>
  </si>
  <si>
    <t>Màn hình hiển thị thông báo 403: chưa cấp quyền</t>
  </si>
  <si>
    <t>Check click button Thêm mới ở màn hình danh sách khi hết hạn session bằng account User</t>
  </si>
  <si>
    <t>- Có account user:...
- Login với account user, đợi X tiếng hết hạn session</t>
  </si>
  <si>
    <t>Thêm mới sản phẩm với account User còn session</t>
  </si>
  <si>
    <t>- Có account User:...</t>
  </si>
  <si>
    <t>Không hiển thị tab Thêm mới sản phẩm trên Menu</t>
  </si>
  <si>
    <t>Link</t>
  </si>
  <si>
    <t>Paste link vào trình duyệt</t>
  </si>
  <si>
    <t>Link: https://test.warface.codegym.vn/admin/products/create
Đang trong tài khoản Admin: admin@codegym.vn
123123</t>
  </si>
  <si>
    <t>Kiểm tra click menu Thêm mới sản phẩm với account User còn session</t>
  </si>
  <si>
    <t>link: https://test.warface.codegym.vn/admin/products/create
Đang trong tài khoản User:
naruto123@gmail.com
321321</t>
  </si>
  <si>
    <t>Kiểm tra click menu Thêm mới sản phẩm với account User hết session</t>
  </si>
  <si>
    <t>Di chuyển đến màn hình login =&gt; Login lại =&gt; Màn hình hiển thị thông báo 403: chưa cấp quyền</t>
  </si>
  <si>
    <t>Trình duyệt khác</t>
  </si>
  <si>
    <t>Check paste link URL khác trình duyệt</t>
  </si>
  <si>
    <t>UI</t>
  </si>
  <si>
    <t>Check số lượng item</t>
  </si>
  <si>
    <t>1, Truy cập màn hình: Thêm mới sản phẩm
2, Check số lượng item</t>
  </si>
  <si>
    <t>Gồm có:
1 thẻ card thông tin sản phẩm bao gồm:
 + text box tên sản phẩm
 + text area mô tả ngắn
 + text editor chi tiết
1 thẻ card dữ liệu sản phẩm
 + text numeric giá bán
 + 1 combobox chọn trạng thái
1 thẻ card thể loại sản phẩm:
 + 1 combobox chọn thể loại
1 thẻ card Ảnh đại diện:
 + 1 ô chọn file
 + 1 button Upload
1 link Trang chủ ở bên trên</t>
  </si>
  <si>
    <t>Các vị trí, màu sắc, font, Style</t>
  </si>
  <si>
    <t>1, Truy cập màn hình: Thêm mới sản phẩm
2, Check các vị trí, màu sắc, font, Style</t>
  </si>
  <si>
    <t>Các item hiển thị đúng vị trí, font-size, kích thước, màu sắc:....
Các item bắt buộc có dấu (*)
Design: .....</t>
  </si>
  <si>
    <t>Trạng thái item</t>
  </si>
  <si>
    <t>Trạng thái text box tên sp</t>
  </si>
  <si>
    <t>1, Truy cập màn hình: Thêm mới sản phẩm
2, Check Trạng thái text box tên sản phẩm</t>
  </si>
  <si>
    <t>Trạng thái enable &amp; visible</t>
  </si>
  <si>
    <t>Trạng thái text area mô tả ngắn</t>
  </si>
  <si>
    <t>1, Truy cập màn hình: Thêm mới sản phẩm
2, Check Trạng thái text area mô tả ngắn</t>
  </si>
  <si>
    <t>Trạng thái text editor chi tiết</t>
  </si>
  <si>
    <t>1, Truy cập màn hình: Thêm mới sản phẩm
2, Check Trạng thái text editor chi tiết</t>
  </si>
  <si>
    <t xml:space="preserve">Trạng thái text box giá bán </t>
  </si>
  <si>
    <t xml:space="preserve">1, Truy cập màn hình: Thêm mới sản phẩm
2, Check Trạng thái text box giá bán </t>
  </si>
  <si>
    <t>Trạng thái combobox trạng thái</t>
  </si>
  <si>
    <t>1, Truy cập màn hình: Thêm mới sản phẩm
2, Check Trạng thái combobox trạng thái</t>
  </si>
  <si>
    <t>Trạng thái combobox chọn thể loại</t>
  </si>
  <si>
    <t>1, Truy cập màn hình: Thêm mới sản phẩm
2, Check Trạng thái combobox chọn thể loại</t>
  </si>
  <si>
    <t>Trạng thái Browser - ô chọn file</t>
  </si>
  <si>
    <t>1, Truy cập màn hình: Thêm mới sản phẩm
2, Check Trạng thái Browser - ô chọn file</t>
  </si>
  <si>
    <t>Trạng thái Upload</t>
  </si>
  <si>
    <t>1, Truy cập màn hình: Thêm mới sản phẩm
2, Check Trạng thái Upload</t>
  </si>
  <si>
    <t>Trạng thái button Lưu</t>
  </si>
  <si>
    <t>1, Truy cập màn hình: Thêm mới sản phẩm
2, Check Trạng thái button Lưu</t>
  </si>
  <si>
    <t>Trạng thái button Hủy</t>
  </si>
  <si>
    <t>1, Truy cập màn hình: Thêm mới sản phẩm
2, Check Trạng thái button Hủy</t>
  </si>
  <si>
    <t>Trạng thái link button</t>
  </si>
  <si>
    <t>1, Truy cập màn hình: Thêm mới sản phẩm
2, Check Trạng thái link button</t>
  </si>
  <si>
    <t>Giá trị mặc định của item</t>
  </si>
  <si>
    <t>Giá trị mặc định của tên sản phẩm</t>
  </si>
  <si>
    <t>1, Truy cập màn hình: Thêm mới sản phẩm
2, Check Giá trị mặc định của tên sản phẩm</t>
  </si>
  <si>
    <t>Hiển thị rỗng</t>
  </si>
  <si>
    <t>Giá trị mặc định của trường mô tả ngắn</t>
  </si>
  <si>
    <t>1, Truy cập màn hình: Thêm mới sản phẩm
2, Check Giá trị mặc định của trường mô tả ngắn</t>
  </si>
  <si>
    <t>Giá trị mặc định của trường chi tiết</t>
  </si>
  <si>
    <t>1, Truy cập màn hình: Thêm mới sản phẩm
2, Check Giá trị mặc định của trường chi tiết</t>
  </si>
  <si>
    <t>Giá trị mặc định của trường giá bán</t>
  </si>
  <si>
    <t>1, Truy cập màn hình: Thêm mới sản phẩm
2, Check Giá trị mặc định của trường giá bán</t>
  </si>
  <si>
    <t>Giá trị mặc định của combobox Trạng thái</t>
  </si>
  <si>
    <t>1, Truy cập màn hình: Thêm mới sản phẩm
2, Check Giá trị mặc định của combobox Trạng thái</t>
  </si>
  <si>
    <t>Chọn Mới</t>
  </si>
  <si>
    <t>Giá trị mặc định của combobox chọn thể loại</t>
  </si>
  <si>
    <t>1, Truy cập màn hình: Thêm mới sản phẩm
2, Check Giá trị mặc định của combobox chọn thể loại</t>
  </si>
  <si>
    <t>Giá trị đầu tiên trong list thể loại sản phẩm</t>
  </si>
  <si>
    <t>Giá trị mặc định của trường chọn ảnh đại diện</t>
  </si>
  <si>
    <t>1, Truy cập màn hình: Thêm mới sản phẩm
2, Check Giá trị mặc định của trường chọn ảnh đại diện</t>
  </si>
  <si>
    <t>Không hiển thị ảnh
text Hiển thị Choose file</t>
  </si>
  <si>
    <t>Giá trị combobox trạng thái</t>
  </si>
  <si>
    <t>1, Truy cập màn hình: Thêm mới sản phẩm
2, Click combo box Trạng thái
3, Check số lượng item</t>
  </si>
  <si>
    <t>Có 3 item</t>
  </si>
  <si>
    <t>Check chi tiết các item</t>
  </si>
  <si>
    <t>1, Truy cập màn hình: Thêm mới sản phẩm
2, Click combo box Trạng thái
3, Check chi tiết các item</t>
  </si>
  <si>
    <t>Mới, Như Mới, Cũ</t>
  </si>
  <si>
    <t>Giá trị combobox thể loại</t>
  </si>
  <si>
    <t>1, Truy cập màn hình: Thêm mới sản phẩm
2, Click combo box Chọn thể loại
3, Check số lượng item</t>
  </si>
  <si>
    <t>Số lượng item là số lượng tên thể loại trong danh mục thể loại</t>
  </si>
  <si>
    <t>1, Truy cập màn hình: Thêm mới sản phẩm
2, Click combo box Chọn thể loại
3, Check chi tiết các item</t>
  </si>
  <si>
    <t>Chi tiết tên các item bao gồm các thể loại trong danh mục thể loại
- Db:
+ Table : Categories
+ Trường: Name</t>
  </si>
  <si>
    <t>Check khi upload ảnh</t>
  </si>
  <si>
    <t>Check vừa style khung ảnh không, dễ nhìn hay không</t>
  </si>
  <si>
    <t>1, Truy cập màn hình: Thêm mới sản phẩm
2, Upload ảnh svg, 1 MB
3, Check style ảnh</t>
  </si>
  <si>
    <t>Vừa style khung, không quá to hay quá nhỏ, dễ nhìn</t>
  </si>
  <si>
    <t>Giá trị trường giá bán</t>
  </si>
  <si>
    <t>Check có tăng / giảm sô được không</t>
  </si>
  <si>
    <t>1, Truy cập màn hình: Thêm mới sản phẩm
2, Hover vào textbox Giá bán
3, Click button tăng, giảm</t>
  </si>
  <si>
    <t>- Tăng giảm theo đơn vị là 1 
- Giá trị thấp nhất là 0, không thể giảm xuống &lt; 0</t>
  </si>
  <si>
    <t>Validation</t>
  </si>
  <si>
    <t>Tên sản phẩm</t>
  </si>
  <si>
    <t>Check không nhập Tên sản phẩm</t>
  </si>
  <si>
    <t>1, Không nhập tên sản phẩm
2, Nhập đầy đủ các trường còn lại</t>
  </si>
  <si>
    <t>Thông báo vui lòng điền trường này hoặc hiển thị mess: Trường bắt buộc</t>
  </si>
  <si>
    <t>Check nhập 2 ký tự Tên sản phẩm</t>
  </si>
  <si>
    <t>Nhập 2 ký tự cho tên sản phẩm
=&gt; click button Lưu</t>
  </si>
  <si>
    <t>Tạ</t>
  </si>
  <si>
    <t>hiển thị mess: "Yêu cầu nhập từ 3-15 ký tự"</t>
  </si>
  <si>
    <t>Check nhập 3 ký tự Tên sản phẩm</t>
  </si>
  <si>
    <t>Nhập 3 ký tự cho tên sản phẩm
=&gt; click button Lưu</t>
  </si>
  <si>
    <t>Bếp</t>
  </si>
  <si>
    <t>Tạo sản phẩm thành công / Không hiển thị message lỗi</t>
  </si>
  <si>
    <t>Check nhập 15 ký tự Tên sản phẩm</t>
  </si>
  <si>
    <t>Nhập 15 ký tự cho tên sản phẩm
=&gt; click button Lưu</t>
  </si>
  <si>
    <t>Lò vi sóng Pháp</t>
  </si>
  <si>
    <t>Check nhập 16 ký tự Tên sản phẩm</t>
  </si>
  <si>
    <t>Nhập 16 ký tự cho tên sản phẩm
=&gt; click button Lưu</t>
  </si>
  <si>
    <t>Lò vi sóng Trung</t>
  </si>
  <si>
    <t>Check chỉ nhập 1 dòng Tên sản phẩm</t>
  </si>
  <si>
    <t>Nhập abc xong nhấn enter</t>
  </si>
  <si>
    <t>abc
[Enter]</t>
  </si>
  <si>
    <t>Cho nhập abc nhưng không cho enter</t>
  </si>
  <si>
    <t>Mô tả</t>
  </si>
  <si>
    <t>Check không nhập Mô tả</t>
  </si>
  <si>
    <t>1, Không nhập mô tả
2, Nhập đầy đủ các trường còn lại</t>
  </si>
  <si>
    <t>Check nhập 254 ký tự Mô tả</t>
  </si>
  <si>
    <t>Nhập 254 ký tự cho mô tả =&gt;click button Lưu</t>
  </si>
  <si>
    <t>dsadasfaafffffffffffffffffffffffssssswqwwqeweqqweqweqweqeqwwwwwwwwwwwwwwwwwwwwwwwwwwwwwwwwwwwwwwwwwwwwwwwwwwwwwwwwwwwwwwwwwwwwwwwwwwwwwwwwwwwwwwwwwwwwwwwwwwwwwwwwwwwwwwwwwwwwwwwwwwwwwwwwwwwwwwwwwwwwwwwwwwwwwwwwwwwwwwwwwwwwwwwwwwwwwwwwwwwwwwwwwwwwwwwwwwww</t>
  </si>
  <si>
    <t>Check nhập 255 ký tự Mô tả</t>
  </si>
  <si>
    <t>Nhập 255 ký tự cho mô tả =&gt;click button Lưu</t>
  </si>
  <si>
    <t>dsadasfasafffffffffffffffffffffffssssswqwwqeweqqweqweqweqeqwwwwwwwwwwwwwwwwwwwwwwwwwwwwwwwwwwwwwwwwwwwwwwwwwwwwwwwwwwwwwwwwwwwwwwwwwwwwwwwwwwwwwwwwwwwwwwwwwwwwwwwwwwwwwwwwwwwwwwwwwwwwwwwwwwwwwwwwwwwwwwwwwwwwwwwwwwwwwwwwwwwwwwwwwwwwwwwwwwwwwwwwwwwwwwwwwwww</t>
  </si>
  <si>
    <t>Check nhập 256 ký tự Mô tả</t>
  </si>
  <si>
    <t>Nhập 256 ký tự cho mô tả =&gt;click button Lưu</t>
  </si>
  <si>
    <t>dsadasfasaafffffffffffffffffffffffssssswqwwqeweqqweqweqweqeqwwwwwwwwwwwwwwwwwwwwwwwwwwwwwwwwwwwwwwwwwwwwwwwwwwwwwwwwwwwwwwwwwwwwwwwwwwwwwwwwwwwwwwwwwwwwwwwwwwwwwwwwwwwwwwwwwwwwwwwwwwwwwwwwwwwwwwwwwwwwwwwwwwwwwwwwwwwwwwwwwwwwwwwwwwwwwwwwwwwwwwwwwwwwwwwwwwww</t>
  </si>
  <si>
    <t>Khi click lưu =&gt; không cho lưu
Hiển thị message lỗi: "Yêu cầu nhập nhỏ hơn hoặc bằng 255"
=&gt; Confirm lại</t>
  </si>
  <si>
    <t>Check nhập nhiều dòng Mô tả</t>
  </si>
  <si>
    <t>Nhập được bình thường</t>
  </si>
  <si>
    <t>Chi tiết</t>
  </si>
  <si>
    <t>Check không nhập Chi tiết</t>
  </si>
  <si>
    <t>1, Không nhập chi tiết
2, Nhập đầy đủ các trường còn lại</t>
  </si>
  <si>
    <t>Check nhập 255 ký tự Chi tiết</t>
  </si>
  <si>
    <t>Nhập 255 ký tự cho chi tiết =&gt;click button Lưu</t>
  </si>
  <si>
    <t>Check nhập 256 ký tự Chi tiết</t>
  </si>
  <si>
    <t>Nhập 256 ký tự cho chi tiết =&gt;click button Lưu</t>
  </si>
  <si>
    <t>Check nhập nhiều dòng Chi tiết</t>
  </si>
  <si>
    <t>Check style dữ liệu nhập vào Chi tiết</t>
  </si>
  <si>
    <t>Click các ô style trong text editor rồi gõ text =&gt;click button Lưu</t>
  </si>
  <si>
    <t>Các sự kiện khi chọn editor đều không lỗi</t>
  </si>
  <si>
    <t>Giá bán</t>
  </si>
  <si>
    <t>Check không nhập Giá bán</t>
  </si>
  <si>
    <t>1, Không nhập giá bán
2, Nhập đầy đủ các trường còn lại =&gt;click button Lưu</t>
  </si>
  <si>
    <t>Check nhập 11 ký tự Giá bán</t>
  </si>
  <si>
    <t>Nhập 11 ký tự cho giá bán =&gt;click button Lưu</t>
  </si>
  <si>
    <t>Check nhập 12 ký tự Giá bán</t>
  </si>
  <si>
    <t>Nhập 12 ký tự cho giá bán =&gt;click button Lưu</t>
  </si>
  <si>
    <t>hiển thị mess: "Yêu cầu nhập lớn nhất 11 ký tự" or chặn nhập 
=&gt; confirm lại</t>
  </si>
  <si>
    <t>Check nhập Giá bán là số âm</t>
  </si>
  <si>
    <t>Nhập Giá bán -1</t>
  </si>
  <si>
    <t>Thống báo giá trị phải lớn hơn hoặc bằng không</t>
  </si>
  <si>
    <t>Check nhập Giá bán là ký tự, chữ, khoảng trắng, số thập phân</t>
  </si>
  <si>
    <t>Nhập Giá bán các thành phần:
!@#$^%
_
[ ] (Khoảng trắng)
abc
1.5
1,5</t>
  </si>
  <si>
    <t xml:space="preserve">Các thành phần ký tự, khoảng trắng, số thập phân và chữ sẽ bị chặn không cho nhập
</t>
  </si>
  <si>
    <t xml:space="preserve">Check nhập Giá bán có theo format hàng nghìn, triệu, tỉ,… </t>
  </si>
  <si>
    <t>Nhập Giá bán: 1000</t>
  </si>
  <si>
    <t>Số sẽ phân vùng các thành phần của số: 1.000</t>
  </si>
  <si>
    <t>Trạng thái</t>
  </si>
  <si>
    <t>Check không chọn Trạng thái</t>
  </si>
  <si>
    <t>1, Truy cập màn hình Thêm mới sản phẩm =&gt;Không chọn Trạng thái, Nhập đầy đủ các trường còn lại =&gt;click button Lưu</t>
  </si>
  <si>
    <t>Bắt buộc chọn 1 trạng thái</t>
  </si>
  <si>
    <t>Check Trạng thái chọn Mới =&gt; Lưu</t>
  </si>
  <si>
    <t>1, Truy cập màn hình Thêm mới sản phẩm =&gt;Chọn Mới
2, Nhập đầy đủ các trường còn lại =&gt;click button Lưu</t>
  </si>
  <si>
    <t>Combobox sẽ hiển thị Mới và sẽ lưu trạng thái vào DB là 1</t>
  </si>
  <si>
    <t>Check Trạng thái chọn Như Mới</t>
  </si>
  <si>
    <t>1, Truy cập màn hình Thêm mới sản phẩm =&gt;Chọn Như Mới
2, Nhập đầy đủ các trường còn lại =&gt;click button Lưu</t>
  </si>
  <si>
    <t>Combobox sẽ hiển thị Như Mới và sẽ lưu trạng thái vào DB là 2</t>
  </si>
  <si>
    <t>Check Trạng thái chọn Cũ</t>
  </si>
  <si>
    <t>1, Truy cập màn hình Thêm mới sản phẩm =&gt;Chọn Cũ
2, Nhập đầy đủ các trường còn lại =&gt;click button Lưu</t>
  </si>
  <si>
    <t>Combobox sẽ hiển thị Cũ và sẽ lưu trạng thái vào DB là 3</t>
  </si>
  <si>
    <t>Thể loại</t>
  </si>
  <si>
    <t>Check search Thể loại không nhập</t>
  </si>
  <si>
    <t>1. Click combo box Thể loại
2. Không nhập keyword search
3. Check list thể loại</t>
  </si>
  <si>
    <t>Tìm ra tất cả tên thể loại</t>
  </si>
  <si>
    <t>Check search Thể loại tương đối</t>
  </si>
  <si>
    <t>1. Click combo box Thể loại
2. Nhập keyword search: Ma
3. Check list thể loại</t>
  </si>
  <si>
    <t>Tìm ra các tên thể loại có chứa ký tự search</t>
  </si>
  <si>
    <t>Check search Thể loại tuyệt đối</t>
  </si>
  <si>
    <t>1. Click combo box Thể loại
2. Nhập keyword search: Máy tính 2
3. Check list thể loại</t>
  </si>
  <si>
    <t>Tìm ra tên thể loại Máy Tính 2</t>
  </si>
  <si>
    <t>Check search Thể loại không tồn tại</t>
  </si>
  <si>
    <t>1. Click combo box Thể loại
2. Nhập keyword search: ko0245
3. Check list thể loại</t>
  </si>
  <si>
    <t>Không hiển thị kết quả nào cả</t>
  </si>
  <si>
    <t>Check search Thể loại nhập Hoa/Thường</t>
  </si>
  <si>
    <t>1. Click combo box Thể loại
2. Nhập keyword search: Tu LaNh, MÁY TÍNH, lò vi sóng,
3. Check list thể loại</t>
  </si>
  <si>
    <t>Tìm ra các tên thể loại có chứa ký tự search cả hoa và thường</t>
  </si>
  <si>
    <t>Check Thể loại chọn 1 option</t>
  </si>
  <si>
    <t>Chọn option máy tính</t>
  </si>
  <si>
    <t>Trường thể loại sẽ hiển thị tên thể loại máy tính và đóng combobox thể loại</t>
  </si>
  <si>
    <t>Ảnh</t>
  </si>
  <si>
    <t>Check không chọn Ảnh</t>
  </si>
  <si>
    <t>1, Input: 
+ Không chọn ảnh:
+ Nhập giá trị hợp lệ các item còn lại
2, CLick button Lưu</t>
  </si>
  <si>
    <t>Check chọn Ảnh đúng định dạng</t>
  </si>
  <si>
    <t>upload ảnh png</t>
  </si>
  <si>
    <t>Hiển thị ảnh đã chọn</t>
  </si>
  <si>
    <t>upload ảnh jpg</t>
  </si>
  <si>
    <t>upload ảnh svg</t>
  </si>
  <si>
    <t>upload ảnh gif</t>
  </si>
  <si>
    <t>Check chọn file không đúng dịnh dạng</t>
  </si>
  <si>
    <t>upload ảnh:
+ webp
+ tiff
+ pdf
+ docx
+ xlsx
+ mp3
+ mp4
+ heif</t>
  </si>
  <si>
    <t>hiển thị mess: "Không đúng định dạng ảnh"</t>
  </si>
  <si>
    <t>- Check chọn Ảnh có dung lượng &lt;= 2MB</t>
  </si>
  <si>
    <t>1, Input: 
+ Chọn ảnh: &lt;= 2MB
+ Nhập giá trị hợp lệ các item còn lại
2, CLick button Lưu</t>
  </si>
  <si>
    <t>Ảnh 2 MB</t>
  </si>
  <si>
    <t>- Check chọn Ảnh có dung lượng &gt; 2MB</t>
  </si>
  <si>
    <t>1, Input: 
+ Chọn ảnh: &gt; 2MB
+ Nhập giá trị hợp lệ các item còn lại
2, CLick button Lưu</t>
  </si>
  <si>
    <t>Ảnh 3 MB</t>
  </si>
  <si>
    <t>Thông báo lỗi: "Dung lượng ảnh không lớn hơn hoặc bằng 2M"</t>
  </si>
  <si>
    <t>Check thay dổi ảnh</t>
  </si>
  <si>
    <t>1, Chọn 1 ảnh hợp lệ
2, Chọn lại 1 ảnh khác</t>
  </si>
  <si>
    <t>Vẫn upload ảnh như bình thường</t>
  </si>
  <si>
    <t>Business</t>
  </si>
  <si>
    <t>Lưu</t>
  </si>
  <si>
    <t>Check nhập trùng tên sản phẩm</t>
  </si>
  <si>
    <t>Đã có sản phẩm Iphone 14 trong hệ thống</t>
  </si>
  <si>
    <t>1, Nhập sản phẩm Iphone 14 
2, Click Lưu</t>
  </si>
  <si>
    <t>Iphone 14</t>
  </si>
  <si>
    <t>hiển thị thông báo lỗi: "Sản phẩm này đã tồn tại"</t>
  </si>
  <si>
    <t>Check thêm mới sản phẩm thành công</t>
  </si>
  <si>
    <t>Chưa có sản phẩm Iphone 12 trong hệ thống</t>
  </si>
  <si>
    <t>1. Nhập giá trị hợp lệ cho tất cả item
2. Click button Lưu</t>
  </si>
  <si>
    <t>Tên: Iphone 12
Mô tả: sản phẩm mới
Chi tiết: sản phẩm có những tính năng cao cấp
Giá bán 75.000.000
Trạng thái: Mới
Thể loại Điện thoại:
Ảnh 2MB</t>
  </si>
  <si>
    <t>Hiển thị mess: "Thêm mới sản phẩm thành công"
Di chuyển ra màn list sản phẩm
Check dữ liệu trong Db: 
+ Bảng product: 
có Trạng thái sẽ lưu: Mới =&gt; 1, 
Như Mới =&gt; 2, Cũ = 3</t>
  </si>
  <si>
    <t>Hủy</t>
  </si>
  <si>
    <t>Check event khi click button Hủy</t>
  </si>
  <si>
    <t>Đã nhập đủ các trường dữ liệu</t>
  </si>
  <si>
    <t>Click Hủy</t>
  </si>
  <si>
    <t xml:space="preserve">Clear trắng tất cả các trường, không lưu và Quay về màn hình danh sách sản phẩm
</t>
  </si>
  <si>
    <t>Trang chủ</t>
  </si>
  <si>
    <t>Check event khi click link Trang chủ</t>
  </si>
  <si>
    <t>Click trang chủ</t>
  </si>
  <si>
    <t>Không lưu thông tin và Di chuyển về trang chủ</t>
  </si>
  <si>
    <t>Dữ liệu nhập trên màn hình</t>
  </si>
  <si>
    <t>IPhone 15</t>
  </si>
  <si>
    <t>Mô tả ip 15</t>
  </si>
  <si>
    <t xml:space="preserve">Chi tiết </t>
  </si>
  <si>
    <t>30,000,000</t>
  </si>
  <si>
    <t>Cũ</t>
  </si>
  <si>
    <t>Điện thoại (id = 101)</t>
  </si>
  <si>
    <t>image.png</t>
  </si>
  <si>
    <t>Như mới</t>
  </si>
  <si>
    <t>Mới</t>
  </si>
  <si>
    <t>Dữ liệu lưu vào database: products</t>
  </si>
  <si>
    <t>name</t>
  </si>
  <si>
    <t>desc</t>
  </si>
  <si>
    <t>content</t>
  </si>
  <si>
    <t>price</t>
  </si>
  <si>
    <t>status</t>
  </si>
  <si>
    <t>category_id</t>
  </si>
  <si>
    <t>images</t>
  </si>
  <si>
    <t>Cách truy cập màn hình</t>
  </si>
  <si>
    <t>Role Admin</t>
  </si>
  <si>
    <t>Check khi click button Sửa ở trang Danh Sách Sản phẩm bằng tài khoản Admin còn sessions</t>
  </si>
  <si>
    <t>1. Có Tài khoản admin
2. Tài khoản đang còn sessions</t>
  </si>
  <si>
    <t>1.  Tại màn hình danh mục sản phẩm, ở cột bên thứ 7, chọn 1 hàng &gt; click Button Sửa</t>
  </si>
  <si>
    <t>1. Hiển thị màn hình Sửa thông tin sản phẩm</t>
  </si>
  <si>
    <t>Check khi click button Sửa ở trang Danh Sách Sản phẩm bằng tài khoản admin hết hạn sessions</t>
  </si>
  <si>
    <t>1. Có Tài khoản admin
2. Tài khoản hết sessions</t>
  </si>
  <si>
    <t>1. Hiển thị màn hình Login</t>
  </si>
  <si>
    <t>Copy link trang Sửa sản phẩm, khi đăng nhập bằng tài khoản Admin còn sessions</t>
  </si>
  <si>
    <t>1. Mở 1 tab trên trình duyệt
2. Paste link URL của màn hình Sửa sản phẩm vào</t>
  </si>
  <si>
    <t>https://test.warface.codegym.vn/admin/products/14955/update
Có tài khoản Admin: admin@codegym.vn
123123</t>
  </si>
  <si>
    <t>Copy link trang Sửa sản phẩm, khi đăng nhập bằng tài khoản Admin hết hạn sessions</t>
  </si>
  <si>
    <t>Copy link trang Sửa sản phẩm sang trình duyệt khác, khi đăng nhập bằng tài khoản Admin còn sessions</t>
  </si>
  <si>
    <t>1. Mở 1 tab trên trình duyệt khác trình duyệt đang mở
2. Paste link URL của màn hình Sửa sản phẩm vào</t>
  </si>
  <si>
    <t>1. Hiển thị màn hình Login
2. Click login =&gt; Vào màn hình chỉnh sửa sản phẩm</t>
  </si>
  <si>
    <t>Copy link trang Sửa sản phẩm sang trình duyệt khác, khi đăng nhập bằng tài khoản Admin hết hạn sessions</t>
  </si>
  <si>
    <t>Role User</t>
  </si>
  <si>
    <t>Check khi click button Sửa ở trang Danh Sách Sản phẩm bằng tài khoản User còn sessions</t>
  </si>
  <si>
    <t>1. Có Tài khoản User
2. Tài khoản đang còn sessions</t>
  </si>
  <si>
    <t>Không xảy ra cho button ko hiển thị với tài khoản User. Màn hình hiển thị thông báo 403: chưa cấp quyền</t>
  </si>
  <si>
    <t>Check khi click button Sửa ở trang Danh Sách Sản phẩm bằng tài khoản User hết hạn sessions</t>
  </si>
  <si>
    <t>1. Có Tài khoản User
2. Tài khoản hết sessions</t>
  </si>
  <si>
    <t xml:space="preserve">1. Hiển thị màn hình Login
2. Click login =&gt; Màn hình hiển thị thông báo 403: chưa cấp quyền
</t>
  </si>
  <si>
    <t>Copy link trang Sửa sản phẩm, khi đăng nhập bằng tài khoản User còn sessions</t>
  </si>
  <si>
    <t>https://test.warface.codegym.vn/admin/products/14955/update
Có tài khoản User:
naruto123@gmail.com
321321</t>
  </si>
  <si>
    <t>Copy link trang Sửa sản phẩm, khi đăng nhập bằng tài khoản User hết hạn sessions</t>
  </si>
  <si>
    <t>https://test.warface.codegym.vn/admin/products/14955/update
Có tài khoản User:
naruto123@gmail.com
321321</t>
  </si>
  <si>
    <t>Copy link trang Sửa sản phẩm sang trình duyệt khác, khi đăng nhập bằng tài khoản User còn sessions</t>
  </si>
  <si>
    <t>Copy link trang Sửa sản phẩm sang trình duyệt khác, khi đăng nhập bằng tài khoản User hết hạn sessions</t>
  </si>
  <si>
    <t>Check số lượng item và chi tiết từng item</t>
  </si>
  <si>
    <t>1. Truy cập vào màn hình Sửa thông tin sảm phẩm
2. Check số lượng item</t>
  </si>
  <si>
    <t>Hiển thị 4 card: 
- Thẻ thông tin sản phẩm:
+ 1 Text box Tên sản phẩm
+ 1 Text area Mô tả
+ 1 Text editor Chi tiết
- Thẻ Dữ liệu sản phẩm:
+ 1 number text Giá Bán
+ 1 dropdown Trạng thái
- Thẻ chọn thể loại:
+ 1 dropdown Chọn thể loại
- Thẻ chọn Ảnh đại diện
+ 1 trường import file ảnh 
+ 1 button Upload ảnh
- Có 2 button: Lưu và Hủy
- 1 Link Trang chủ ở vị trí Top-right của giao diện</t>
  </si>
  <si>
    <t>Check vị trí, style của item như font, size, màu sắc, kích cỡ,....</t>
  </si>
  <si>
    <t>1. Truy cập vào màn hình Sửa thông tin sảm phẩm
2. Check vị trí, style của item như font, size, màu sắc, kích cỡ,....</t>
  </si>
  <si>
    <t>1. Các item hiển thị đúng vị trí, font, size, màu sắc, kích cỡ,....
2. Các item bắt buộc nhập có dấu (*)
3. Design: https://drive.google.com/file/d/1JWMt0b-L1osrUO0ZCRg-3NjoKHwvMS4j/view?usp=drive_link</t>
  </si>
  <si>
    <t>Check trạng thái các item</t>
  </si>
  <si>
    <t>1. Truy cập vào màn hình Sửa thông tin sảm phẩm
2. Check trạng thái các item</t>
  </si>
  <si>
    <t>1. Các text field đều enable và có thể nhập
2. Các dropdown đều enable và có thể chọn
3. Các button đều đang enable và có thể click</t>
  </si>
  <si>
    <t>Check giá trị mặc định của từng item</t>
  </si>
  <si>
    <t>Check giá trị mặc định của Tên sản phẩm</t>
  </si>
  <si>
    <t>Sản phẩm cần sửa thông tin có ở danh mục sản phẩm</t>
  </si>
  <si>
    <t>1. Truy cập vào màn hình Sửa thông tin sảm phẩm
2. Check giá trị mặc định của Tên sản phẩm</t>
  </si>
  <si>
    <t>Hiển thị Tên của sản phẩm mà yêu cầu sửa</t>
  </si>
  <si>
    <t>Check giá trị mặc định của Mô tả</t>
  </si>
  <si>
    <t>1. Truy cập vào màn hình Sửa thông tin sảm phẩm
2. Check giá trị mặc định của Mô tả</t>
  </si>
  <si>
    <t>Hiển thị Mô tả của sản phẩm mà yêu cầu sửa</t>
  </si>
  <si>
    <t>Check giá trị mặc định của Chi tiết</t>
  </si>
  <si>
    <t>1. Truy cập vào màn hình Sửa thông tin sảm phẩm
2. Check giá trị mặc định của Chi tiết</t>
  </si>
  <si>
    <t>Hiển thị Chi tiết của sản phẩm mà yêu cầu sửa</t>
  </si>
  <si>
    <t>Check giá trị mặc định của Giá bán</t>
  </si>
  <si>
    <t>1. Truy cập vào màn hình Sửa thông tin sảm phẩm
2. Check giá trị mặc định của Giá bán</t>
  </si>
  <si>
    <t>Hiển thị Giá bán của sản phẩm mà yêu cầu sửa</t>
  </si>
  <si>
    <t>Check giá trị mặc định của Trạng thái</t>
  </si>
  <si>
    <t>1. Truy cập vào màn hình Sửa thông tin sảm phẩm
2. Check giá trị mặc định của Trạng thái</t>
  </si>
  <si>
    <t>Hiển thị Trạng thái của sản phẩm mà yêu cầu sửa</t>
  </si>
  <si>
    <t>Check giá trị mặc định của Chọn thể loại</t>
  </si>
  <si>
    <t>1. Truy cập vào màn hình Sửa thông tin sảm phẩm
2. Check giá trị mặc định của Chọn thể loại</t>
  </si>
  <si>
    <t>Hiển thị Thể loại của sản phẩm mà yêu cầu sửa</t>
  </si>
  <si>
    <t>Check giá trị mặc định của Chọn Ảnh đại diện</t>
  </si>
  <si>
    <t>1. Truy cập vào màn hình Sửa thông tin sảm phẩm
2. Check giá trị mặc định của Chọn Ảnh đại diện</t>
  </si>
  <si>
    <t>Hiển thị Ảnh đại diện của sản phẩm mà yêu cầu sửa</t>
  </si>
  <si>
    <t>Check các trường nhập đặc biệt</t>
  </si>
  <si>
    <t>Check giá chị của dropdown Trạng thái</t>
  </si>
  <si>
    <t>1. Truy cập vào màn hình Sửa thông tin sảm phẩm
2. Click vào dropdown Trạng thái
3. Liệt kê các item</t>
  </si>
  <si>
    <t>Hiển thị 3 trạng thái:
- Mới
- Như mới
- Cũ</t>
  </si>
  <si>
    <t>Check giá chị của dropdown Chọn Thể loại</t>
  </si>
  <si>
    <t>Hiển thị danh sách Thể loại giống với danh sách trong mục Danh mục thể loại sản phẩm</t>
  </si>
  <si>
    <t>Check style của Ảnh đại diện</t>
  </si>
  <si>
    <t>1. Truy cập vào màn hình Sửa thông tin sảm phẩm
2. Check style của Ảnh đại diện</t>
  </si>
  <si>
    <t>Hiển thị ảnh đúng kích cỡ, vừa khung của thẻ card, không quá to hay quá bé, căn giữa, không cùng dòng với tiêu đề của thẻ Ảnh đại diện</t>
  </si>
  <si>
    <t>Button Lưu</t>
  </si>
  <si>
    <t>Check sửa thông tin sản phẩm thành công</t>
  </si>
  <si>
    <t>1. Nhập / Chọn giá trị hợp lệ cho tất cả các trường hoặc không sửa gì cả
2. Click button Lưu</t>
  </si>
  <si>
    <t>Tên: Iphone 12
Mô tả: sản phẩm mới
Chi tiết: sản phẩm có những tính năng cao cấp
Giá bán 75.000.000
Trạng thái: Mới
Thể loại Điện thoại:
Ảnh 1,5MB</t>
  </si>
  <si>
    <t>Hiển thị mess: "Chỉnh sửa sản phẩm thành công" 
Lưu dữ liệu vào cơ sở dữ liệu, quay về màn hình Danh sách sản phẩm</t>
  </si>
  <si>
    <t>Check sửa thông tin tên Sản phẩm bị trùng</t>
  </si>
  <si>
    <t xml:space="preserve">Sản phẩm cần sửa thông tin và sản phẩm khác có ở danh mục sản phẩm </t>
  </si>
  <si>
    <t>1. Input:
 + Nhập tên trùng với tên sản phẩm đã có trong danh sách sản phẩm, ngoại trừ tên sản phẩm mình đang sửa
+ Nhập hợp lệ các trường còn lại
2. Click button Lưu</t>
  </si>
  <si>
    <t>Tên: Iphone 14
Mô tả: sản phẩm mới
Chi tiết: sản phẩm có những tính năng cao cấp
Giá bán 75.000.000
Trạng thái: Mới
Thể loại Điện thoại:
Ảnh 1,5MB</t>
  </si>
  <si>
    <t>thông báo lỗi: "Sản phẩm này đã tồn tại"</t>
  </si>
  <si>
    <t>Button Hủy</t>
  </si>
  <si>
    <t>Check click button Hủy</t>
  </si>
  <si>
    <t>Click button Hủy</t>
  </si>
  <si>
    <t>Quay về màn hình Danh sách sản phẩm</t>
  </si>
  <si>
    <t>Link Trang chủ</t>
  </si>
  <si>
    <t>Check click Link Trang chủ</t>
  </si>
  <si>
    <t>Click Link Trang chủ</t>
  </si>
  <si>
    <t>Di chuyển về màn hình Trang chủ</t>
  </si>
  <si>
    <t>Check xóa hết tên, sau đó không nhập cho Tên sản phẩm</t>
  </si>
  <si>
    <t>1. Input:
 + Xóa tên sản phẩm
 + Không nhập
 + Nhập hợp lệ, đầy đủ các trường còn lại
2. Click Lưu</t>
  </si>
  <si>
    <t>hiển thị mess: Trường bắt buộc</t>
  </si>
  <si>
    <t>Check xóa tên xong nhập 2 ký tự cho Tên sản phẩm</t>
  </si>
  <si>
    <t>1. Input:
 + Nhập 2 ký tự cho tên sản phẩm 
 + Nhập hợp lệ, đầy đủ các trường còn lại
2. Click Lưu</t>
  </si>
  <si>
    <t>Check xóa tên xong nhập 3 ký tự cho Tên sản phẩm</t>
  </si>
  <si>
    <t>1. Input:
 + Nhập 3 ký tự cho tên sản phẩm
 + Nhập hợp lệ, đầy đủ các trường còn lại
2. Click Lưu</t>
  </si>
  <si>
    <t>Thông báo: Sửa sản phẩm thành công / Không hiển thị lỗi</t>
  </si>
  <si>
    <t>Check xóa tên xong nhập 15 ký tự cho Tên sản phẩm</t>
  </si>
  <si>
    <t>1. Input:
 + Nhập 15 ký tự cho tên sản phẩm
 + Nhập hợp lệ, đầy đủ các trường còn lại
2. Click Lưu</t>
  </si>
  <si>
    <t>Check xóa tên xong nhập 16 ký tự cho Tên sản phẩm</t>
  </si>
  <si>
    <t>1. Input:
 + Nhập 16 ký tự cho tên sản phẩm
 + Nhập hợp lệ, đầy đủ các trường còn lại
2. Click Lưu</t>
  </si>
  <si>
    <t>Check nhập enter cho Tên sản phẩm</t>
  </si>
  <si>
    <t>1. Input:
 + Nhập enter
 + Nhập hợp lệ, đầy đủ các trường còn lại
2. Click Lưu</t>
  </si>
  <si>
    <t>Iphone 14
[Enter]</t>
  </si>
  <si>
    <t>Chặn key Enter/ Không cho enter, xuống dòng</t>
  </si>
  <si>
    <t>Check xóa dữ liệu, sau đó không nhập cho Mô tả</t>
  </si>
  <si>
    <t>1. Input:
 + Xóa Mô tả
 + Không nhập
 + Nhập hợp lệ, đầy đủ các trường còn lại
2. Click Lưu</t>
  </si>
  <si>
    <t>Check nhập 254 ký tự cho Mô Tả</t>
  </si>
  <si>
    <t>1. Input:
 + Nhập 254 ký tự cho Mô tả
 + Nhập hợp lệ, đầy đủ các trường còn lại
2. Click Lưu</t>
  </si>
  <si>
    <t>Check nhập 255 ký tự cho Mô Tả</t>
  </si>
  <si>
    <t>1. Input:
 + Nhập 255 ký tự cho Mô tả
 + Nhập hợp lệ, đầy đủ các trường còn lại
2. Click Lưu</t>
  </si>
  <si>
    <t>Check nhập 256 ký tự cho Mô Tả</t>
  </si>
  <si>
    <t>1. Input:
 + Nhập 256 ký tự cho Mô tả
 + Nhập hợp lệ, đầy đủ các trường còn lại
2. Click Lưu</t>
  </si>
  <si>
    <t>Hiện thị mess: "Yêu cầu nhập bé hơn hoặc bằng 255 ký tự " hoặc block nhập khi đạt 255 ký tự</t>
  </si>
  <si>
    <t>Check xóa dữ liệu, sau đó không nhập cho Chi tiết</t>
  </si>
  <si>
    <t>1. Input:
 + Xóa Chi tiết
 + Không nhập
 + Nhập hợp lệ, đầy đủ các trường còn lại
2. Click Lưu</t>
  </si>
  <si>
    <t>Check nhập 254 ký tự cho Chi tiết</t>
  </si>
  <si>
    <t>1. Input:
 + Nhập 254 ký tự cho Chi tiết
 + Nhập hợp lệ, đầy đủ các trường còn lại
2. Click Lưu</t>
  </si>
  <si>
    <t>Check nhập 255 ký tự cho Chi tiết</t>
  </si>
  <si>
    <t>1. Input:
 + Nhập 255 ký tự cho Chi tiết
 + Nhập hợp lệ, đầy đủ các trường còn lại
2. Click Lưu</t>
  </si>
  <si>
    <t>Check nhập 256 ký tự cho Chi tiết</t>
  </si>
  <si>
    <t>1. Input:
 + Nhập 256 ký tự cho Chi tiết
 + Nhập hợp lệ, đầy đủ các trường còn lại
2. Click Lưu</t>
  </si>
  <si>
    <t>Check nhập enter cho Chi tiết</t>
  </si>
  <si>
    <t>Check style dữ liệu nhập vào cho Chi tiết</t>
  </si>
  <si>
    <t>1. Input:
 + Nhập dữ liệu, sử dụng style dữ liệu của text edittor cho Chi Tiết 
 + Nhập hợp lệ, đầy đủ các trường còn lại
2. Click Lưu</t>
  </si>
  <si>
    <t>Giá Bán</t>
  </si>
  <si>
    <t>Check xóa dữ liệu, sau đó không nhập cho Giá bán</t>
  </si>
  <si>
    <t>1. Input:
 + Xóa giá bán
 + Không nhập
 + Nhập hợp lệ, đầy đủ các trường còn lại
2. Click Lưu</t>
  </si>
  <si>
    <t>Check xóa dữ liệu xong nhập 12 ký tự cho Giá bán</t>
  </si>
  <si>
    <t>1. Input:
 + Nhập 12 ký tự cho giá bán 
 + Nhập hợp lệ, đầy đủ các trường còn lại
2. Click Lưu</t>
  </si>
  <si>
    <t>120000000000</t>
  </si>
  <si>
    <t>hiển thị mess: "Yêu cầu nhập tối đa 11 ký tự"</t>
  </si>
  <si>
    <t>Check xóa dữ liệu xong nhập 11 ký tự cho Giá bán</t>
  </si>
  <si>
    <t>1. Input:
 + Nhập 11 ký tự cho giá bán
 + Nhập hợp lệ, đầy đủ các trường còn lại
2. Click Lưu</t>
  </si>
  <si>
    <t>12000000000</t>
  </si>
  <si>
    <t>Check xóa dữ liệu xong nhập 10 ký tự cho Giá bán</t>
  </si>
  <si>
    <t>1. Input:
 + Nhập 10 ký tự cho giá bán
 + Nhập hợp lệ, đầy đủ các trường còn lại
2. Click Lưu</t>
  </si>
  <si>
    <t>1200000000</t>
  </si>
  <si>
    <t>Check nhập số âm</t>
  </si>
  <si>
    <t>1. Input:
 + Nhập số âm cho giá bán
 + Nhập hợp lệ, đầy đủ các trường còn lại
2. Click Lưu</t>
  </si>
  <si>
    <t>-5000</t>
  </si>
  <si>
    <t>Thông báo lỗi: "Chỉ nhập được số nguyên dương. "</t>
  </si>
  <si>
    <t>Check nhập số thập phân</t>
  </si>
  <si>
    <t>1. Input:
 + Nhập số thập phân cho giá bán
 + Nhập hợp lệ, đầy đủ các trường còn lại
2. Click Lưu</t>
  </si>
  <si>
    <t>1,5</t>
  </si>
  <si>
    <t>Check nhập chữ</t>
  </si>
  <si>
    <t>1. Input:
 + Nhập chữ cho giá bán
 + Nhập hợp lệ, đầy đủ các trường còn lại
2. Click Lưu</t>
  </si>
  <si>
    <t>abc</t>
  </si>
  <si>
    <t>Check nhập ký tự đặc biệt</t>
  </si>
  <si>
    <t>1. Input:
 + Nhập ký tự đặc biệt cho giá bán
 + Nhập hợp lệ, đầy đủ các trường còn lại
2. Click Lưu</t>
  </si>
  <si>
    <t>^&amp;*(&amp;*&amp;</t>
  </si>
  <si>
    <t>1000</t>
  </si>
  <si>
    <t>Check nhập ký tự khoảng trắng</t>
  </si>
  <si>
    <t>1. Input:
 + Nhập ký tự khoảng trắng cho giá bán
 + Nhập hợp lệ, đầy đủ các trường còn lại
2. Click Lưu</t>
  </si>
  <si>
    <t>[space]</t>
  </si>
  <si>
    <t>1. Input:
 + Không chọn trạng thái
2. Click Lưu</t>
  </si>
  <si>
    <t>Check chọn 1 trạng thái</t>
  </si>
  <si>
    <t>1. Input:
 + Chọn 1 trạng thái
2. Click Lưu</t>
  </si>
  <si>
    <t>Hiện thị tên trạng thái tương ứng tại dropdown</t>
  </si>
  <si>
    <t>Check không chọn Thể loại</t>
  </si>
  <si>
    <t>1. Input:
 + Không chọn Thể loại
2. Click Lưu</t>
  </si>
  <si>
    <t>hiển thị ra tất cả tên thể loại</t>
  </si>
  <si>
    <t>hiển thị ra tất cả tên thể loại có chứa ký tự search</t>
  </si>
  <si>
    <t>1. Click combo box Thể loại
2. Nhập keyword search: 
Máy tính 2
3. Check list thể loại</t>
  </si>
  <si>
    <t>hiển thị ra tất cả tên thể loại cụ thể</t>
  </si>
  <si>
    <t>Check Search Thể loại không ra kết quả</t>
  </si>
  <si>
    <t>1. Click combo box Thể loại
2. Nhập keyword search: shaksjy90
3. Check list thể loại</t>
  </si>
  <si>
    <t>Không hiển thị kết quả</t>
  </si>
  <si>
    <t>Check Search Thể loại ký tự Upper/Lower case</t>
  </si>
  <si>
    <t>1. Click combo box Thể loại
2. Nhập keyword search: tU lAnH, DIEN, tinh
3. Check list thể loại</t>
  </si>
  <si>
    <t>hiển thị ra tất cả tên thể loại có chứa ký tự search cả Upper và Lower</t>
  </si>
  <si>
    <t>Check chọn 1 Thể loại</t>
  </si>
  <si>
    <t>1. Input:
 + Chọn 1 Thể loại
2. Click Lưu</t>
  </si>
  <si>
    <t>Ảnh đại diện</t>
  </si>
  <si>
    <t>Check không upload Ảnh</t>
  </si>
  <si>
    <t>1. Input:
 + Không upload Ảnh
2. Click Lưu</t>
  </si>
  <si>
    <t>Check chọn file đúng định dạng</t>
  </si>
  <si>
    <t>Chọn ảnh .png</t>
  </si>
  <si>
    <t>Chọn ảnh .jpg</t>
  </si>
  <si>
    <t>Chọn ảnh .svg</t>
  </si>
  <si>
    <t>Chọn ảnh .gif</t>
  </si>
  <si>
    <t>Check chọn file không đúng định dạng</t>
  </si>
  <si>
    <t>Chọn file không đúng định dạng:
+ webp
+ heif
+ mp3
+ mp4
+ docx
+ xlsx
+ pdf</t>
  </si>
  <si>
    <t>Check chọn file kích thước &lt;= 2MB</t>
  </si>
  <si>
    <t>1. Input:
 + Chọn ảnh kích thược &lt;=2MB
 + Nhập đầy đủ và hợp lệ các trường còn lại</t>
  </si>
  <si>
    <t>Ảnh 1,5 MB</t>
  </si>
  <si>
    <t>Check chọn file kích thước &gt; 2MB</t>
  </si>
  <si>
    <t>1. Input:
 + Chọn ảnh kích thược &gt;2MB
 + Nhập đầy đủ và hợp lệ các trường còn lại</t>
  </si>
  <si>
    <t>Hiển thị thông báo lỗi:  "Dung lượng ảnh không vượt quá 2M"</t>
  </si>
  <si>
    <t>Check thay đổi ảnh</t>
  </si>
  <si>
    <t>1. Chọn 1 ảnh mới hợp lệ khác
2. Upload ảnh lên</t>
  </si>
  <si>
    <t>Hiển thị ảnh thay đổi, mới chọn</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</si>
  <si>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</si>
  <si>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</si>
  <si>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</si>
  <si>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</si>
  <si>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</si>
  <si>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</si>
  <si>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</si>
  <si>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</si>
  <si>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</si>
  <si>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</si>
  <si>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</si>
  <si>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</si>
  <si>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ListProduct</t>
  </si>
  <si>
    <t>Access Right</t>
  </si>
  <si>
    <t>Admin</t>
  </si>
  <si>
    <t>Check vào từ menu bằng tài khoản admin còn sessions</t>
  </si>
  <si>
    <t>1. Có tài khoản quyền Admin</t>
  </si>
  <si>
    <t>1. Đăng nhập tài khoản Admin
2. Vào Menu &gt; Danh sách sản phẩm</t>
  </si>
  <si>
    <t>Hiển thị màn hình danh sách sản phẩm</t>
  </si>
  <si>
    <t>Check vào từ menu bằng tài khoản admin hết hạn sessions</t>
  </si>
  <si>
    <t>1. Đăng nhập tài khoản Admin
2. Vào Menu &gt; Danh sách sản phẩm
3 Đợi X time, đến khi hết sessions</t>
  </si>
  <si>
    <t>Hiển thị màn hình Login</t>
  </si>
  <si>
    <t>Check paste link URL, đang login tài khoản admin còn sessions</t>
  </si>
  <si>
    <t>1. Đăng nhập tài khoản Admin
2. Paste Link Url vào trình duyệt</t>
  </si>
  <si>
    <t>Có tài khoản Admin: admin@codegym.vn
123123
Link: https://test.warface.codegym.vn/admin/products</t>
  </si>
  <si>
    <t>Check paste link URL, đang login tài khoản admin hết hạn sessions</t>
  </si>
  <si>
    <t>1. Đăng nhập tài khoản Admin
2. Paste Link Url vào trình duyệt
3 Đợi X time, đến khi hết sessions</t>
  </si>
  <si>
    <t>Check paste link URL sang trình duyệt khác, đang login tài khoản admin còn sessions</t>
  </si>
  <si>
    <t>1. Mở trình duyệt khác
2. Vào hệ thống, đăng nhập tài khoản Admin
3. Paste Link Url vào trình duyệt đó</t>
  </si>
  <si>
    <t>Check paste link URL sang trình duyệt khác, đang login tài khoản admin hết hạn sessions</t>
  </si>
  <si>
    <t>1. Mở trình duyệt khác
2. Vào hệ thống, đăng nhập tài khoản Admin
3. Paste Link Url vào trình duyệt đó
4, Đợi X time, đến khi hết sessions</t>
  </si>
  <si>
    <t>User</t>
  </si>
  <si>
    <t>Check vào từ menu bằng tài khoản User còn sessions</t>
  </si>
  <si>
    <t>1. Có tài khoản quyền User</t>
  </si>
  <si>
    <t>1. Đăng nhập tài khoản User
2. Vào Menu &gt; Danh sách sản phẩm</t>
  </si>
  <si>
    <t>Có tài khoản User: user123@codegym.vn
123123</t>
  </si>
  <si>
    <t>Check vào từ menu bằng tài khoản User hết hạn sessions</t>
  </si>
  <si>
    <t>1. Đăng nhập tài khoản User
2. Vào Menu &gt; Danh sách sản phẩm
3 Đợi X time, đến khi hết sessions</t>
  </si>
  <si>
    <t>Check paste link URL, đang login tài khoản User còn sessions</t>
  </si>
  <si>
    <t>1. Đăng nhập tài khoản User
2. Paste Link Url vào trình duyệt</t>
  </si>
  <si>
    <t>Có tài khoản User: user123@codegym.vn
123123
Link: https://test.warface.codegym.vn/User/products</t>
  </si>
  <si>
    <t>Check paste link URL, đang login tài khoản User hết hạn sessions</t>
  </si>
  <si>
    <t>1. Đăng nhập tài khoản User
2. Paste Link Url vào trình duyệt
3 Đợi X time, đến khi hết sessions</t>
  </si>
  <si>
    <t>Check paste link URL sang trình duyệt khác, đang login tài khoản User còn sessions</t>
  </si>
  <si>
    <t>1. Mở trình duyệt khác
2. Vào hệ thống, đăng nhập tài khoản User
3. Paste Link Url vào trình duyệt đó</t>
  </si>
  <si>
    <t>Check paste link URL sang trình duyệt khác, đang login tài khoản User hết hạn sessions</t>
  </si>
  <si>
    <t>1. Mở trình duyệt khác
2. Vào hệ thống, đăng nhập tài khoản User
3. Paste Link Url vào trình duyệt đó
4, Đợi X time, đến khi hết sessions</t>
  </si>
  <si>
    <t>Check số lượng các item khi list có sản phẩm</t>
  </si>
  <si>
    <t xml:space="preserve">1. Đăng nhập tài khoản Admin
2. Vào danh mục danh sách Sản phẩm
3. Check số lượng các item </t>
  </si>
  <si>
    <t>Màn hình gồm có các thành phần:
- Top: 1 ô search box, 1 button tìm kiếm nâng cao, 1 link Trang chủ, 1 Tiêu đề danh sách sản phẩm và button Thêm mới
 + Trong giao diện tìm kiếm nâng cao gồm: 1 dropdown thể loại, 1 dropdown trạng thái, 1 dropdown giá bán, 1 button X ở bên trên phải, 1 button Hủy và 1 button tìm kiếm, 1 label Tìm kiếm nâng cao
- Ở giữa giao diện có 2 cái table chứa các cột 5 thông tin của sản phẩm và 1 cột chức năng, và các hàng bản ghi sản phẩm, ở cột cuối có 2 button Sửa và Xóa, 1 cột check box có thể check/uncheck
- Trên cái bảng có thanh phân trang bên trái và label hiển thị số lượng sản phẩm ở mỗi trang được phân
- Trên tab có title là Danh sách sản phẩm</t>
  </si>
  <si>
    <t>Check số lượng các item khi list không có sản phẩm</t>
  </si>
  <si>
    <t>Màn hình gồm có các thành phần:
- Top: 1 ô search box, 1 button tìm kiếm nâng cao, 1 link Trang chủ, 1 Tiêu đề danh sách sản phẩm và button Thêm mới
 + Trong giao diện tìm kiếm nâng cao gồm: 1 dropdown thể loại, 1 dropdown trạng thái, 1 dropdown giá bán, 1 button X ở bên trên phải, 1 button Hủy và 1 button tìm kiếm, 1 label Tìm kiếm nâng cao
- Ở giữa giao diện có 1 cái table chứa các cột 5 thông tin của sản phẩm và 2 cột chức năng, các bản ghi trống rỗng
- Trên cái bảng có thanh phân trang bên trái và label hiển thị số lượng sản phẩm ở mỗi trang được phân</t>
  </si>
  <si>
    <t>Check style các item</t>
  </si>
  <si>
    <t>1. Vào danh mục danh sách sản phẩm
2. Check style các item</t>
  </si>
  <si>
    <t>Các item hiển thị đúng vị trí, font-size, kích thước, màu sắc
Thiết kế như Design: https://drive.google.com/file/d/1zLrvPQAzkxi4iUdPX_6UdUiOm_5_xjL1/view?usp=drive_link</t>
  </si>
  <si>
    <t>Check số lượng các item</t>
  </si>
  <si>
    <t>1. Đăng nhập tài khoản User
2. Vào danh mục danh sách Sản phẩm
3. Check số lượng các item</t>
  </si>
  <si>
    <t>Màn hình gồm có các thành phần:
- Top: 1 ô search box, 1 button tìm kiếm nâng cao, 1 link Trang chủ, 1 Tiêu đề danh sách sản phẩm
 + Trong giao diện tìm kiếm nâng cao gồm: 1 dropdown thể loại, 1 dropdown trạng thái, 1 dropdown giá bán, 1 button X ở bên trên phải, 1 button Hủy và 1 button tìm kiếm, 1 label Tìm kiếm nâng cao
- Ở giữa giao diện có 1 cái table chứa các cột 5 thông tin của sản phẩm, và các hàng bản ghi sản phẩm
- Trên cái bảng có thanh phân trang bên trái và label hiển thị số lượng sản phẩm ở mỗi trang được phân</t>
  </si>
  <si>
    <t>Màn hình gồm có các thành phần:
- Top: 1 ô search box, 1 button tìm kiếm nâng cao, 1 link Trang chủ, 1 Tiêu đề danh sách sản phẩm và button Thêm mới
 + Trong giao diện tìm kiếm nâng cao gồm: 1 dropdown thể loại, 1 dropdown trạng thái, 1 dropdown giá bán, 1 button X ở bên trên phải, 1 button Hủy và 1 button tìm kiếm, 1 label Tìm kiếm nâng cao
- Ở giữa giao diện có 1 cái table chứa các cột 5 thông tin của sản phẩm và 2 cột chức năng, các bản ghi trống rỗng
- Trên cái bảng có thanh phân trang bên trái và label hiển thị số lượng sản phẩm ở mỗi trang được phân
- Trên tab có title là Danh sách sản phẩm</t>
  </si>
  <si>
    <t>Các item hiển thị đúng vị trí, font-size, kích thước, màu sắc
Thiết kế như Design: https://drive.google.com/file/d/1jJOsPotrW6ySA5gd0XPObWhtjvGR4rvi/view?usp=drive_link</t>
  </si>
  <si>
    <t>Check trạng thái item</t>
  </si>
  <si>
    <t>1. Vào danh mục danh sách sản phẩm
2. Check trạng thái các item</t>
  </si>
  <si>
    <t>Các button đều enable và click được ô search enable và có thể nhập được,  có trường Table đang enable và hiển thị đủ 5 cột thông tin và có 2 cột chức năng với quyền Admin và không có với quyền User, một thanh phân trang có thể click- thao tác, button tìm kiếm nâng cao click có thể ra được 1 popup chứa các dropdown trạng thái, thể loại, giá bán đều có thể chọn được giá trị, khi chọn khoản giá thì thanh khoảng giá bán có thể điều chỉnh, link Trang chủ có thể click đc, có dòng chữ hiện tổng số dòng / 1 trang</t>
  </si>
  <si>
    <t>Check giá trị mặc định của Search box</t>
  </si>
  <si>
    <t>1. Vào danh mục danh sách sản phẩm
2. Check giá trị mặc định của Search box</t>
  </si>
  <si>
    <t>Để trống</t>
  </si>
  <si>
    <t>Check giá trị mặc định của Pagination(Thanh phân trang)</t>
  </si>
  <si>
    <t>1. Vào danh mục danh sách sản phẩm
2. Check giá trị mặc định của thanh Pagination</t>
  </si>
  <si>
    <t>Mặc định là trang 1</t>
  </si>
  <si>
    <t>Check giá trị mặc định của dropdown Thể loại</t>
  </si>
  <si>
    <t>1. Vào danh mục danh sách sản phẩm
2. Check giá trị mặc định của dropdown Thể loại</t>
  </si>
  <si>
    <t>Dropdown hiển thị Tất cả Thể loại</t>
  </si>
  <si>
    <t>Check giá trị mặc định của dropdown Trạng thái</t>
  </si>
  <si>
    <t>1. Vào danh mục danh sách sản phẩm
2. Check giá trị mặc định của dropdown Trạng thái</t>
  </si>
  <si>
    <t>Dropdown hiển thị Tất cả Trạng thái</t>
  </si>
  <si>
    <t>Check giá trị mặc định của dropdown Giá bán</t>
  </si>
  <si>
    <t>1. Vào danh mục danh sách sản phẩm
2. Check giá trị mặc định của dropdown Giá bán</t>
  </si>
  <si>
    <t>Dropdown hiển thị Tất cả Giá</t>
  </si>
  <si>
    <t>Tìm kiếm nâng cao</t>
  </si>
  <si>
    <t>Check giá trị của dropdown Thể loại khi danh sách Thể loại có dữ liệu</t>
  </si>
  <si>
    <t>1. Truy cập vào màn hình Danh sách Sản phẩm &gt; click Tìm kiếm nâng cao
2. Click vào dropdown Thể loại
3. Liệt kê các item</t>
  </si>
  <si>
    <t>Dropdown có các option: Tất cả Thể loại và gồm có các dữ liệu trường dữ liệu Category.Name của bảng Category trong db, được sắp xếp theo id</t>
  </si>
  <si>
    <t>Check giá trị của dropdown Thể loại khi danh sách Thể loại không có dữ liệu, để rỗng</t>
  </si>
  <si>
    <t xml:space="preserve">Dropdown có 1 option: Tất cả Thể loại </t>
  </si>
  <si>
    <t>Check giá trị của dropdown Trạng thái</t>
  </si>
  <si>
    <t>1. Truy cập vào màn hình Danh sách Sản phẩm &gt; click Tìm kiếm nâng cao
2. Click vào dropdown Trạng thái
3. Liệt kê các item</t>
  </si>
  <si>
    <t>Dropdown có các option: Tất cả Trạng thái và có 3 trạng thái: Mới, Như Mới, Cũ</t>
  </si>
  <si>
    <t>Check giá trị của dropdown Giá bán</t>
  </si>
  <si>
    <t>1. Truy cập vào màn hình Danh sách Sản phẩm &gt; click Tìm kiếm nâng cao
2. Click vào dropdown Giá bán
3. Liệt kê các item</t>
  </si>
  <si>
    <t>Dropdown hiển thị dòng đầu: Tất cả giá
Sau đó tiếp tục là các mục chọn các tất cả giá và khoảng giá, 
Khi chọn khoảng giá sẽ hiển thị 1 scroll ngang để xác định phạm vi khoảng giá và mặc định là từ 1 tr đến 4 tr</t>
  </si>
  <si>
    <t>Tìm kiếm theo tên sản phẩm</t>
  </si>
  <si>
    <t>Check search Tên sản phẩm khi không nhập search box</t>
  </si>
  <si>
    <t>1. Không nhập search box tên sán phẩm
2, Enter/Click Icon Search
3. Check list sản phẩm</t>
  </si>
  <si>
    <t>hiển thị ra tất cả bản ghi Sản phẩm</t>
  </si>
  <si>
    <t>Check search Tên sản phẩm tương đối</t>
  </si>
  <si>
    <t>1. Nhập search Tên sản phẩm với giá trị tương đối
2, Enter/Click Icon Search
3. Check list sản phẩm</t>
  </si>
  <si>
    <t>Ma</t>
  </si>
  <si>
    <t>hiển thị ra tất cả những bản ghi sản phẩm có Tên chứa ký tự search</t>
  </si>
  <si>
    <t>Check search Tên sản phẩm tuyệt đối</t>
  </si>
  <si>
    <t>1. Nhập search Tên sản phẩm với giá trị tuyệt đối
2, Enter/Click Icon Search
3. Check list sản phẩm</t>
  </si>
  <si>
    <t>cưng còn non cừu</t>
  </si>
  <si>
    <t>hiển thị ra bản ghi sản phẩm có thông tin tên cụ thể đang search</t>
  </si>
  <si>
    <t>Check Search Tên sản phẩm khi nhập giá trị không có trong hệ thống</t>
  </si>
  <si>
    <t>1.  Search Tên sản phẩm không có giá trị thỏa mãn
2, Enter/Click Icon Search
3. Check list sản phẩm</t>
  </si>
  <si>
    <t>shaksjy90</t>
  </si>
  <si>
    <t>Không hiển thị 1 bản ghi Sản phẩm nào</t>
  </si>
  <si>
    <t>Check Search Tên sản phẩm khi nhập ký tự Upper/Lower case</t>
  </si>
  <si>
    <t>1. Nhập keyword search với trường hợp type words
2, Enter/Click Icon Search
3. Check list sản phẩm</t>
  </si>
  <si>
    <t>tU lAnH, DIEN, tinh</t>
  </si>
  <si>
    <t>hiển thị ra tất cả bản ghi sản phẩm có Tên chứa ký tự search cả Upper và Lower</t>
  </si>
  <si>
    <t>Check Seach Tên sản phẩm khi nhập ký tự % | _ | 0</t>
  </si>
  <si>
    <t>1. Nhập kí hiệu  % | _ | 0 vào ô search box Tên sản phẩm
2, Enter/Click Icon Search
3. Check list sản phẩm</t>
  </si>
  <si>
    <t xml:space="preserve"> % | _ | 0</t>
  </si>
  <si>
    <t>Check Search Tên sản phẩm có ký tự space đầu cuối</t>
  </si>
  <si>
    <t>1. Nhập keyword search sao cho có ký tự space ở đầu cuối ô search box Tên sản phẩm
2, Enter/Click Icon Search
3. Check list sản phẩm</t>
  </si>
  <si>
    <t>hiển thị ra tất cả bản ghi Sản phẩm có chứa ký tự search tương ứng</t>
  </si>
  <si>
    <t>Phân Trang</t>
  </si>
  <si>
    <t>Check khi có 14 sản phẩm trên 1 trang</t>
  </si>
  <si>
    <t>1. Vào mục Danh sách sản phẩm
2. Điều chỉnh danh sách sản phẩm ở trang cuối sao cho có 14 sản phẩm tại trang đó</t>
  </si>
  <si>
    <t>Danh sách sản phẩm có 14 bản ghi</t>
  </si>
  <si>
    <t>Màn hình sẽ hiển thị 14 sản phẩm tại đoạn phân trang đang xem</t>
  </si>
  <si>
    <t>Check khi có 15 sản phẩm trên 1 trang</t>
  </si>
  <si>
    <t>1. Vào mục Danh sách sản phẩm
2. Điều chỉnh danh sách sản phẩm ở trang cuối sao cho có 15 sản phẩm tại trang đó</t>
  </si>
  <si>
    <t>Danh sách sản phẩm có 15 bản ghi</t>
  </si>
  <si>
    <t>Màn hình sẽ hiển thị 15 sản phẩm tại đoạn phân trang đang xem</t>
  </si>
  <si>
    <t>Check khi có 16 sản phẩm trên 1 trang</t>
  </si>
  <si>
    <t>1. Vào mục Danh sách sản phẩm
2. Điều chỉnh danh sách sản phẩm ở trang cuối sao cho có 16 sản phẩm tại trang đó</t>
  </si>
  <si>
    <t>Danh sách sản phẩm có 16 bản ghi</t>
  </si>
  <si>
    <t>Màn hình sẽ hiển thị 15 sản phẩm tại đoạn phân trang đang xem và 1 sản phẩm sẽ bị nhảy sang trang tiếp theo</t>
  </si>
  <si>
    <t>Check khi click tiến Trang</t>
  </si>
  <si>
    <t>1. Vào mục Danh sách sản phẩm
2. Click tiến trang tại thanh Pagination</t>
  </si>
  <si>
    <t>Màn hình sẽ hiển thị danh sách 15 sản phẩm ở trang đã tiến. 
Nếu là trang cuối hoặc danh sách sản phẩm chỉ có tối đa 15 sản phẩm thì không có sự kiện gì tại button</t>
  </si>
  <si>
    <t>Check khi click lùi Trang</t>
  </si>
  <si>
    <t>1. Vào mục Danh sách sản phẩm
2. Click lùi trang tại thanh Pagination</t>
  </si>
  <si>
    <t>Màn hình sẽ hiển thị danh sách 15 sản phẩm ở trang đã lùi. 
Nếu là trang đầu hoặc danh sách sản phẩm chỉ có tối đa 15 sản phẩm thì không có sự kiện gì tại button</t>
  </si>
  <si>
    <t>Check khi tìm kiếm ra kết quả</t>
  </si>
  <si>
    <t>1, Search Tên sản phẩm sao cho có kết quả</t>
  </si>
  <si>
    <t>Hiển thị màn hình danh sách đầy đủ thông tin các bản ghi và hiện phân trang với mặc định là trang 1</t>
  </si>
  <si>
    <t>Check khi tìm kiếm không ra kết quả nào</t>
  </si>
  <si>
    <t>1, Search Tên sản phẩm sao cho không có kết quả</t>
  </si>
  <si>
    <t>Hiển thị màn hình danh sách rỗng và không hiện phân trang</t>
  </si>
  <si>
    <t>Thêm mới</t>
  </si>
  <si>
    <t>Check Click button Thêm mới</t>
  </si>
  <si>
    <t>Đăng nhập tài khoản với vai trò Admin</t>
  </si>
  <si>
    <t>1. Vào mục Danh sách sản phẩm
2. Click button Thêm mới</t>
  </si>
  <si>
    <t>Hiển thị màn hình giao diện chức năng thêm mới</t>
  </si>
  <si>
    <t>Sửa</t>
  </si>
  <si>
    <t>Check Click button Sửai</t>
  </si>
  <si>
    <t>1. Vào mục Danh sách sản phẩm
2. Click button Sửa</t>
  </si>
  <si>
    <t>Hiển thị màn hình giao diện chức năng Sửa và hiển thị thông tin cần sửa của Sản phẩm</t>
  </si>
  <si>
    <t>Xóa</t>
  </si>
  <si>
    <t>Check click button Xóa</t>
  </si>
  <si>
    <t>1. Vào mục Danh sách sản phẩm
2. Click button Xóa</t>
  </si>
  <si>
    <t>Hiển thị alert yes/no, có muốn xóa không</t>
  </si>
  <si>
    <t>Check click Xóa, rồi click Cancel</t>
  </si>
  <si>
    <t>1. Vào mục Danh sách sản phẩm
2. Click button Xóa =&gt; click Cancel</t>
  </si>
  <si>
    <t>Dữ liệu danh sách sản phẩm vẫn dữ nguyên, không có thay đổi gì</t>
  </si>
  <si>
    <t>Check click Xóa, rồi click OK</t>
  </si>
  <si>
    <t>1. Vào mục Danh sách sản phẩm
2. Click button Xóa =&gt; click OK</t>
  </si>
  <si>
    <t>Nếu là sản phẩm chưa đặt hàng =&gt;Xóa được sản phẩm thành công
Nếu sản phẩm đã/đang đặt hàng =&gt;Không xóa được khi sp có status là Đang đặt hàng</t>
  </si>
  <si>
    <t>Check Xóa sản phẩm chưa đặt hàng</t>
  </si>
  <si>
    <t xml:space="preserve">1. Vào Cơ sở dữ liệu, dùng lệnh SQL, select ra những tên sản phẩm chưa được đặt hàng 
2. Lấy 1 tên sản phẩm bất kỳ trong list đó
3. Vào trang web, vào Danh mục sản phẩm tìm kiếm Tên sản phẩm mà được lấy ở bước 2
4. Xóa sản phẩm đã tìm
</t>
  </si>
  <si>
    <t>Xóa được sản phẩm thành công</t>
  </si>
  <si>
    <t>Check Xóa sản phẩm đã được đặt hàng</t>
  </si>
  <si>
    <t xml:space="preserve">1. Vào Cơ sở dữ liệu, dùng lệnh SQL, select ra những tên sản phẩm đã được đặt hàng 
2. Lấy 1 tên sản phẩm bất kỳ trong list đó
3. Vào trang web, vào Danh mục sản phẩm tìm kiếm Tên sản phẩm mà được lấy ở bước 2
4. Xóa sản phẩm đã tìm
</t>
  </si>
  <si>
    <t>Không xóa được khi sp có status là Đang đặt hàng</t>
  </si>
  <si>
    <t>Check Xóa sản phẩm khi sản phẩm đó còn tồn tại duy nhất ở 1 trang</t>
  </si>
  <si>
    <t>1. Vào danh mục Danh sách sản phẩm 
2. Chỉnh số lượng sao cho phân trang cuối có 1 sản phẩm
3. Chọn phân trang cuối &gt; Xóa sản phẩm</t>
  </si>
  <si>
    <t>Có tài khoản Admin: admin@codegym.vn
123123
Danh sách sản phẩm có 15*n+1 bản ghi, trong đó n là thứ tự trang</t>
  </si>
  <si>
    <t>Nếu là sản phẩm chưa đặt hàng =&gt;Xóa được sản phẩm và màn hình hiển thị danh sách Sản phẩm ở trang có thứ tự trước nó
Nếu sản phẩm đã/đang đặt hàng =&gt;Không xóa được khi sp có status là Đang đặt hàng</t>
  </si>
  <si>
    <t>Check Xóa sản phẩm khi đó là sản phẩm còn lại cuối cùng của danh sách sản phẩm</t>
  </si>
  <si>
    <t>1. Vào danh mục Danh sách sản phẩm 
2. Chỉnh số lượng danh sách sản phẩm còn 1 sản phẩm
3. Xóa sản phẩm</t>
  </si>
  <si>
    <t>Có tài khoản Admin: admin@codegym.vn
123123
Danh sách sản phẩm có 1 bản ghi</t>
  </si>
  <si>
    <t>Nếu là sản phẩm chưa đặt hàng =&gt;Xóa được sản phẩm và phân trang chứa 1 sản phẩm bị mất và màn hình hiển thị phân trang bên phải cuối cùng mà có số lương 15 sản phẩm
Nếu sản phẩm đã/đang đặt hàng =&gt;Không xóa được khi sp có status là Đang đặt hàng</t>
  </si>
  <si>
    <t>Check Xóa sản phẩm ở phân Trang thứ 2</t>
  </si>
  <si>
    <t>1. Vào danh mục Danh sách sản phẩm 
2. Chọn Phân trang thứ 2
3. Xóa 1 sản phẩm bất kỳ</t>
  </si>
  <si>
    <t>Có tài khoản Admin: admin@codegym.vn
123123
Danh sách sản phẩm có hơn 15 bản ghi</t>
  </si>
  <si>
    <t>Nếu là sản phẩm chưa đặt hàng =&gt;Xóa được sản phẩm
Nếu sản phẩm đã/đang đặt hàng =&gt;Không xóa được khi sp có status là Đang đặt hàng</t>
  </si>
  <si>
    <t>Check Chọn option tất cả Thể loại</t>
  </si>
  <si>
    <t>1. Vào danh mục Danh sách sản phẩm &gt; Tìm kiếm nâng cao
2. Dropdown thể loại chọn Tất cả Thể loại
3. Click Tìm kiếm</t>
  </si>
  <si>
    <t xml:space="preserve">Màn hình hiển thị danh sách đầy đủ các sản phẩm </t>
  </si>
  <si>
    <t>Check Chọn 1 Thể loại</t>
  </si>
  <si>
    <t>1. Vào danh mục Danh sách sản phẩm &gt; Tìm kiếm nâng cao
2. Dropdown thể loại chọn 1 Thể loại bất kỳ
3. Click Tìm kiếm</t>
  </si>
  <si>
    <t>Màn hình hiển thị danh sách sản phẩm có thông tin Thể loại được chọn tương ứng</t>
  </si>
  <si>
    <t>Check Chọn option tất cả Trạng thái</t>
  </si>
  <si>
    <t>1. Vào danh mục Danh sách sản phẩm &gt; Tìm kiếm nâng cao
2. Dropdown Trạng thái chọn Tất cả Trạng thái
3. Click Tìm kiếm</t>
  </si>
  <si>
    <t>Check Chọn Trạng thái mới</t>
  </si>
  <si>
    <t>1. Vào danh mục Danh sách sản phẩm &gt; Tìm kiếm nâng cao
2. Dropdown Trạng thái chọn Trạng thái mới
3. Click Tìm kiếm</t>
  </si>
  <si>
    <t>Màn hình hiển thị danh sách sản phẩm có thông tin Trạng thái mới</t>
  </si>
  <si>
    <t>Check Chọn Trạng thái Như mới</t>
  </si>
  <si>
    <t>1. Vào danh mục Danh sách sản phẩm &gt; Tìm kiếm nâng cao
2. Dropdown Trạng thái chọn Trạng thái như mới
3. Click Tìm kiếm</t>
  </si>
  <si>
    <t>Màn hình hiển thị danh sách sản phẩm có thông tin Trạng thái như mới</t>
  </si>
  <si>
    <t>Check Chọn Trạng thái Cũ</t>
  </si>
  <si>
    <t>1. Vào danh mục Danh sách sản phẩm &gt; Tìm kiếm nâng cao
2. Dropdown Trạng thái chọn Trạng thái cũ
3. Click Tìm kiếm</t>
  </si>
  <si>
    <t>Màn hình hiển thị danh sách sản phẩm có thông tin Trạng thái Cũ</t>
  </si>
  <si>
    <t>Check Chọn option tất cả Giá</t>
  </si>
  <si>
    <t>1. Vào danh mục Danh sách sản phẩm &gt; Tìm kiếm nâng cao
2. Dropdown Trạng thái chọn Tất cả Giá
3. Click Tìm kiếm</t>
  </si>
  <si>
    <t>Check Chọn Khoảng giá tại khoảng giá mặc định</t>
  </si>
  <si>
    <t>1. Vào danh mục Danh sách sản phẩm &gt; Tìm kiếm nâng cao
2. Dropdown Giá chọn khoảng giá mặc định
3. Click Tìm kiếm</t>
  </si>
  <si>
    <t>Màn hình hiển thị danh sách sản phẩm có thông tin Giá trong khoảng giá tương ứng</t>
  </si>
  <si>
    <t>Check Chọn Khoảng giá tại thay đổi khoảng giá bất kỳ</t>
  </si>
  <si>
    <t>1. Vào danh mục Danh sách sản phẩm &gt; Tìm kiếm nâng cao
2. Dropdown Giá chọn khoảng giá và thay đổi khoảng giá bất kỳ
3. Click Tìm kiếm</t>
  </si>
  <si>
    <t>Check Chọn Khoảng giá từ đầu đến cuối đoạn khoảng giá</t>
  </si>
  <si>
    <t>1. Vào danh mục Danh sách sản phẩm &gt; Tìm kiếm nâng cao
2. Dropdown Giá chọn khoảng giá từ đầu đến cuối đoạn khoảng giá
3. Click Tìm kiếm</t>
  </si>
  <si>
    <t>Check chọn Khoảng giá điểm đầu và điểm cuối trùng ở vị trí min của khoảng giá</t>
  </si>
  <si>
    <t>1. Vào danh mục Danh sách sản phẩm &gt; Tìm kiếm nâng cao
2. Dropdown Giá chọn Khoảng giá điểm đầu và điểm cuối trùng ở vị trí min của khoảng giá
3. Click Tìm kiếm</t>
  </si>
  <si>
    <t>Check chọn Khoảng giá điểm đầu và điểm cuối trùng ở vị trí max của khoảng giá</t>
  </si>
  <si>
    <t>1. Vào danh mục Danh sách sản phẩm &gt; Tìm kiếm nâng cao
2. Dropdown Giá chọn Khoảng giá điểm đầu và điểm cuối trùng ở vị trí max của khoảng giá
3. Click Tìm kiếm</t>
  </si>
  <si>
    <t>Check chọn Khoảng giá điểm đầu và điểm cuối trùng ở vị trí bất kỳ của khoảng giá</t>
  </si>
  <si>
    <t>1. Vào danh mục Danh sách sản phẩm &gt; Tìm kiếm nâng cao
2. Dropdown Giá chọn Khoảng giá điểm đầu và điểm cuối trùng ở vị trí bất kỳ của khoảng giá
3. Click Tìm kiếm</t>
  </si>
  <si>
    <t>Màn hình hiển thị danh sách sản phẩm có thông tin Giá trong khoảng giá tương ứng tìm kiếm</t>
  </si>
  <si>
    <t>Check chọn 1 Thể loại bất kỳ + 1 trạng thái bất kỳ</t>
  </si>
  <si>
    <t>1. Vào danh mục Danh sách sản phẩm &gt; Tìm kiếm nâng cao
2. Dropdown Thể loại chọn 1 thể loại bất kỳ và Dropdown Trạng thái chọn 1 trạng thái bất kỳ
3. Click tìm kiếm</t>
  </si>
  <si>
    <t>Màn hình hiển thị danh sách sản phẩm có thông tin Thể loại tương ứng và Trạng thái tương ứng tìm kiếm</t>
  </si>
  <si>
    <t>Check chọn 1 Trạng thái bất kỳ + 1 khoảng giá bất kỳ</t>
  </si>
  <si>
    <t>1. Vào danh mục Danh sách sản phẩm &gt; Tìm kiếm nâng cao
2. Dropdown Trạng thái chọn 1 trạng thái bất kỳ và Dropdown Giá chọn 1 khoảng giá bất kỳ
3. Click tìm kiếm</t>
  </si>
  <si>
    <t>Màn hình hiển thị danh sách sản phẩm có thông tin Trạng thái tương ứng và Giá trong khoảng giá tương ứng tìm kiếm</t>
  </si>
  <si>
    <t>Check chọn 1 Thể loại bất kỳ + 1 khoảng giá bất kỳ</t>
  </si>
  <si>
    <t>1. Vào danh mục Danh sách sản phẩm &gt; Tìm kiếm nâng cao
2. Dropdown Thể loại chọn 1 thể loại bất kỳ và Dropdown Giá chọn 1 khoảng giá bất kỳ
3. Click tìm kiếm</t>
  </si>
  <si>
    <t>Màn hình hiển thị danh sách sản phẩm có thông tin Thể loại tương ứng và Giá trong khoảng giá tương ứng tìm kiếm</t>
  </si>
  <si>
    <t>Check chọn Tất cả thể loại + Tất cả trạng thái + Tất cả giá</t>
  </si>
  <si>
    <t>1. Vào danh mục Danh sách sản phẩm &gt; Tìm kiếm nâng cao
2. Dropdown Thể loại chọn tất cả Thể loại và Dropdown Trạng thái chọn tất cả trạng thái và Giá chọn tất cả giá
3. Click tìm kiếm</t>
  </si>
  <si>
    <t>Check chọn 1 Thể loại bất kỳ + 1 trạng thái bất kỳ + 1 Khoảng giá bất kỳ</t>
  </si>
  <si>
    <t>1. Vào danh mục Danh sách sản phẩm &gt; Tìm kiếm nâng cao
2. Dropdown Thể loại chọn 1 thể loại bất kỳ và Dropdown Trạng thái chọn 1 trạng thái bất kỳ và Dropdown Giá chọn 1 khoảng giá bất kỳ
3. Click tìm kiếm</t>
  </si>
  <si>
    <t>Màn hình hiển thị danh sách sản phẩm có thông tin Thể loại tương ứng, thông tin Trạng thái tương ứng và Giá trong khoảng giá tương ứng tìm kiếm</t>
  </si>
  <si>
    <t>Search thể loại</t>
  </si>
  <si>
    <t>Check không nhập keyword Search</t>
  </si>
  <si>
    <t>1, màn hình tìm kiếm nâng cao
2, chọn Dropdown Thể loại
3, Không nhập search</t>
  </si>
  <si>
    <t>Màn hình hiển thị full danh sách Thể loại</t>
  </si>
  <si>
    <t>Check nhập keyword Search tương đối</t>
  </si>
  <si>
    <t>1, màn hình tìm kiếm nâng cao
2, chọn Dropdown Thể loại
3, Nhập search tương đối</t>
  </si>
  <si>
    <t>Màn hình hiển thị danh sách Thể loại với tên chứa ký tự tương đối</t>
  </si>
  <si>
    <t>Check nhập keyword Search tuyệt đối</t>
  </si>
  <si>
    <t>1, màn hình tìm kiếm nâng cao
2, chọn Dropdown Thể loại
3, Nhập search tuyệt đối</t>
  </si>
  <si>
    <t>Màn hình hiển thị danh sách Thể loại với tên chứa ký tự tuyệt đối</t>
  </si>
  <si>
    <t>Check nhập keyword không trùng giá trị nào cả</t>
  </si>
  <si>
    <t>1, màn hình tìm kiếm nâng cao
2, chọn Dropdown Thể loại
3, Nhập search với giá trị không trùng với giá trị nào cả</t>
  </si>
  <si>
    <t>Màn hình hiển thị danh sách Thể loại không có item nào cả</t>
  </si>
  <si>
    <t>Search Trạng thái</t>
  </si>
  <si>
    <t>1, màn hình tìm kiếm nâng cao
2, chọn Dropdown Trạng thái
3, Không nhập search</t>
  </si>
  <si>
    <t>Màn hình hiển thị full danh sách Trạng thái</t>
  </si>
  <si>
    <t>1, màn hình tìm kiếm nâng cao
2, chọn Dropdown Trạng thái
3, Nhập search tương đối</t>
  </si>
  <si>
    <t>Màn hình hiển thị danh sách Trạng thái với tên chứa ký tự tương đối</t>
  </si>
  <si>
    <t>1, màn hình tìm kiếm nâng cao
2, chọn Dropdown Trạng thái
3, Nhập search tuyệt đối</t>
  </si>
  <si>
    <t>Màn hình hiển thị danh sách Trạng thái với tên chứa ký tự tuyệt đối</t>
  </si>
  <si>
    <t>1, màn hình tìm kiếm nâng cao
2, chọn Dropdown Trạng thái
3, Nhập search với giá trị không trùng với giá trị nào cả</t>
  </si>
  <si>
    <t>Màn hình hiển thị danh sách Trạng thái không có item nào cả</t>
  </si>
  <si>
    <t>Search Giá</t>
  </si>
  <si>
    <t>1, màn hình tìm kiếm nâng cao
2, chọn Dropdown Giá
3, Không nhập search</t>
  </si>
  <si>
    <t>Màn hình hiển thị full danh sách Giá</t>
  </si>
  <si>
    <t>1, màn hình tìm kiếm nâng cao
2, chọn Dropdown Giá
3, Nhập search tương đối</t>
  </si>
  <si>
    <t>Màn hình hiển thị danh sách Giá với tên chứa ký tự tương đối</t>
  </si>
  <si>
    <t>1, màn hình tìm kiếm nâng cao
2, chọn Dropdown Giá
3, Nhập search tuyệt đối</t>
  </si>
  <si>
    <t>Màn hình hiển thị danh sách Giá với tên chứa ký tự tuyệt đối</t>
  </si>
  <si>
    <t>1, màn hình tìm kiếm nâng cao
2, chọn Dropdown Giá
3, Nhập search với giá trị không trùng với giá trị nào cả</t>
  </si>
  <si>
    <t>Màn hình hiển thị danh sách Giá không có item nào cả</t>
  </si>
  <si>
    <t>Hiển thị màn hình</t>
  </si>
  <si>
    <t>Check hiển thị Tên sản phẩm</t>
  </si>
  <si>
    <t>1. Vào danh mục Danh sách sản phẩm 
2. Check hiển thị Tên sản phẩm</t>
  </si>
  <si>
    <t>Danh sách sản phẩm hiển thị Tên sản phẩm với cột thông tin Name của bảng Products trong db tương ứng, hiển thị tên đẩy đủ tại cột Tên sản phẩm, nếu bị quá size thì sẽ hiển thị ....</t>
  </si>
  <si>
    <t>Check hiển thị Hình ảnh</t>
  </si>
  <si>
    <t>1. Vào danh mục Danh sách sản phẩm 
2. Check hiển thị thông tin Hình ảnh</t>
  </si>
  <si>
    <t>Danh sách sản phẩm hiển thị Hình ảnh với cột thông tin Images của bảng Products trong db tương ứng, hiển thị đúng kích cỡ của ô cột Hình ảnh</t>
  </si>
  <si>
    <t>Check hiển thị Giá</t>
  </si>
  <si>
    <t>1. Vào danh mục Danh sách sản phẩm 
2. Check hiển thị Giá</t>
  </si>
  <si>
    <t>Danh sách sản phẩm hiển thị Giá với cột thông tin Price của bảng Products trong db tương ứng và sau giá có ký tự 'đ'</t>
  </si>
  <si>
    <t>Check hiển thị Thể loại</t>
  </si>
  <si>
    <t>1. Vào danh mục Danh sách sản phẩm 
2. Check hiển thị Thể loại</t>
  </si>
  <si>
    <t>Danh sách sản phẩm hiển thị Hình ảnh với cột thông tin Thể loại tương  ứng và có id trùng với id của thể loại tương ứng với trường Category.Name trong db và hiển thị đúng tên Thể loại tại cột Thể loại</t>
  </si>
  <si>
    <t>Check hiển thị Hình thức</t>
  </si>
  <si>
    <t>1. Vào danh mục Danh sách sản phẩm 
2. Check hiển thị Hình thức</t>
  </si>
  <si>
    <t>Danh sách sản phẩm hiển thị Hình thức với cột thông tin Trạng thái tương ứng như:
Mới =&gt; Green
Như mới =&gt; Blue light
Cũ =&gt; Black</t>
  </si>
  <si>
    <t>Link trang chủ</t>
  </si>
  <si>
    <t>Check hoạt động khi click link Trang chủ</t>
  </si>
  <si>
    <t>1. Vào danh mục Danh sách sản phẩm 
2. Click link Trang chủ</t>
  </si>
  <si>
    <t>Màn hình di chuyển về trang chủ</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</si>
  <si>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</si>
  <si>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</si>
  <si>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</si>
  <si>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</si>
  <si>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</si>
  <si>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</si>
  <si>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</si>
  <si>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</si>
  <si>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</si>
  <si>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</si>
  <si>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</si>
  <si>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</si>
  <si>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</si>
  <si>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</si>
  <si>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</si>
  <si>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</si>
  <si>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</si>
  <si>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</si>
  <si>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</si>
  <si>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</si>
  <si>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</si>
  <si>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</si>
  <si>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</si>
  <si>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</si>
  <si>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</si>
  <si>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</si>
  <si>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</si>
  <si>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</si>
  <si>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</si>
  <si>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</si>
  <si>
    <t>Cart</t>
  </si>
  <si>
    <t>Check truy cập bằng click vào icon Cart</t>
  </si>
  <si>
    <t>Check truy cập bằng cách paste link Url vào trình duyệt</t>
  </si>
  <si>
    <t>Check truy cập bằng cách paste link Url vào trình duyệt khác</t>
  </si>
  <si>
    <t>Check truy cập bằng thanh Menu ngang</t>
  </si>
  <si>
    <t>1. Vào link Trang web
2. Click icon Cart ở vị trí: Top+right, bên trái chỗ hiển thị người dùng</t>
  </si>
  <si>
    <t>1. Vào link Trang web
2. Vào Menu &gt; Giỏ hàng</t>
  </si>
  <si>
    <t>1. Mở 1 tab trình duyệt
2. Paste link Url vào trình duyệt</t>
  </si>
  <si>
    <t>1. Mở 1 tab trình duyệt
2. Paste link Url vào trình duyệt khác</t>
  </si>
  <si>
    <t>link: https://test.warface.codegym.vn/</t>
  </si>
  <si>
    <t>link: https://test.warface.codegym.vn/cart</t>
  </si>
  <si>
    <t>Hiển thị màn hình thông tin rỏ hàng</t>
  </si>
  <si>
    <t>Khi cart có sản phẩm</t>
  </si>
  <si>
    <t>Khi cart không có sản phẩm</t>
  </si>
  <si>
    <t>Check style các item khi cart có sản phẩm</t>
  </si>
  <si>
    <t>Check trạng thái cá item</t>
  </si>
  <si>
    <t>Check giá trị mặc định các item</t>
  </si>
  <si>
    <t>1. Vào trang thông tin giỏ hàng
2. Check số lượng item</t>
  </si>
  <si>
    <t>1. Vào trang thông tin giỏ hàng
2. Check style các item</t>
  </si>
  <si>
    <t>1. Vào trang thông tin giỏ hàng
2. Check trạng thái item</t>
  </si>
  <si>
    <t>1. Vào trang thông tin giỏ hàng 2. Check giá trị mặc định các item</t>
  </si>
  <si>
    <t>Màn hình hiển thị đúng style, vị trí, màu sặc của các item.
Thiết kế đúng với design như hình trong link: https://drive.google.com/file/d/1zQwBBvZKnOBo0d04Q1iaOArkiCiStb2i/view?usp=drive_link</t>
  </si>
  <si>
    <t>Trạng thái của các item đều đang để enable và visible</t>
  </si>
  <si>
    <t>Màn hình hiển thị đúng style, vị trí, màu sặc của các item.
Thiết kế đúng với design như hình trong link: https://drive.google.com/file/d/1jyfLv5pj76MuZu_zZEvV5rwLSP0bGDNf/view?usp=drive_link</t>
  </si>
  <si>
    <t>Trạng thái của các item đều đang để enable và visible, những button có thể click vào được</t>
  </si>
  <si>
    <t>Các thành phần của màn hình bao gồm:
- 1 SideBar: chứa title Thông tin sản phẩm và 1 dòng đường dẫn gồm link Trang chủ và dòng chữ Chi tiết đơn hàng
Bên dưới có vị trí Content: gồm: dòng chữ Không có sản phẩm nào trong giỏ hàng của bạn và môn button Tiếp tục mua sắm
Như hình trong link: https://drive.google.com/file/d/1zQwBBvZKnOBo0d04Q1iaOArkiCiStb2i/view?usp=drive_link</t>
  </si>
  <si>
    <t>Check giá trị mặc định item số lượng trong bảng thông tin sản phẩm</t>
  </si>
  <si>
    <t>Check giá trị mặc định hàng thông tin tổng tiền sản phẩm trong bảng Tổng tiền</t>
  </si>
  <si>
    <t>Check giá trị mặc định hàng thông tin tổng tiền phụ phí trong bảng Tổng tiền</t>
  </si>
  <si>
    <t>Check giá trị mặc định hàng thông tin tổng chi phí của tiền sản phẩm và phụ phí trong bảng Tổng tiền</t>
  </si>
  <si>
    <t>1. Vào trang thông tin giỏ hàng 2. Check giá trị mặc định hàng thông tin tổng tiền sản phẩm trong bảng Tổng tiền</t>
  </si>
  <si>
    <t>1. Vào trang thông tin giỏ hàng 2. Check giá trị mặc định hàng thông tin tổng tiền phụ phí trong bảng Tổng tiền</t>
  </si>
  <si>
    <t>Giỏ hàng có sản phẩm</t>
  </si>
  <si>
    <t>Giỏ hàng không có sản phẩm</t>
  </si>
  <si>
    <t>Màn hình sẽ hiển thị giá trị mặc định của cột số lượng là 1</t>
  </si>
  <si>
    <t>Màn hình sẽ hiển thị giá trị mặc định của hàng tiền phụ phí là 0</t>
  </si>
  <si>
    <t>Màn hình sẽ hiển thị giá trị mặc định của hàng tổng tiền sản phẩm là 0</t>
  </si>
  <si>
    <t>Màn hình sẽ hiển thị giá trị mặc định của hàng Tổng tiền cả phụ phí và tiền sản phẩm là 0</t>
  </si>
  <si>
    <t>Number text Số lượng</t>
  </si>
  <si>
    <t>Check nhập số nguyên dương</t>
  </si>
  <si>
    <t>Check nhập 0</t>
  </si>
  <si>
    <t>Check click giảm 1 giá trị</t>
  </si>
  <si>
    <t>Check click tăng 1 giá trị</t>
  </si>
  <si>
    <t>1. Vào trang thông tin giỏ hàng 2. Check nhập số nguyên dương tại Number text số lượng</t>
  </si>
  <si>
    <t>1. Vào trang thông tin giỏ hàng 2. Check nhập số âm tại Number text số lượng</t>
  </si>
  <si>
    <t>1. Vào trang thông tin giỏ hàng 2. Check nhập chữ tại Number text số lượng</t>
  </si>
  <si>
    <t>1. Vào trang thông tin giỏ hàng 2. Check nhập ký tự đặc biệt tại Number text số lượng</t>
  </si>
  <si>
    <t>1. Vào trang thông tin giỏ hàng 2. Check nhập số 0 tại Number text số lượng</t>
  </si>
  <si>
    <t>1. Vào trang thông tin giỏ hàng 2. Check nhập số 101 tại Number text số lượng</t>
  </si>
  <si>
    <t>Check nhập 101</t>
  </si>
  <si>
    <t>1. Vào trang thông tin giỏ hàng 2. Check nhập số thập phân tại Number text số lượng</t>
  </si>
  <si>
    <t>1. Vào trang thông tin giỏ hàng 2. Check click giảm 1 giá trị</t>
  </si>
  <si>
    <t>1. Vào trang thông tin giỏ hàng 2. Check click tăng giá trị</t>
  </si>
  <si>
    <t>Nhập hợp lệ</t>
  </si>
  <si>
    <t>Ô number text sẽ chặn nhập số âm và khi nhập số âm sẽ auto điền số 1</t>
  </si>
  <si>
    <t>Ô number text sẽ chặn nhập chữ và khi nhập chữ sẽ auto điền số 1</t>
  </si>
  <si>
    <t>Ô number text sẽ chặn nhập ký tự đặc biệt và khi nhập kí tự đặc biệt  sẽ auto điền số 1</t>
  </si>
  <si>
    <t>Ô number text sẽ chặn nhập 0 và khi nhập 0 sẽ auto điền số 1</t>
  </si>
  <si>
    <t>Vì max của số lượng là 100, nên ô number text sẽ au to điền 100 nếu nhập giá trị &gt; 100</t>
  </si>
  <si>
    <t>Ô number text sẽ chặn nhập số thập phân và khi nhập số thập phân  sẽ auto điền số 1</t>
  </si>
  <si>
    <t>Ô text sẽ giảm 1 giá trị, nếu ô text đang điền 1, button giảm sẽ bị disable</t>
  </si>
  <si>
    <t>Ô text sẽ tăng 1 giá trị, nếu ô text đang điền 100, button tăng sẽ bị disable</t>
  </si>
  <si>
    <t>Check thông tin trong bảng thông tin sản phẩm</t>
  </si>
  <si>
    <t>Check thông tin cột Tên sản phẩm</t>
  </si>
  <si>
    <t>Check cột thông tin Giá</t>
  </si>
  <si>
    <t>Check cột thông tin số lượng</t>
  </si>
  <si>
    <t>1. Vào danh mục Thông tin giỏ hàng
2. Check thông tin cột Tên sản phẩm</t>
  </si>
  <si>
    <t xml:space="preserve">Check cột thông tin Tổng tiền </t>
  </si>
  <si>
    <t>1. Vào danh mục Thông tin giỏ hàng
2. Check thông tin cột Giá</t>
  </si>
  <si>
    <t>1. Vào danh mục Thông tin giỏ hàng
2. Check thông tin cột Số lượng</t>
  </si>
  <si>
    <t>1. Vào danh mục Thông tin giỏ hàng
2. Check thông tin cột Tổng tiền</t>
  </si>
  <si>
    <t>Cột Tên sản phẩm sẽ hiển thị Hình ảnh tương ứng với trường Products.Image ở bên trái và hiển thị Tên tương ứng với trường Products.Name kề sát bên phải hình ảnh</t>
  </si>
  <si>
    <t>Cột thông tin giá sẽ hiển thị thông tin trường Products.Price trong db</t>
  </si>
  <si>
    <t>Cột thông tin số lượng sẽ hiển thị số lượng mặc định là 1 và có thể tăng đến 100 / giảm về 1 / thay đổi số tùy ý</t>
  </si>
  <si>
    <t>Cột thông tin tổng tiền sẽ hiển thị Giá tiền * Số lượng và khi số lượng thay đổi thì tổng tiền sản phẩm sẽ auto thay đổi theo</t>
  </si>
  <si>
    <t>Check thông tin trong bảng thanh toán</t>
  </si>
  <si>
    <t>Check thông tin hàng Tổng tiền sản phẩm mua</t>
  </si>
  <si>
    <t>Check thông tin hàng Phụ phí</t>
  </si>
  <si>
    <t>Check thông tin hàng Tổng tiền thanh toán</t>
  </si>
  <si>
    <t>1. Vào danh mục Thông tin giỏ hàng
2. Check thông tin hàng Tổng tiền sản phẩm mua</t>
  </si>
  <si>
    <t>1. Vào danh mục Thông tin giỏ hàng
2. Check thông tin hàng Phụ phí</t>
  </si>
  <si>
    <t>1. Vào danh mục Thông tin giỏ hàng
2. Check thông tin hàng Tổng tiền thanh toán</t>
  </si>
  <si>
    <t>Hàng tổng tiền hàng 1 mua sẽ hiện thị Tổng tiền sản phẩm mua trong bảng thông tin sản phẩm</t>
  </si>
  <si>
    <t>Hàng tổng tiền hàng 2 mua sẽ hiện thị thông tin phụ phí khi mua hàng như tiền ship, hay giá khuyến mãi</t>
  </si>
  <si>
    <t>Hàng tổng tiền thanh toán sẽ hiển thị Sô Tiền = Tổng tiền sản phẩm + Phụ phí</t>
  </si>
  <si>
    <t>Check click xóa khi có nhiều bản ghi bản ghi</t>
  </si>
  <si>
    <t>Check click xóa khi có 1 bản ghi bản ghi</t>
  </si>
  <si>
    <t>Giỏ hàng có 2 sản phẩm trở lên</t>
  </si>
  <si>
    <t>Giỏ hàng có 1 sản phẩm</t>
  </si>
  <si>
    <t>1. Vào danh mục Thông tin giỏ hàng
2. Check click xóa khi có nhiều bản ghi bản ghi</t>
  </si>
  <si>
    <t>1. Vào danh mục Thông tin giỏ hàng
2. Check click xóa khi có 1 bản ghi bản ghi</t>
  </si>
  <si>
    <t>Xóa sản phẩm trong giỏ hàng</t>
  </si>
  <si>
    <t>Thanh toán</t>
  </si>
  <si>
    <t>Check khi click Thanh toán</t>
  </si>
  <si>
    <t>1. Vào danh mục Thông tin giỏ hàng
2. Check khi click Thanh toán</t>
  </si>
  <si>
    <t>Các thành phần của màn hình bao gồm:
- 1 SideBar: chứa title Thông tin sản phẩm và 1 dòng đường dẫn gồm link Trang chủ và dòng chữ Chi tiết đơn hàng
Bên dưới có vị trí Content: gồm: 2 bảng:
+ Bảng 1 bên trái: là bảng thông tin sản phẩm gồm có 5 cột: 4 cột thông tin Tên sản phẩm, Giá, Số Lượng và Tổng tiền và 1 cột chức năng Xóa, trong đó các bản ghi gồm có cột chức năng Xóa, có button icon X có thể click vào được
+ Bảng 2 bên phải là bảng Tổng tiền gồm có 1 cột và 3 hàng, 1 hàng là cột thông tin tổng tiền từ bảng thông tin sản phẩm, 1 hàng là cột thông tin tiền phụ phí, hàng cuối là thông tin Tổng tiền là tổng của tổng tiền sản phẩm + tiền phụ phí. 
- Và hiển thị button Thanh Toán ở dưới bảng 2
Như hình trong link: https://drive.google.com/file/d/1jyfLv5pj76MuZu_zZEvV5rwLSP0bGDNf/view?usp=drive_link</t>
  </si>
  <si>
    <t>Màn hình sẽ truy cập vào màn hình thông tin đặt hàng</t>
  </si>
  <si>
    <t>Check khi link Trang chủ</t>
  </si>
  <si>
    <t>1. Vào danh mục Thông tin giỏ hàng
2. Check khi link Trang chủ</t>
  </si>
  <si>
    <t>Tiếp tục mua sắm</t>
  </si>
  <si>
    <t>Check khi click button Tiếp tục mua sắm</t>
  </si>
  <si>
    <t>1. Vào danh mục Thông tin giỏ hàng
2. Check khi click button Tiếp tục mua sắm</t>
  </si>
  <si>
    <t>Màn hình di chuyển về trang chủ để tiếp tục mua sắm</t>
  </si>
  <si>
    <t>Side bar có dòng chữ mặc định: Thông tin giỏ hàng và 1 đường dẫn link Trang chủ - Chi tiết đơn hàng
Bên dưới, là Content, có chứa mặc định dòng chữ "Không có sản phẩm nào trong giỏ hàng của bạn"</t>
  </si>
  <si>
    <t>Màn hình sẽ thông báo xóa sản phẩm ra khỏi giỏ hàng thành công, bảng thông tin sản phẩm sẽ bớt đi 1 hàng và tổng tiền thanh toán sẽ giảm đi số tiền mà khi mua sản phẩm bị xóa đó</t>
  </si>
  <si>
    <t>Màn hình sẽ thông báo xóasản phẩm ra khỏi giỏ hàng thành công, phần Content của Thông tin giỏ hàng sẽ mất đi 2 bảng và hiển thị dòng chữ "Không có sản phẩm nào trong giỏ hàng" và hiển thị button Tiếp tục mua sắm</t>
  </si>
  <si>
    <t>1.3</t>
  </si>
  <si>
    <t>Check Xóa khi đang nhân đôi 2 tab và xóa sản phẩm đó ở tab 1 sau đó là tab 2</t>
  </si>
  <si>
    <t>1. Vào danh mục danh sách Sản phẩm
2. Nhân đôi 2 tab
3. Xóa sản phẩm ở tab 1
4. Xóa sản phẩm (vừa xóa ở tab 1) ở tab 2</t>
  </si>
  <si>
    <t>Order</t>
  </si>
  <si>
    <t>Button</t>
  </si>
  <si>
    <t>Check khi click button thanh toán ở trang Giỏ hàng khi chưa đăng nhập</t>
  </si>
  <si>
    <t>Check khi click button thanh toán ở trang Giỏ hàng khi đã đăng nhập tài khoản còn sessions</t>
  </si>
  <si>
    <t>Check khi click button thanh toán ở trang Giỏ hàng khi đã đăng nhập tài khoản hết sessions</t>
  </si>
  <si>
    <t>Link URL</t>
  </si>
  <si>
    <t>Check copy link khi đã đăng nhập tài khoản còn sessions</t>
  </si>
  <si>
    <t>Check copy link khi đã đăng nhập tài khoản hết sessions</t>
  </si>
  <si>
    <t>Đã đăng nhập tài khoản</t>
  </si>
  <si>
    <t>1. Truy cập link: https://test.warface.codegym.vn/
2. Tiến hành mua hàng, sau đó vào danh mục giỏ hàng
3. Click Thanh Toán</t>
  </si>
  <si>
    <t>1. Mở 1 tab, truy cập trang web, vào màn hình đặt hàng
2. Copy link, mở 1 tab khác paste link URL</t>
  </si>
  <si>
    <t>Hiển thị màn hình đặt hàng</t>
  </si>
  <si>
    <t>Hiển thị màn hình Login &gt; đăng nhập &gt; Hiển thị màn hình đặt hàng</t>
  </si>
  <si>
    <t>Khác trình duyệt</t>
  </si>
  <si>
    <t>Check truy cập trình duyệt khác đã đăng nhập tài khoản còn sessions</t>
  </si>
  <si>
    <t>Check truy cập trình duyệt khác đã đăng nhập tài khoản hết sessions</t>
  </si>
  <si>
    <t>1. Mở trình duyệt khác
2. Paste link url
3. Vào màn hình Login, tiến hành Login</t>
  </si>
  <si>
    <t>1. Truy cập màn hình đặt hàng.
2. Check số lượng các item</t>
  </si>
  <si>
    <t>1. Truy cập màn hình đặt hàng.
2. Check style các item</t>
  </si>
  <si>
    <t>1. Truy cập màn hình đặt hàng.
2. Check trạng thái các item</t>
  </si>
  <si>
    <t>1. Truy cập màn hình đặt hàng.
2. Check giá trị mặc định các item.</t>
  </si>
  <si>
    <t>Giá trị mặc định các item gồm:
- Thông tin tên: username của tài khoản đang sử dụng
- Thông tin email: thông tin email của tài khoản đăng ký sử dụng  
- Thông tin số điện thoại: Sdt của tài khoản đăng ký sử dụng
- Thông tin địa chỉ: Để trắng</t>
  </si>
  <si>
    <t>Đặt hàng</t>
  </si>
  <si>
    <t>Các item đều được Enable và có thể thao tác nhập, click</t>
  </si>
  <si>
    <t>Đã đăng nhập tài khoản và đã mua hàng vào giỏ hàng</t>
  </si>
  <si>
    <t>1. Truy cập vào màn hình đặt hàng
2. Click đặt hàng</t>
  </si>
  <si>
    <t>Check khi click link Trang chủ</t>
  </si>
  <si>
    <t>1. Truy cập vào màn hình đặt hàng
2. Click link Trang chủ</t>
  </si>
  <si>
    <t>Quay về màn hình trang chủ</t>
  </si>
  <si>
    <t>Họ tên</t>
  </si>
  <si>
    <t>Check nhập 254 ký tự cho Họ tên</t>
  </si>
  <si>
    <t>Check không nhập hoặc chỉ nhập space cho Họ tên</t>
  </si>
  <si>
    <t>Check nhập 255 ký tự cho Họ tên</t>
  </si>
  <si>
    <t>Check nhập 256 ký tự cho Họ tên</t>
  </si>
  <si>
    <t>Màn hình hiển thị message đặt hàng thành công.
Quay về màn hình trang chủ
Lưu trạng thái đơn hàng đã đặt ở trên thông tin trang web
Lưu dữ liệu và bảng trong database như: 
table Customers: 
- id, name, email, phone, address-order
- các trường còn lại để rỗng/đefault
table Orders: total_money, customer id, date
table OrderDetails: order id, product_id, total_money của 1 sp, total_quantity</t>
  </si>
  <si>
    <t>Email</t>
  </si>
  <si>
    <t>Check không nhập hoặc chỉ nhập space cho Email</t>
  </si>
  <si>
    <t>Check nhập 254 ký tự cho Email</t>
  </si>
  <si>
    <t>Check nhập 255 ký tự cho Email</t>
  </si>
  <si>
    <t>Check nhập 256 ký tự cho Email</t>
  </si>
  <si>
    <t>Check nhập email đúng định dạng</t>
  </si>
  <si>
    <t>Check nhập email sai định dạng</t>
  </si>
  <si>
    <t>Số điện thoại</t>
  </si>
  <si>
    <t>Check không nhập hoặc chỉ nhập space cho Số điện thoại</t>
  </si>
  <si>
    <t>Check nhập 19 ký tự cho Số điện thoại</t>
  </si>
  <si>
    <t>Check nhập 20 ký tự cho Số điện thoại</t>
  </si>
  <si>
    <t>Check nhập 21 ký tự cho Số điện thoại</t>
  </si>
  <si>
    <t>Check nhập chuỗi có chứa ký tự space</t>
  </si>
  <si>
    <t>Địa chỉ</t>
  </si>
  <si>
    <t>Check không nhập hoặc chỉ nhập space cho Địa chỉ</t>
  </si>
  <si>
    <t>Check nhập 254 ký tự cho Địa chỉ</t>
  </si>
  <si>
    <t>Check nhập 255 ký tự cho Địa chỉ</t>
  </si>
  <si>
    <t>Check nhập 256 ký tự cho Địa chỉ</t>
  </si>
  <si>
    <t>1. Vào danh mục đặt hàng
2. Không nhập hoặc chỉ nhập space cho Họ Tên
3. Nhập đầy đủ các trường còn lại
4. Click đặt hàng</t>
  </si>
  <si>
    <t>1. Vào danh mục đặt hàng
2. Check nhập 254 ký tự cho Họ Tên
3. Nhập đầy đủ các trường còn lại
4. Click đặt hàng</t>
  </si>
  <si>
    <t>1. Vào danh mục đặt hàng
2. Check nhập 255 ký tự cho Họ Tên
3. Nhập đầy đủ các trường còn lại
4. Click đặt hàng</t>
  </si>
  <si>
    <t>1. Vào danh mục đặt hàng
2. Check nhập 256 ký tự cho Họ Tên
3. Nhập đầy đủ các trường còn lại
4. Click đặt hàng</t>
  </si>
  <si>
    <t>1. Vào danh mục đặt hàng
2. Check nhập 254 ký tự cho Email
3. Nhập đầy đủ các trường còn lại
4. Click đặt hàng</t>
  </si>
  <si>
    <t>1. Vào danh mục đặt hàng
2. Check nhập 255 ký tự cho Email
3. Nhập đầy đủ các trường còn lại
4. Click đặt hàng</t>
  </si>
  <si>
    <t>1. Vào danh mục đặt hàng
2. Check nhập 256 ký tự cho Email
3. Nhập đầy đủ các trường còn lại
4. Click đặt hàng</t>
  </si>
  <si>
    <t>1. Vào danh mục đặt hàng
2. Không nhập hoặc chỉ nhập space cho Email
3. Nhập đầy đủ các trường còn lại
4. Click đặt hàng</t>
  </si>
  <si>
    <t>1. Vào danh mục đặt hàng
2. Nhập chuỗi có ký tự space cho Email
3. Nhập đầy đủ các trường còn lại
4. Click đặt hàng</t>
  </si>
  <si>
    <t>1. Vào danh mục đặt hàng
2. Nhập đúng định dạng email
3. Nhập đầy đủ các trường còn lại
4. Click đặt hàng</t>
  </si>
  <si>
    <t>1. Vào danh mục đặt hàng
2. Nhập sai định dạng email
3. Nhập đầy đủ các trường còn lại
4. Click đặt hàng</t>
  </si>
  <si>
    <t>Check nhập đúng định dạng Số điện thoại</t>
  </si>
  <si>
    <t>Check nhập sai định dạng Số điện thoại</t>
  </si>
  <si>
    <t>1. Vào danh mục đặt hàng
2. Check nhập sai định dạng Số điện thoại
3. Nhập đầy đủ các trường còn lại
4. Click đặt hàng</t>
  </si>
  <si>
    <t>1. Vào danh mục đặt hàng
2. Check nhập đúng định dạng Số điện thoại
3. Nhập đầy đủ các trường còn lại
4. Click đặt hàng</t>
  </si>
  <si>
    <t>1. Vào danh mục đặt hàng
2. Không nhập hoặc chỉ nhập space cho Địa chỉ
3. Nhập đầy đủ các trường còn lại
4. Click đặt hàng</t>
  </si>
  <si>
    <t>1. Vào danh mục đặt hàng
2. Check nhập 254 ký tự cho Địa chỉ
3. Nhập đầy đủ các trường còn lại
4. Click đặt hàng</t>
  </si>
  <si>
    <t>1. Vào danh mục đặt hàng
2. Check nhập 255 ký tự cho Địa chỉ
3. Nhập đầy đủ các trường còn lại
4. Click đặt hàng</t>
  </si>
  <si>
    <t>1. Vào danh mục đặt hàng
2. Check nhập 256 ký tự cho Địa chỉ
3. Nhập đầy đủ các trường còn lại
4. Click đặt hàng</t>
  </si>
  <si>
    <t>Không hiển thị thông báo lỗi và đặt hàng thành công</t>
  </si>
  <si>
    <t>hiển thị message: Trường bắt buộc</t>
  </si>
  <si>
    <t>Hiển thị message: Yêu cầu chỉ nhập tối đa 255 ký tự</t>
  </si>
  <si>
    <t>Hiển thị message: sai định dạng</t>
  </si>
  <si>
    <t>Hiển thị message: Yêu cầu chỉ nhập tối đa 20 ký tự</t>
  </si>
  <si>
    <t>Màn hình đặt hàng bao gồm:
- Thanh sidebar: có chứa 1 Label Đặt hàng và đường dẫn: link Trang chủ - đặt hàng
- Các trường điền thông tin người mua như Họ tên, email, số điện thoại, Địa chỉ giao hàng
- Có bảng tổng hợp danh sách sản phẩm mua, các phí khi đặt hàng như tổng tiền sản phẩm, phụ phí, Tổng tiền tất cả
- Một button đặt hàng</t>
  </si>
  <si>
    <t>Các item đúng hình thái: vị trí, size, màu sắc.
Design đúng như yêu cầu trong link: https://drive.google.com/file/d/1e0dzZa_FiRkdkh899D3Ueb3JoYoTfAgb/view?usp=sharing</t>
  </si>
  <si>
    <t>Check thông tin dữ liệu trong bảng</t>
  </si>
  <si>
    <t>1. Truy cập màn hình đặt hàng
2. Check dữ liệu thông tin sản phẩm</t>
  </si>
  <si>
    <t>Check thông tin dữ liệu sản phẩm</t>
  </si>
  <si>
    <t>Check thông tin dữ liệu tổng tiền sản phẩm</t>
  </si>
  <si>
    <t>Check thông tin dữ liệu phụ phí</t>
  </si>
  <si>
    <t>Check thông tin dữ liệu Tổng tiền tất cả</t>
  </si>
  <si>
    <t>1. Truy cập màn hình đặt hàng
2. Check thông tin dữ liệu tổng tiền sản phẩm</t>
  </si>
  <si>
    <t>1. Truy cập màn hình đặt hàng
2. Check thông tin dữ liệu phụ phí</t>
  </si>
  <si>
    <t>1. Truy cập màn hình đặt hàng
2. Check thông tin dữ liệu Tổng tiền tất cả</t>
  </si>
  <si>
    <t>Lấy tổng tiền phụ của bên giỏ hàng sang</t>
  </si>
  <si>
    <t>Lấy tổng tiền của bên giỏ hàng sang: Tổng tiền = tổng tiền sp + phụ phí</t>
  </si>
  <si>
    <t>Check khi click button Đặt hàng nhiều sản phẩm</t>
  </si>
  <si>
    <t>Check khi click button Đặt hàng 1 sản phẩm</t>
  </si>
  <si>
    <t>Thông tin dữ liệu của sản phẩm được lấy trong cơ sở dữ liệu thông qua các trường như Tên sản phẩm - products.Name theo OrderDetail_ProductId, Giá - products.Price * số lượng mua
Thông tin tổng số lượng sản phẩm được lấy từ bên giỏ hàng và lưu vào trường total_quantity</t>
  </si>
  <si>
    <t>Lấy tổng tiền sản phẩm của bên giỏ hàng sang như 
Product.Price1*Quantity1 + Product.Price2*Quantity2 + ….</t>
  </si>
  <si>
    <t>https://test.warface.codegym.vn/admin/products/create</t>
  </si>
  <si>
    <t>https://test.warface.codegym.vn/admin/products/14955/update</t>
  </si>
  <si>
    <t>https://test.warface.codegym.vn/admin/products</t>
  </si>
  <si>
    <t>https://test.warface.codegym.vn/cart</t>
  </si>
  <si>
    <t>https://test.warface.codegym.vn/cart/check-out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</si>
</sst>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0">
    <font>
      <sz val="11"/>
      <color rgb="FF000000"/>
      <name val="MS PGothic"/>
      <scheme val="minor"/>
    </font>
    <font>
      <sz val="10"/>
      <color theme="1"/>
      <name val="Tahoma"/>
      <family val="2"/>
    </font>
    <font>
      <b/>
      <sz val="22"/>
      <color rgb="FFDD0806"/>
      <name val="Tahoma"/>
      <family val="2"/>
    </font>
    <font>
      <b/>
      <sz val="25"/>
      <color rgb="FFDD0806"/>
      <name val="Tahoma"/>
      <family val="2"/>
    </font>
    <font>
      <b/>
      <sz val="20"/>
      <color rgb="FF000000"/>
      <name val="Tahoma"/>
      <family val="2"/>
    </font>
    <font>
      <sz val="11"/>
      <name val="MS PGothic"/>
      <family val="2"/>
    </font>
    <font>
      <b/>
      <sz val="10"/>
      <color rgb="FF993300"/>
      <name val="Tahoma"/>
      <family val="2"/>
    </font>
    <font>
      <i/>
      <sz val="10"/>
      <color rgb="FF006411"/>
      <name val="Tahoma"/>
      <family val="2"/>
    </font>
    <font>
      <b/>
      <sz val="10"/>
      <color rgb="FFFFFFFF"/>
      <name val="Tahoma"/>
      <family val="2"/>
    </font>
    <font>
      <b/>
      <sz val="10"/>
      <color rgb="FF000000"/>
      <name val="Tahoma"/>
      <family val="2"/>
    </font>
    <font>
      <b/>
      <sz val="10"/>
      <color rgb="FFDD0806"/>
      <name val="Tahoma"/>
      <family val="2"/>
    </font>
    <font>
      <b/>
      <sz val="10"/>
      <color theme="1"/>
      <name val="Tahoma"/>
      <family val="2"/>
    </font>
    <font>
      <u/>
      <sz val="10"/>
      <color rgb="FF1155CC"/>
      <name val="Tahoma"/>
      <family val="2"/>
    </font>
    <font>
      <u/>
      <sz val="10"/>
      <color rgb="FF0000D4"/>
      <name val="Tahoma"/>
      <family val="2"/>
    </font>
    <font>
      <sz val="10"/>
      <color rgb="FF000000"/>
      <name val="Tahoma"/>
      <family val="2"/>
    </font>
    <font>
      <sz val="10"/>
      <color rgb="FFDD0806"/>
      <name val="Tahoma"/>
      <family val="2"/>
    </font>
    <font>
      <sz val="11"/>
      <color rgb="FF000000"/>
      <name val="Tahoma"/>
      <family val="2"/>
    </font>
    <font>
      <sz val="11"/>
      <color rgb="FF333333"/>
      <name val="Roboto"/>
    </font>
    <font>
      <sz val="11"/>
      <color theme="1"/>
      <name val="Tahoma"/>
      <family val="2"/>
    </font>
    <font>
      <sz val="11"/>
      <color rgb="FF333333"/>
      <name val="Tahoma"/>
      <family val="2"/>
    </font>
    <font>
      <sz val="10"/>
      <color rgb="FFFFFFFF"/>
      <name val="Tahoma"/>
      <family val="2"/>
    </font>
    <font>
      <b/>
      <sz val="10"/>
      <color rgb="FF0000D4"/>
      <name val="Tahoma"/>
      <family val="2"/>
    </font>
    <font>
      <sz val="11"/>
      <color rgb="FF000000"/>
      <name val="Docs-Tahoma"/>
    </font>
    <font>
      <sz val="11"/>
      <color rgb="FF000000"/>
      <name val="MS PGothic"/>
      <family val="2"/>
    </font>
    <font>
      <sz val="10"/>
      <color theme="1"/>
      <name val="MS PGothic"/>
      <family val="2"/>
    </font>
    <font>
      <sz val="10"/>
      <color rgb="FF000000"/>
      <name val="Inconsolata"/>
    </font>
    <font>
      <b/>
      <sz val="11"/>
      <color theme="1"/>
      <name val="Tahoma"/>
      <family val="2"/>
    </font>
    <font>
      <b/>
      <sz val="11"/>
      <color theme="1"/>
      <name val="MS PGothic"/>
      <family val="2"/>
    </font>
    <font>
      <sz val="11"/>
      <color theme="1"/>
      <name val="MS PGothic"/>
      <family val="2"/>
    </font>
    <font>
      <b/>
      <sz val="11"/>
      <color rgb="FF993300"/>
      <name val="Tahoma"/>
      <family val="2"/>
    </font>
    <font>
      <b/>
      <sz val="11"/>
      <color rgb="FF0000FF"/>
      <name val="MS PGothic"/>
      <family val="2"/>
    </font>
    <font>
      <sz val="11"/>
      <color theme="1"/>
      <name val="Calibri"/>
      <family val="2"/>
    </font>
    <font>
      <b/>
      <i/>
      <sz val="11"/>
      <color theme="1"/>
      <name val="Tahoma"/>
      <family val="2"/>
    </font>
    <font>
      <b/>
      <sz val="11"/>
      <color rgb="FFFFFFFF"/>
      <name val="Tahoma"/>
      <family val="2"/>
    </font>
    <font>
      <i/>
      <sz val="11"/>
      <color theme="1"/>
      <name val="Tahoma"/>
      <family val="2"/>
    </font>
    <font>
      <sz val="11"/>
      <color theme="1"/>
      <name val="Tahoma"/>
      <family val="2"/>
    </font>
    <font>
      <sz val="11"/>
      <color rgb="FF000000"/>
      <name val="Tahoma"/>
      <family val="2"/>
    </font>
    <font>
      <sz val="11"/>
      <color rgb="FF333333"/>
      <name val="Tahoma"/>
      <family val="2"/>
    </font>
    <font>
      <sz val="11"/>
      <name val="Tahoma"/>
      <family val="2"/>
    </font>
    <font>
      <u/>
      <sz val="11"/>
      <color theme="10"/>
      <name val="MS PGothic"/>
      <scheme val="minor"/>
    </font>
  </fonts>
  <fills count="13">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F2F2F2"/>
        <bgColor rgb="FFF2F2F2"/>
      </patternFill>
    </fill>
    <fill>
      <patternFill patternType="solid">
        <fgColor rgb="FFFFFF00"/>
        <bgColor rgb="FFFFFF00"/>
      </patternFill>
    </fill>
    <fill>
      <patternFill patternType="solid">
        <fgColor rgb="FF9FC5E8"/>
        <bgColor rgb="FF9FC5E8"/>
      </patternFill>
    </fill>
    <fill>
      <patternFill patternType="solid">
        <fgColor rgb="FFFFF2CC"/>
        <bgColor rgb="FFFFF2CC"/>
      </patternFill>
    </fill>
    <fill>
      <patternFill patternType="solid">
        <fgColor theme="0"/>
        <bgColor theme="0"/>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7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diagonal/>
    </border>
    <border>
      <left/>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style="thin">
        <color indexed="64"/>
      </right>
      <top style="thin">
        <color indexed="64"/>
      </top>
      <bottom style="thin">
        <color indexed="64"/>
      </bottom>
      <diagonal/>
    </border>
  </borders>
  <cellStyleXfs count="2">
    <xf numFmtId="0" fontId="0" fillId="0" borderId="0"/>
    <xf numFmtId="0" fontId="39" fillId="0" borderId="0" applyNumberFormat="0" applyFill="0" applyBorder="0" applyAlignment="0" applyProtection="0"/>
  </cellStyleXfs>
  <cellXfs count="356">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4" fontId="7" fillId="0" borderId="4" xfId="0" applyNumberFormat="1"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64" fontId="7"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7" fillId="0" borderId="19" xfId="0" applyFont="1" applyBorder="1" applyAlignment="1">
      <alignment vertical="top" wrapText="1"/>
    </xf>
    <xf numFmtId="14" fontId="1" fillId="0" borderId="17" xfId="0" applyNumberFormat="1" applyFont="1" applyBorder="1" applyAlignment="1">
      <alignment vertical="top"/>
    </xf>
    <xf numFmtId="0" fontId="1" fillId="0" borderId="19" xfId="0" applyFont="1" applyBorder="1" applyAlignment="1">
      <alignment vertical="top"/>
    </xf>
    <xf numFmtId="15" fontId="1" fillId="0" borderId="17" xfId="0" applyNumberFormat="1"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3"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4" fillId="2" borderId="25" xfId="0" applyFont="1" applyFill="1" applyBorder="1"/>
    <xf numFmtId="0" fontId="14" fillId="2" borderId="25" xfId="0" applyFont="1" applyFill="1" applyBorder="1" applyAlignment="1">
      <alignment wrapText="1"/>
    </xf>
    <xf numFmtId="0" fontId="14" fillId="2" borderId="1" xfId="0" applyFont="1" applyFill="1" applyBorder="1" applyAlignment="1">
      <alignment wrapText="1"/>
    </xf>
    <xf numFmtId="0" fontId="11"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xf numFmtId="0" fontId="11" fillId="2" borderId="26" xfId="0" applyFont="1" applyFill="1" applyBorder="1" applyAlignment="1">
      <alignment horizontal="left" vertical="center" wrapText="1"/>
    </xf>
    <xf numFmtId="0" fontId="7" fillId="2" borderId="27"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wrapText="1"/>
    </xf>
    <xf numFmtId="0" fontId="11" fillId="2" borderId="30" xfId="0" applyFont="1" applyFill="1" applyBorder="1" applyAlignment="1">
      <alignment horizontal="left" wrapText="1"/>
    </xf>
    <xf numFmtId="0" fontId="7" fillId="2" borderId="31" xfId="0" applyFont="1" applyFill="1" applyBorder="1" applyAlignment="1">
      <alignment vertical="center" wrapText="1"/>
    </xf>
    <xf numFmtId="0" fontId="7" fillId="2" borderId="32" xfId="0" applyFont="1" applyFill="1" applyBorder="1" applyAlignment="1">
      <alignment vertical="center" wrapText="1"/>
    </xf>
    <xf numFmtId="0" fontId="7" fillId="2" borderId="33" xfId="0" applyFont="1" applyFill="1" applyBorder="1" applyAlignment="1">
      <alignment vertical="center" wrapText="1"/>
    </xf>
    <xf numFmtId="0" fontId="7" fillId="2" borderId="34" xfId="0" applyFont="1" applyFill="1" applyBorder="1" applyAlignment="1">
      <alignment vertical="center" wrapText="1"/>
    </xf>
    <xf numFmtId="0" fontId="11" fillId="2" borderId="26" xfId="0" applyFont="1" applyFill="1" applyBorder="1" applyAlignment="1">
      <alignment horizontal="left" wrapText="1"/>
    </xf>
    <xf numFmtId="0" fontId="7" fillId="2" borderId="35" xfId="0" applyFont="1" applyFill="1" applyBorder="1" applyAlignment="1">
      <alignment wrapText="1"/>
    </xf>
    <xf numFmtId="0" fontId="7" fillId="2" borderId="33" xfId="0" applyFont="1" applyFill="1" applyBorder="1" applyAlignment="1">
      <alignment wrapText="1"/>
    </xf>
    <xf numFmtId="0" fontId="7" fillId="2" borderId="34" xfId="0" applyFont="1" applyFill="1" applyBorder="1" applyAlignment="1">
      <alignment wrapText="1"/>
    </xf>
    <xf numFmtId="0" fontId="7" fillId="2" borderId="1" xfId="0" applyFont="1" applyFill="1" applyBorder="1" applyAlignment="1">
      <alignment horizontal="center" wrapText="1"/>
    </xf>
    <xf numFmtId="0" fontId="9" fillId="2" borderId="1" xfId="0" applyFont="1" applyFill="1" applyBorder="1"/>
    <xf numFmtId="0" fontId="9" fillId="2" borderId="36"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15" fillId="2" borderId="1" xfId="0" applyFont="1" applyFill="1" applyBorder="1" applyAlignment="1">
      <alignment horizontal="center" wrapText="1"/>
    </xf>
    <xf numFmtId="0" fontId="14" fillId="2" borderId="38" xfId="0" applyFont="1" applyFill="1" applyBorder="1" applyAlignment="1">
      <alignment horizontal="center" vertical="center"/>
    </xf>
    <xf numFmtId="0" fontId="14" fillId="2" borderId="39" xfId="0" applyFont="1" applyFill="1" applyBorder="1" applyAlignment="1">
      <alignment horizontal="center" vertical="center"/>
    </xf>
    <xf numFmtId="0" fontId="14" fillId="2" borderId="40"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7" fillId="5" borderId="1" xfId="0" applyFont="1" applyFill="1" applyBorder="1" applyAlignment="1">
      <alignment horizontal="left" vertical="top" wrapText="1"/>
    </xf>
    <xf numFmtId="0" fontId="1"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15" fillId="2" borderId="1" xfId="0" applyFont="1" applyFill="1" applyBorder="1" applyAlignment="1">
      <alignment vertical="top" wrapText="1"/>
    </xf>
    <xf numFmtId="0" fontId="14" fillId="2" borderId="1" xfId="0" applyFont="1" applyFill="1" applyBorder="1" applyAlignment="1">
      <alignment vertical="top"/>
    </xf>
    <xf numFmtId="0" fontId="17" fillId="5" borderId="33" xfId="0" applyFont="1" applyFill="1" applyBorder="1" applyAlignment="1">
      <alignment horizontal="left" vertical="top" wrapText="1"/>
    </xf>
    <xf numFmtId="0" fontId="16" fillId="2" borderId="1" xfId="0" applyFont="1" applyFill="1" applyBorder="1" applyAlignment="1">
      <alignment horizontal="left" vertical="top" wrapText="1"/>
    </xf>
    <xf numFmtId="0" fontId="17" fillId="5" borderId="32" xfId="0" applyFont="1" applyFill="1" applyBorder="1" applyAlignment="1">
      <alignment horizontal="left" vertical="top" wrapText="1"/>
    </xf>
    <xf numFmtId="0" fontId="16" fillId="2" borderId="5" xfId="0" applyFont="1" applyFill="1" applyBorder="1" applyAlignment="1">
      <alignment horizontal="left" vertical="top"/>
    </xf>
    <xf numFmtId="0" fontId="1" fillId="2" borderId="5" xfId="0" applyFont="1" applyFill="1" applyBorder="1" applyAlignment="1">
      <alignment horizontal="center" vertical="top" wrapText="1"/>
    </xf>
    <xf numFmtId="0" fontId="1" fillId="2" borderId="45" xfId="0" applyFont="1" applyFill="1" applyBorder="1" applyAlignment="1">
      <alignment vertical="top" wrapText="1"/>
    </xf>
    <xf numFmtId="0" fontId="1" fillId="2" borderId="5" xfId="0" applyFont="1" applyFill="1" applyBorder="1" applyAlignment="1">
      <alignment horizontal="center" vertical="center" wrapText="1"/>
    </xf>
    <xf numFmtId="0" fontId="1" fillId="2" borderId="46" xfId="0" applyFont="1" applyFill="1" applyBorder="1" applyAlignment="1">
      <alignment horizontal="center" vertical="center" wrapText="1"/>
    </xf>
    <xf numFmtId="0" fontId="1" fillId="2" borderId="31" xfId="0" applyFont="1" applyFill="1" applyBorder="1" applyAlignment="1">
      <alignment vertical="top" wrapText="1"/>
    </xf>
    <xf numFmtId="0" fontId="1" fillId="6" borderId="5" xfId="0" applyFont="1" applyFill="1" applyBorder="1" applyAlignment="1">
      <alignment vertical="top" wrapText="1"/>
    </xf>
    <xf numFmtId="0" fontId="1" fillId="2" borderId="5" xfId="0" applyFont="1" applyFill="1" applyBorder="1"/>
    <xf numFmtId="0" fontId="15" fillId="2" borderId="1" xfId="0" applyFont="1" applyFill="1" applyBorder="1"/>
    <xf numFmtId="0" fontId="1" fillId="2" borderId="45" xfId="0" applyFont="1" applyFill="1" applyBorder="1" applyAlignment="1">
      <alignment horizontal="center" vertical="center" wrapText="1"/>
    </xf>
    <xf numFmtId="0" fontId="18" fillId="8" borderId="5" xfId="0" applyFont="1" applyFill="1" applyBorder="1"/>
    <xf numFmtId="0" fontId="18" fillId="0" borderId="5" xfId="0" applyFont="1" applyBorder="1"/>
    <xf numFmtId="0" fontId="18" fillId="0" borderId="0" xfId="0" applyFont="1"/>
    <xf numFmtId="0" fontId="18" fillId="2" borderId="5" xfId="0" applyFont="1" applyFill="1" applyBorder="1" applyAlignment="1">
      <alignment vertical="top" wrapText="1"/>
    </xf>
    <xf numFmtId="0" fontId="17" fillId="5" borderId="5" xfId="0" applyFont="1" applyFill="1" applyBorder="1" applyAlignment="1">
      <alignment horizontal="left" vertical="top" wrapText="1"/>
    </xf>
    <xf numFmtId="0" fontId="18" fillId="2" borderId="45" xfId="0" applyFont="1" applyFill="1" applyBorder="1" applyAlignment="1">
      <alignment vertical="top" wrapText="1"/>
    </xf>
    <xf numFmtId="0" fontId="18" fillId="2" borderId="5" xfId="0" applyFont="1" applyFill="1" applyBorder="1" applyAlignment="1">
      <alignment horizontal="left" vertical="top" wrapText="1"/>
    </xf>
    <xf numFmtId="14" fontId="18" fillId="2" borderId="5" xfId="0" applyNumberFormat="1" applyFont="1" applyFill="1" applyBorder="1" applyAlignment="1">
      <alignment vertical="top" wrapText="1"/>
    </xf>
    <xf numFmtId="0" fontId="18" fillId="2" borderId="31" xfId="0" applyFont="1" applyFill="1" applyBorder="1" applyAlignment="1">
      <alignment vertical="top" wrapText="1"/>
    </xf>
    <xf numFmtId="0" fontId="18" fillId="2" borderId="49" xfId="0" applyFont="1" applyFill="1" applyBorder="1" applyAlignment="1">
      <alignment vertical="top" wrapText="1"/>
    </xf>
    <xf numFmtId="0" fontId="16" fillId="0" borderId="5" xfId="0" applyFont="1" applyBorder="1" applyAlignment="1">
      <alignment vertical="top" wrapText="1"/>
    </xf>
    <xf numFmtId="0" fontId="17" fillId="5" borderId="45" xfId="0" applyFont="1" applyFill="1" applyBorder="1" applyAlignment="1">
      <alignment horizontal="left" vertical="top" wrapText="1"/>
    </xf>
    <xf numFmtId="0" fontId="18" fillId="2" borderId="32" xfId="0" applyFont="1" applyFill="1" applyBorder="1" applyAlignment="1">
      <alignment vertical="top" wrapText="1"/>
    </xf>
    <xf numFmtId="0" fontId="18" fillId="2" borderId="51" xfId="0" applyFont="1" applyFill="1" applyBorder="1" applyAlignment="1">
      <alignment vertical="top" wrapText="1"/>
    </xf>
    <xf numFmtId="0" fontId="18" fillId="2" borderId="5" xfId="0" applyFont="1" applyFill="1" applyBorder="1" applyAlignment="1">
      <alignment horizontal="center" vertical="top" wrapText="1"/>
    </xf>
    <xf numFmtId="0" fontId="18" fillId="2" borderId="49" xfId="0" applyFont="1" applyFill="1" applyBorder="1" applyAlignment="1">
      <alignment vertical="center" wrapText="1"/>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9" fillId="5" borderId="1" xfId="0" applyFont="1" applyFill="1" applyBorder="1" applyAlignment="1">
      <alignment horizontal="left" vertical="top" wrapText="1"/>
    </xf>
    <xf numFmtId="0" fontId="16" fillId="2" borderId="5" xfId="0" applyFont="1" applyFill="1" applyBorder="1" applyAlignment="1">
      <alignment vertical="top" wrapText="1"/>
    </xf>
    <xf numFmtId="0" fontId="18" fillId="2" borderId="5" xfId="0" quotePrefix="1" applyFont="1" applyFill="1" applyBorder="1" applyAlignment="1">
      <alignment vertical="top" wrapText="1"/>
    </xf>
    <xf numFmtId="0" fontId="18" fillId="2" borderId="42" xfId="0" applyFont="1" applyFill="1" applyBorder="1" applyAlignment="1">
      <alignment vertical="top" wrapText="1"/>
    </xf>
    <xf numFmtId="14" fontId="18" fillId="2" borderId="42" xfId="0" applyNumberFormat="1" applyFont="1" applyFill="1" applyBorder="1" applyAlignment="1">
      <alignment vertical="top" wrapText="1"/>
    </xf>
    <xf numFmtId="0" fontId="18" fillId="2" borderId="1" xfId="0" applyFont="1" applyFill="1" applyBorder="1" applyAlignment="1">
      <alignment vertical="top" wrapText="1"/>
    </xf>
    <xf numFmtId="14" fontId="18" fillId="2" borderId="1" xfId="0" applyNumberFormat="1" applyFont="1" applyFill="1" applyBorder="1" applyAlignment="1">
      <alignment vertical="top" wrapText="1"/>
    </xf>
    <xf numFmtId="0" fontId="16" fillId="0" borderId="0" xfId="0" applyFont="1" applyAlignment="1">
      <alignment vertical="center"/>
    </xf>
    <xf numFmtId="0" fontId="18" fillId="2" borderId="1" xfId="0" applyFont="1" applyFill="1" applyBorder="1" applyAlignment="1">
      <alignment vertical="center" wrapText="1"/>
    </xf>
    <xf numFmtId="0" fontId="18" fillId="2" borderId="1" xfId="0" applyFont="1" applyFill="1" applyBorder="1"/>
    <xf numFmtId="0" fontId="18" fillId="2" borderId="1" xfId="0" applyFont="1" applyFill="1" applyBorder="1" applyAlignment="1">
      <alignment horizontal="center" vertical="center" wrapText="1"/>
    </xf>
    <xf numFmtId="0" fontId="18" fillId="2" borderId="1" xfId="0" applyFont="1" applyFill="1" applyBorder="1" applyAlignment="1">
      <alignment horizontal="left" vertical="top" wrapText="1"/>
    </xf>
    <xf numFmtId="0" fontId="11" fillId="2" borderId="1" xfId="0" applyFont="1" applyFill="1" applyBorder="1"/>
    <xf numFmtId="15" fontId="1" fillId="2" borderId="1" xfId="0" applyNumberFormat="1" applyFont="1" applyFill="1" applyBorder="1"/>
    <xf numFmtId="0" fontId="6" fillId="2" borderId="5" xfId="0" applyFont="1" applyFill="1" applyBorder="1" applyAlignment="1">
      <alignment horizontal="left" vertical="center"/>
    </xf>
    <xf numFmtId="0" fontId="6" fillId="2" borderId="45" xfId="0" applyFont="1" applyFill="1" applyBorder="1" applyAlignment="1">
      <alignment horizontal="left"/>
    </xf>
    <xf numFmtId="0" fontId="1" fillId="2" borderId="45" xfId="0" applyFont="1" applyFill="1" applyBorder="1" applyAlignment="1">
      <alignment vertical="top"/>
    </xf>
    <xf numFmtId="0" fontId="6" fillId="2" borderId="5" xfId="0" applyFont="1" applyFill="1" applyBorder="1" applyAlignment="1">
      <alignment vertical="center"/>
    </xf>
    <xf numFmtId="0" fontId="7" fillId="2" borderId="45" xfId="0" applyFont="1" applyFill="1" applyBorder="1" applyAlignment="1">
      <alignment vertical="top"/>
    </xf>
    <xf numFmtId="0" fontId="7" fillId="2" borderId="1" xfId="0" applyFont="1" applyFill="1" applyBorder="1"/>
    <xf numFmtId="0" fontId="1" fillId="2" borderId="59" xfId="0" applyFont="1" applyFill="1" applyBorder="1"/>
    <xf numFmtId="0" fontId="8" fillId="3" borderId="60"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24" xfId="0" applyFont="1" applyFill="1" applyBorder="1" applyAlignment="1">
      <alignment horizontal="center"/>
    </xf>
    <xf numFmtId="0" fontId="8" fillId="3" borderId="61" xfId="0" applyFont="1" applyFill="1" applyBorder="1" applyAlignment="1">
      <alignment horizontal="center" wrapText="1"/>
    </xf>
    <xf numFmtId="0" fontId="1" fillId="2" borderId="62"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63" xfId="0" applyFont="1" applyFill="1" applyBorder="1" applyAlignment="1">
      <alignment horizontal="center"/>
    </xf>
    <xf numFmtId="0" fontId="1" fillId="2" borderId="64" xfId="0" applyFont="1" applyFill="1" applyBorder="1" applyAlignment="1">
      <alignment horizontal="center"/>
    </xf>
    <xf numFmtId="0" fontId="20" fillId="3" borderId="65" xfId="0" applyFont="1" applyFill="1" applyBorder="1" applyAlignment="1">
      <alignment horizontal="center"/>
    </xf>
    <xf numFmtId="0" fontId="8" fillId="3" borderId="21" xfId="0" applyFont="1" applyFill="1" applyBorder="1"/>
    <xf numFmtId="0" fontId="20" fillId="3" borderId="21" xfId="0" applyFont="1" applyFill="1" applyBorder="1" applyAlignment="1">
      <alignment horizontal="center"/>
    </xf>
    <xf numFmtId="0" fontId="20" fillId="3" borderId="66"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21" fillId="2" borderId="1" xfId="0" applyNumberFormat="1" applyFont="1" applyFill="1" applyBorder="1" applyAlignment="1">
      <alignment horizontal="right" wrapText="1"/>
    </xf>
    <xf numFmtId="0" fontId="19" fillId="9" borderId="5" xfId="0" applyFont="1" applyFill="1" applyBorder="1" applyAlignment="1">
      <alignment horizontal="left" vertical="top" wrapText="1"/>
    </xf>
    <xf numFmtId="0" fontId="19" fillId="9" borderId="1" xfId="0" applyFont="1" applyFill="1" applyBorder="1" applyAlignment="1">
      <alignment horizontal="left" vertical="top" wrapText="1"/>
    </xf>
    <xf numFmtId="0" fontId="18" fillId="2" borderId="33" xfId="0" applyFont="1" applyFill="1" applyBorder="1" applyAlignment="1">
      <alignment vertical="top" wrapText="1"/>
    </xf>
    <xf numFmtId="0" fontId="19" fillId="9" borderId="33" xfId="0" applyFont="1" applyFill="1" applyBorder="1" applyAlignment="1">
      <alignment horizontal="left" vertical="top" wrapText="1"/>
    </xf>
    <xf numFmtId="0" fontId="18" fillId="2" borderId="45" xfId="0" applyFont="1" applyFill="1" applyBorder="1" applyAlignment="1">
      <alignment horizontal="center" vertical="top" wrapText="1"/>
    </xf>
    <xf numFmtId="0" fontId="18" fillId="2" borderId="46" xfId="0" applyFont="1" applyFill="1" applyBorder="1" applyAlignment="1">
      <alignment vertical="top" wrapText="1"/>
    </xf>
    <xf numFmtId="0" fontId="18" fillId="2" borderId="5" xfId="0" applyFont="1" applyFill="1" applyBorder="1" applyAlignment="1">
      <alignment vertical="center" wrapText="1"/>
    </xf>
    <xf numFmtId="0" fontId="18" fillId="0" borderId="5" xfId="0" applyFont="1" applyBorder="1" applyAlignment="1">
      <alignment vertical="top" wrapText="1"/>
    </xf>
    <xf numFmtId="0" fontId="18" fillId="0" borderId="6" xfId="0" applyFont="1" applyBorder="1" applyAlignment="1">
      <alignment vertical="top" wrapText="1"/>
    </xf>
    <xf numFmtId="0" fontId="18" fillId="2" borderId="35" xfId="0" applyFont="1" applyFill="1" applyBorder="1" applyAlignment="1">
      <alignment vertical="top" wrapText="1"/>
    </xf>
    <xf numFmtId="0" fontId="22" fillId="2" borderId="5" xfId="0" applyFont="1" applyFill="1" applyBorder="1" applyAlignment="1">
      <alignment horizontal="left" vertical="top"/>
    </xf>
    <xf numFmtId="0" fontId="22" fillId="2" borderId="0" xfId="0" applyFont="1" applyFill="1" applyAlignment="1">
      <alignment horizontal="left" vertical="top"/>
    </xf>
    <xf numFmtId="0" fontId="18" fillId="0" borderId="5" xfId="0" applyFont="1" applyBorder="1" applyAlignment="1">
      <alignment horizontal="center" vertical="top" wrapText="1"/>
    </xf>
    <xf numFmtId="0" fontId="18" fillId="0" borderId="5" xfId="0" applyFont="1" applyBorder="1" applyAlignment="1">
      <alignment horizontal="center" vertical="top"/>
    </xf>
    <xf numFmtId="0" fontId="15" fillId="2" borderId="33" xfId="0" applyFont="1" applyFill="1" applyBorder="1" applyAlignment="1">
      <alignment vertical="top" wrapText="1"/>
    </xf>
    <xf numFmtId="0" fontId="1" fillId="2" borderId="33" xfId="0" applyFont="1" applyFill="1" applyBorder="1"/>
    <xf numFmtId="0" fontId="18" fillId="0" borderId="5" xfId="0" applyFont="1" applyBorder="1" applyAlignment="1">
      <alignment vertical="top"/>
    </xf>
    <xf numFmtId="0" fontId="18" fillId="0" borderId="0" xfId="0" applyFont="1" applyAlignment="1">
      <alignment vertical="center"/>
    </xf>
    <xf numFmtId="0" fontId="4" fillId="2" borderId="1" xfId="0" applyFont="1" applyFill="1" applyBorder="1" applyAlignment="1">
      <alignment horizontal="center"/>
    </xf>
    <xf numFmtId="0" fontId="23" fillId="0" borderId="6" xfId="0" applyFont="1" applyBorder="1"/>
    <xf numFmtId="0" fontId="25" fillId="2" borderId="1" xfId="0" applyFont="1" applyFill="1" applyBorder="1"/>
    <xf numFmtId="0" fontId="25" fillId="2" borderId="68" xfId="0" applyFont="1" applyFill="1" applyBorder="1"/>
    <xf numFmtId="0" fontId="24" fillId="0" borderId="0" xfId="0" applyFont="1"/>
    <xf numFmtId="0" fontId="24" fillId="0" borderId="10" xfId="0" applyFont="1" applyBorder="1"/>
    <xf numFmtId="0" fontId="26" fillId="2" borderId="1" xfId="0" applyFont="1" applyFill="1" applyBorder="1"/>
    <xf numFmtId="0" fontId="27" fillId="10" borderId="5" xfId="0" applyFont="1" applyFill="1" applyBorder="1" applyAlignment="1">
      <alignment horizontal="center"/>
    </xf>
    <xf numFmtId="0" fontId="28" fillId="0" borderId="5" xfId="0" applyFont="1" applyBorder="1"/>
    <xf numFmtId="0" fontId="28" fillId="11" borderId="5" xfId="0" applyFont="1" applyFill="1" applyBorder="1"/>
    <xf numFmtId="0" fontId="29" fillId="2" borderId="1" xfId="0" applyFont="1" applyFill="1" applyBorder="1"/>
    <xf numFmtId="0" fontId="31" fillId="2" borderId="1" xfId="0" applyFont="1" applyFill="1" applyBorder="1"/>
    <xf numFmtId="0" fontId="32" fillId="2" borderId="1" xfId="0" applyFont="1" applyFill="1" applyBorder="1"/>
    <xf numFmtId="9" fontId="26" fillId="2" borderId="1" xfId="0" applyNumberFormat="1" applyFont="1" applyFill="1" applyBorder="1" applyAlignment="1">
      <alignment horizontal="right"/>
    </xf>
    <xf numFmtId="0" fontId="26" fillId="2" borderId="1" xfId="0" applyFont="1" applyFill="1" applyBorder="1" applyAlignment="1">
      <alignment horizontal="right"/>
    </xf>
    <xf numFmtId="0" fontId="31" fillId="0" borderId="0" xfId="0" applyFont="1"/>
    <xf numFmtId="0" fontId="34" fillId="2" borderId="1" xfId="0" applyFont="1" applyFill="1" applyBorder="1"/>
    <xf numFmtId="0" fontId="18" fillId="2" borderId="1" xfId="0" applyFont="1" applyFill="1" applyBorder="1" applyAlignment="1">
      <alignment horizontal="center"/>
    </xf>
    <xf numFmtId="0" fontId="15" fillId="2" borderId="58" xfId="0" applyFont="1" applyFill="1" applyBorder="1" applyAlignment="1">
      <alignment vertical="top" wrapText="1"/>
    </xf>
    <xf numFmtId="0" fontId="14" fillId="2" borderId="58" xfId="0" applyFont="1" applyFill="1" applyBorder="1" applyAlignment="1">
      <alignment vertical="top"/>
    </xf>
    <xf numFmtId="0" fontId="35" fillId="2" borderId="31" xfId="0" applyFont="1" applyFill="1" applyBorder="1" applyAlignment="1">
      <alignment vertical="top" wrapText="1"/>
    </xf>
    <xf numFmtId="0" fontId="36" fillId="0" borderId="69" xfId="0" applyFont="1" applyBorder="1" applyAlignment="1">
      <alignment vertical="top"/>
    </xf>
    <xf numFmtId="0" fontId="37" fillId="9" borderId="45" xfId="0" applyFont="1" applyFill="1" applyBorder="1" applyAlignment="1">
      <alignment horizontal="left" vertical="top" wrapText="1"/>
    </xf>
    <xf numFmtId="0" fontId="35" fillId="2" borderId="47" xfId="0" applyFont="1" applyFill="1" applyBorder="1" applyAlignment="1">
      <alignment vertical="top" wrapText="1"/>
    </xf>
    <xf numFmtId="0" fontId="37" fillId="9" borderId="69" xfId="0" applyFont="1" applyFill="1" applyBorder="1" applyAlignment="1">
      <alignment horizontal="left" vertical="top" wrapText="1"/>
    </xf>
    <xf numFmtId="0" fontId="35" fillId="2" borderId="45" xfId="0" applyFont="1" applyFill="1" applyBorder="1" applyAlignment="1">
      <alignment vertical="top" wrapText="1"/>
    </xf>
    <xf numFmtId="0" fontId="35" fillId="2" borderId="5" xfId="0" applyFont="1" applyFill="1" applyBorder="1" applyAlignment="1">
      <alignment horizontal="left" vertical="top" wrapText="1"/>
    </xf>
    <xf numFmtId="0" fontId="35" fillId="2" borderId="5" xfId="0" applyFont="1" applyFill="1" applyBorder="1" applyAlignment="1">
      <alignment vertical="top" wrapText="1"/>
    </xf>
    <xf numFmtId="14" fontId="35" fillId="2" borderId="5" xfId="0" applyNumberFormat="1" applyFont="1" applyFill="1" applyBorder="1" applyAlignment="1">
      <alignment vertical="top" wrapText="1"/>
    </xf>
    <xf numFmtId="0" fontId="37" fillId="9" borderId="32" xfId="0" applyFont="1" applyFill="1" applyBorder="1" applyAlignment="1">
      <alignment horizontal="left" vertical="top" wrapText="1"/>
    </xf>
    <xf numFmtId="0" fontId="35" fillId="2" borderId="73" xfId="0" applyFont="1" applyFill="1" applyBorder="1" applyAlignment="1">
      <alignment vertical="top" wrapText="1"/>
    </xf>
    <xf numFmtId="0" fontId="35" fillId="2" borderId="35" xfId="0" applyFont="1" applyFill="1" applyBorder="1" applyAlignment="1">
      <alignment vertical="top" wrapText="1"/>
    </xf>
    <xf numFmtId="0" fontId="35" fillId="2" borderId="58" xfId="0" applyFont="1" applyFill="1" applyBorder="1" applyAlignment="1">
      <alignment vertical="top" wrapText="1"/>
    </xf>
    <xf numFmtId="0" fontId="37" fillId="9" borderId="46" xfId="0" applyFont="1" applyFill="1" applyBorder="1" applyAlignment="1">
      <alignment horizontal="left" vertical="top" wrapText="1"/>
    </xf>
    <xf numFmtId="0" fontId="35" fillId="2" borderId="69" xfId="0" applyFont="1" applyFill="1" applyBorder="1" applyAlignment="1">
      <alignment vertical="top" wrapText="1"/>
    </xf>
    <xf numFmtId="0" fontId="37" fillId="9" borderId="33" xfId="0" applyFont="1" applyFill="1" applyBorder="1" applyAlignment="1">
      <alignment horizontal="left" vertical="top" wrapText="1"/>
    </xf>
    <xf numFmtId="0" fontId="37" fillId="9" borderId="5" xfId="0" applyFont="1" applyFill="1" applyBorder="1" applyAlignment="1">
      <alignment horizontal="left" vertical="top" wrapText="1"/>
    </xf>
    <xf numFmtId="0" fontId="35" fillId="2" borderId="45" xfId="0" applyFont="1" applyFill="1" applyBorder="1" applyAlignment="1">
      <alignment horizontal="center" vertical="top" wrapText="1"/>
    </xf>
    <xf numFmtId="0" fontId="35" fillId="2" borderId="42" xfId="0" applyFont="1" applyFill="1" applyBorder="1" applyAlignment="1">
      <alignment vertical="top" wrapText="1"/>
    </xf>
    <xf numFmtId="14" fontId="35" fillId="2" borderId="42" xfId="0" applyNumberFormat="1" applyFont="1" applyFill="1" applyBorder="1" applyAlignment="1">
      <alignment vertical="top" wrapText="1"/>
    </xf>
    <xf numFmtId="0" fontId="35" fillId="2" borderId="1" xfId="0" applyFont="1" applyFill="1" applyBorder="1" applyAlignment="1">
      <alignment vertical="top" wrapText="1"/>
    </xf>
    <xf numFmtId="0" fontId="35" fillId="0" borderId="0" xfId="0" applyFont="1" applyAlignment="1">
      <alignment vertical="center"/>
    </xf>
    <xf numFmtId="14" fontId="35" fillId="2" borderId="1" xfId="0" applyNumberFormat="1" applyFont="1" applyFill="1" applyBorder="1" applyAlignment="1">
      <alignment vertical="top" wrapText="1"/>
    </xf>
    <xf numFmtId="0" fontId="35" fillId="2" borderId="1" xfId="0" applyFont="1" applyFill="1" applyBorder="1" applyAlignment="1">
      <alignment vertical="center" wrapText="1"/>
    </xf>
    <xf numFmtId="0" fontId="35" fillId="0" borderId="0" xfId="0" applyFont="1"/>
    <xf numFmtId="0" fontId="36" fillId="0" borderId="0" xfId="0" applyFont="1" applyAlignment="1">
      <alignment vertical="center"/>
    </xf>
    <xf numFmtId="0" fontId="37" fillId="5" borderId="1" xfId="0" applyFont="1" applyFill="1" applyBorder="1" applyAlignment="1">
      <alignment horizontal="left" vertical="top" wrapText="1"/>
    </xf>
    <xf numFmtId="0" fontId="37" fillId="9" borderId="47" xfId="0" applyFont="1" applyFill="1" applyBorder="1" applyAlignment="1">
      <alignment horizontal="left" vertical="top" wrapText="1"/>
    </xf>
    <xf numFmtId="0" fontId="37" fillId="9" borderId="58" xfId="0" applyFont="1" applyFill="1" applyBorder="1" applyAlignment="1">
      <alignment horizontal="left" vertical="top" wrapText="1"/>
    </xf>
    <xf numFmtId="0" fontId="1" fillId="2" borderId="58" xfId="0" applyFont="1" applyFill="1" applyBorder="1"/>
    <xf numFmtId="0" fontId="38" fillId="0" borderId="69" xfId="0" applyFont="1" applyBorder="1" applyAlignment="1">
      <alignment horizontal="center" vertical="top"/>
    </xf>
    <xf numFmtId="0" fontId="37" fillId="9" borderId="42" xfId="0" applyFont="1" applyFill="1" applyBorder="1" applyAlignment="1">
      <alignment horizontal="left" vertical="top" wrapText="1"/>
    </xf>
    <xf numFmtId="0" fontId="35" fillId="0" borderId="69" xfId="0" applyFont="1" applyBorder="1" applyAlignment="1">
      <alignment horizontal="center" vertical="top"/>
    </xf>
    <xf numFmtId="0" fontId="35" fillId="0" borderId="69" xfId="0" applyFont="1" applyBorder="1" applyAlignment="1">
      <alignment horizontal="center" vertical="top" wrapText="1"/>
    </xf>
    <xf numFmtId="0" fontId="35" fillId="2" borderId="70" xfId="0" applyFont="1" applyFill="1" applyBorder="1" applyAlignment="1">
      <alignment vertical="top" wrapText="1"/>
    </xf>
    <xf numFmtId="0" fontId="38" fillId="0" borderId="58" xfId="0" applyFont="1" applyBorder="1"/>
    <xf numFmtId="14" fontId="35" fillId="2" borderId="58" xfId="0" applyNumberFormat="1" applyFont="1" applyFill="1" applyBorder="1" applyAlignment="1">
      <alignment vertical="top" wrapText="1"/>
    </xf>
    <xf numFmtId="0" fontId="35" fillId="0" borderId="58" xfId="0" applyFont="1" applyBorder="1" applyAlignment="1">
      <alignment horizontal="center" vertical="top"/>
    </xf>
    <xf numFmtId="0" fontId="35" fillId="0" borderId="58" xfId="0" applyFont="1" applyBorder="1" applyAlignment="1">
      <alignment vertical="top"/>
    </xf>
    <xf numFmtId="0" fontId="36" fillId="2" borderId="58" xfId="0" applyFont="1" applyFill="1" applyBorder="1" applyAlignment="1">
      <alignment vertical="top" wrapText="1"/>
    </xf>
    <xf numFmtId="0" fontId="35" fillId="0" borderId="58" xfId="0" applyFont="1" applyBorder="1" applyAlignment="1">
      <alignment vertical="top" wrapText="1"/>
    </xf>
    <xf numFmtId="0" fontId="35" fillId="2" borderId="53" xfId="0" applyFont="1" applyFill="1" applyBorder="1" applyAlignment="1">
      <alignment horizontal="center" vertical="top" wrapText="1"/>
    </xf>
    <xf numFmtId="0" fontId="37" fillId="9" borderId="68" xfId="0" applyFont="1" applyFill="1" applyBorder="1" applyAlignment="1">
      <alignment horizontal="left" vertical="top" wrapText="1"/>
    </xf>
    <xf numFmtId="14" fontId="35" fillId="2" borderId="69" xfId="0" applyNumberFormat="1" applyFont="1" applyFill="1" applyBorder="1" applyAlignment="1">
      <alignment vertical="top" wrapText="1"/>
    </xf>
    <xf numFmtId="0" fontId="36" fillId="2" borderId="69" xfId="0" applyFont="1" applyFill="1" applyBorder="1" applyAlignment="1">
      <alignment horizontal="left" vertical="top"/>
    </xf>
    <xf numFmtId="0" fontId="35" fillId="0" borderId="69" xfId="0" applyFont="1" applyBorder="1" applyAlignment="1">
      <alignment vertical="top" wrapText="1"/>
    </xf>
    <xf numFmtId="0" fontId="38" fillId="0" borderId="69" xfId="0" applyFont="1" applyBorder="1" applyAlignment="1">
      <alignment vertical="top" wrapText="1"/>
    </xf>
    <xf numFmtId="0" fontId="37" fillId="9" borderId="69" xfId="0" applyFont="1" applyFill="1" applyBorder="1" applyAlignment="1">
      <alignment vertical="top" wrapText="1"/>
    </xf>
    <xf numFmtId="14" fontId="35" fillId="2" borderId="45" xfId="0" applyNumberFormat="1" applyFont="1" applyFill="1" applyBorder="1" applyAlignment="1">
      <alignment vertical="top" wrapText="1"/>
    </xf>
    <xf numFmtId="14" fontId="35" fillId="2" borderId="53" xfId="0" applyNumberFormat="1" applyFont="1" applyFill="1" applyBorder="1" applyAlignment="1">
      <alignment vertical="top" wrapText="1"/>
    </xf>
    <xf numFmtId="14" fontId="35" fillId="2" borderId="76" xfId="0" applyNumberFormat="1" applyFont="1" applyFill="1" applyBorder="1" applyAlignment="1">
      <alignment vertical="top" wrapText="1"/>
    </xf>
    <xf numFmtId="0" fontId="18" fillId="2" borderId="69" xfId="0" applyFont="1" applyFill="1" applyBorder="1" applyAlignment="1">
      <alignment vertical="top" wrapText="1"/>
    </xf>
    <xf numFmtId="0" fontId="19" fillId="9" borderId="69" xfId="0" applyFont="1" applyFill="1" applyBorder="1" applyAlignment="1">
      <alignment horizontal="left" vertical="top" wrapText="1"/>
    </xf>
    <xf numFmtId="0" fontId="18" fillId="2" borderId="69" xfId="0" applyFont="1" applyFill="1" applyBorder="1" applyAlignment="1">
      <alignment horizontal="left" vertical="top" wrapText="1"/>
    </xf>
    <xf numFmtId="0" fontId="19" fillId="2" borderId="69" xfId="0" applyFont="1" applyFill="1" applyBorder="1" applyAlignment="1">
      <alignment horizontal="left" vertical="top" wrapText="1"/>
    </xf>
    <xf numFmtId="0" fontId="19" fillId="9" borderId="69" xfId="0" applyFont="1" applyFill="1" applyBorder="1" applyAlignment="1">
      <alignment vertical="top" wrapText="1"/>
    </xf>
    <xf numFmtId="0" fontId="38" fillId="0" borderId="58" xfId="0" applyFont="1" applyBorder="1" applyAlignment="1">
      <alignment vertical="top"/>
    </xf>
    <xf numFmtId="0" fontId="19" fillId="9" borderId="70" xfId="0"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xf numFmtId="0" fontId="5"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 fillId="2" borderId="6" xfId="0" applyFont="1" applyFill="1" applyBorder="1" applyAlignment="1">
      <alignment horizontal="center" vertical="center" wrapText="1"/>
    </xf>
    <xf numFmtId="0" fontId="5" fillId="0" borderId="43" xfId="0" applyFont="1" applyBorder="1"/>
    <xf numFmtId="0" fontId="16" fillId="0" borderId="6" xfId="0" applyFont="1" applyBorder="1" applyAlignment="1">
      <alignment horizontal="center" vertical="center"/>
    </xf>
    <xf numFmtId="0" fontId="5" fillId="0" borderId="44" xfId="0" applyFont="1" applyBorder="1"/>
    <xf numFmtId="0" fontId="1" fillId="2" borderId="6" xfId="0" applyFont="1" applyFill="1" applyBorder="1" applyAlignment="1">
      <alignment vertical="center" wrapText="1"/>
    </xf>
    <xf numFmtId="0" fontId="18" fillId="7" borderId="2" xfId="0" applyFont="1" applyFill="1" applyBorder="1" applyAlignment="1">
      <alignment horizontal="center"/>
    </xf>
    <xf numFmtId="0" fontId="18" fillId="0" borderId="6" xfId="0" applyFont="1" applyBorder="1" applyAlignment="1">
      <alignment horizontal="center" vertical="center"/>
    </xf>
    <xf numFmtId="0" fontId="18" fillId="2" borderId="6" xfId="0" applyFont="1" applyFill="1" applyBorder="1" applyAlignment="1">
      <alignment horizontal="left" vertical="center" wrapText="1"/>
    </xf>
    <xf numFmtId="0" fontId="18" fillId="2" borderId="47" xfId="0" applyFont="1" applyFill="1" applyBorder="1" applyAlignment="1">
      <alignment horizontal="center" vertical="center" wrapText="1"/>
    </xf>
    <xf numFmtId="0" fontId="5" fillId="0" borderId="48" xfId="0" applyFont="1" applyBorder="1"/>
    <xf numFmtId="0" fontId="5" fillId="0" borderId="50" xfId="0" applyFont="1" applyBorder="1"/>
    <xf numFmtId="0" fontId="18" fillId="2" borderId="6" xfId="0" applyFont="1" applyFill="1" applyBorder="1" applyAlignment="1">
      <alignment horizontal="center" vertical="center" wrapText="1"/>
    </xf>
    <xf numFmtId="0" fontId="18" fillId="0" borderId="9" xfId="0" applyFont="1" applyBorder="1" applyAlignment="1">
      <alignment horizontal="left" vertical="top" wrapText="1"/>
    </xf>
    <xf numFmtId="0" fontId="5" fillId="0" borderId="52" xfId="0" applyFont="1" applyBorder="1"/>
    <xf numFmtId="0" fontId="18" fillId="0" borderId="6" xfId="0" applyFont="1" applyBorder="1" applyAlignment="1">
      <alignment horizontal="left" vertical="top" wrapText="1"/>
    </xf>
    <xf numFmtId="0" fontId="18" fillId="2" borderId="53" xfId="0" applyFont="1" applyFill="1" applyBorder="1" applyAlignment="1">
      <alignment horizontal="center" vertical="center" wrapText="1"/>
    </xf>
    <xf numFmtId="0" fontId="5" fillId="0" borderId="54" xfId="0" applyFont="1" applyBorder="1"/>
    <xf numFmtId="0" fontId="18" fillId="0" borderId="7" xfId="0" applyFont="1" applyBorder="1" applyAlignment="1">
      <alignment horizontal="center" vertical="center"/>
    </xf>
    <xf numFmtId="0" fontId="5" fillId="0" borderId="55"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56" xfId="0" applyFont="1" applyFill="1" applyBorder="1" applyAlignment="1">
      <alignment horizontal="center"/>
    </xf>
    <xf numFmtId="0" fontId="5" fillId="0" borderId="57" xfId="0" applyFont="1" applyBorder="1"/>
    <xf numFmtId="0" fontId="5" fillId="0" borderId="58" xfId="0" applyFont="1" applyBorder="1"/>
    <xf numFmtId="0" fontId="18" fillId="2" borderId="47" xfId="0" applyFont="1" applyFill="1" applyBorder="1" applyAlignment="1">
      <alignment horizontal="center" vertical="top" wrapText="1"/>
    </xf>
    <xf numFmtId="0" fontId="16" fillId="0" borderId="6" xfId="0" applyFont="1" applyBorder="1" applyAlignment="1">
      <alignment horizontal="center" vertical="top"/>
    </xf>
    <xf numFmtId="0" fontId="18" fillId="0" borderId="6" xfId="0" applyFont="1" applyBorder="1" applyAlignment="1">
      <alignment horizontal="center" vertical="top"/>
    </xf>
    <xf numFmtId="0" fontId="18" fillId="2" borderId="6" xfId="0" applyFont="1" applyFill="1" applyBorder="1" applyAlignment="1">
      <alignment horizontal="center" vertical="top" wrapText="1"/>
    </xf>
    <xf numFmtId="0" fontId="18" fillId="2" borderId="67" xfId="0" applyFont="1" applyFill="1" applyBorder="1" applyAlignment="1">
      <alignment horizontal="center" vertical="top" wrapText="1"/>
    </xf>
    <xf numFmtId="0" fontId="18" fillId="0" borderId="6" xfId="0" applyFont="1" applyBorder="1" applyAlignment="1">
      <alignment horizontal="center" vertical="top" wrapText="1"/>
    </xf>
    <xf numFmtId="0" fontId="5" fillId="0" borderId="68" xfId="0" applyFont="1" applyBorder="1"/>
    <xf numFmtId="0" fontId="35" fillId="2" borderId="69" xfId="0" applyFont="1" applyFill="1" applyBorder="1" applyAlignment="1">
      <alignment horizontal="center" vertical="top" wrapText="1"/>
    </xf>
    <xf numFmtId="0" fontId="38" fillId="0" borderId="69" xfId="0" applyFont="1" applyBorder="1" applyAlignment="1">
      <alignment horizontal="center" vertical="top" wrapText="1"/>
    </xf>
    <xf numFmtId="0" fontId="37" fillId="9" borderId="69" xfId="0" applyFont="1" applyFill="1" applyBorder="1" applyAlignment="1">
      <alignment horizontal="center" vertical="top" wrapText="1"/>
    </xf>
    <xf numFmtId="0" fontId="38" fillId="0" borderId="70" xfId="0" applyFont="1" applyBorder="1" applyAlignment="1">
      <alignment horizontal="center" vertical="top"/>
    </xf>
    <xf numFmtId="0" fontId="38" fillId="0" borderId="71" xfId="0" applyFont="1" applyBorder="1" applyAlignment="1">
      <alignment horizontal="center" vertical="top"/>
    </xf>
    <xf numFmtId="0" fontId="38" fillId="0" borderId="72" xfId="0" applyFont="1" applyBorder="1" applyAlignment="1">
      <alignment horizontal="center" vertical="top"/>
    </xf>
    <xf numFmtId="0" fontId="35" fillId="0" borderId="69" xfId="0" applyFont="1" applyBorder="1" applyAlignment="1">
      <alignment horizontal="center" vertical="top" wrapText="1"/>
    </xf>
    <xf numFmtId="0" fontId="38" fillId="0" borderId="74" xfId="0" applyFont="1" applyBorder="1" applyAlignment="1">
      <alignment horizontal="center" vertical="top"/>
    </xf>
    <xf numFmtId="0" fontId="38" fillId="0" borderId="75" xfId="0" applyFont="1" applyBorder="1" applyAlignment="1">
      <alignment horizontal="center" vertical="top"/>
    </xf>
    <xf numFmtId="0" fontId="38" fillId="0" borderId="69" xfId="0" applyFont="1" applyBorder="1" applyAlignment="1">
      <alignment horizontal="center" vertical="top"/>
    </xf>
    <xf numFmtId="0" fontId="16" fillId="0" borderId="70" xfId="0" applyFont="1" applyBorder="1" applyAlignment="1">
      <alignment horizontal="center" vertical="top"/>
    </xf>
    <xf numFmtId="0" fontId="16" fillId="0" borderId="71" xfId="0" applyFont="1" applyBorder="1" applyAlignment="1">
      <alignment horizontal="center" vertical="top"/>
    </xf>
    <xf numFmtId="0" fontId="16" fillId="0" borderId="72" xfId="0" applyFont="1" applyBorder="1" applyAlignment="1">
      <alignment horizontal="center" vertical="top"/>
    </xf>
    <xf numFmtId="0" fontId="38" fillId="0" borderId="70" xfId="0" applyFont="1" applyBorder="1" applyAlignment="1">
      <alignment horizontal="center" vertical="top" wrapText="1"/>
    </xf>
    <xf numFmtId="0" fontId="38" fillId="0" borderId="72" xfId="0" applyFont="1" applyBorder="1" applyAlignment="1">
      <alignment horizontal="center" vertical="top" wrapText="1"/>
    </xf>
    <xf numFmtId="0" fontId="18" fillId="2" borderId="70" xfId="0" applyFont="1" applyFill="1" applyBorder="1" applyAlignment="1">
      <alignment horizontal="center" vertical="top" wrapText="1"/>
    </xf>
    <xf numFmtId="0" fontId="18" fillId="2" borderId="71" xfId="0" applyFont="1" applyFill="1" applyBorder="1" applyAlignment="1">
      <alignment horizontal="center" vertical="top" wrapText="1"/>
    </xf>
    <xf numFmtId="0" fontId="18" fillId="2" borderId="72" xfId="0" applyFont="1" applyFill="1" applyBorder="1" applyAlignment="1">
      <alignment horizontal="center" vertical="top" wrapText="1"/>
    </xf>
    <xf numFmtId="0" fontId="19" fillId="9" borderId="70" xfId="0" applyFont="1" applyFill="1" applyBorder="1" applyAlignment="1">
      <alignment horizontal="center" vertical="top" wrapText="1"/>
    </xf>
    <xf numFmtId="0" fontId="19" fillId="9" borderId="71" xfId="0" applyFont="1" applyFill="1" applyBorder="1" applyAlignment="1">
      <alignment horizontal="center" vertical="top" wrapText="1"/>
    </xf>
    <xf numFmtId="0" fontId="19" fillId="9" borderId="72" xfId="0" applyFont="1" applyFill="1" applyBorder="1" applyAlignment="1">
      <alignment horizontal="center" vertical="top" wrapText="1"/>
    </xf>
    <xf numFmtId="0" fontId="38" fillId="0" borderId="71" xfId="0" applyFont="1" applyBorder="1" applyAlignment="1">
      <alignment horizontal="center" vertical="top" wrapText="1"/>
    </xf>
    <xf numFmtId="0" fontId="18" fillId="0" borderId="70" xfId="0" applyFont="1" applyBorder="1" applyAlignment="1">
      <alignment horizontal="center" vertical="top" wrapText="1"/>
    </xf>
    <xf numFmtId="0" fontId="18" fillId="0" borderId="71" xfId="0" applyFont="1" applyBorder="1" applyAlignment="1">
      <alignment horizontal="center" vertical="top" wrapText="1"/>
    </xf>
    <xf numFmtId="0" fontId="18" fillId="0" borderId="72" xfId="0" applyFont="1" applyBorder="1" applyAlignment="1">
      <alignment horizontal="center" vertical="top" wrapText="1"/>
    </xf>
    <xf numFmtId="10" fontId="30" fillId="0" borderId="0" xfId="0" applyNumberFormat="1" applyFont="1"/>
    <xf numFmtId="0" fontId="0" fillId="0" borderId="0" xfId="0"/>
    <xf numFmtId="0" fontId="33" fillId="12" borderId="56" xfId="0" applyFont="1" applyFill="1" applyBorder="1" applyAlignment="1">
      <alignment horizontal="center"/>
    </xf>
    <xf numFmtId="0" fontId="18" fillId="2" borderId="56" xfId="0" applyFont="1" applyFill="1" applyBorder="1" applyAlignment="1">
      <alignment horizontal="center"/>
    </xf>
    <xf numFmtId="0" fontId="33" fillId="12" borderId="56" xfId="0" applyFont="1" applyFill="1" applyBorder="1" applyAlignment="1">
      <alignment horizontal="center" wrapText="1"/>
    </xf>
    <xf numFmtId="0" fontId="6" fillId="2" borderId="2" xfId="0" applyFont="1" applyFill="1" applyBorder="1" applyAlignment="1">
      <alignment horizontal="left" vertical="center"/>
    </xf>
    <xf numFmtId="0" fontId="24" fillId="0" borderId="2" xfId="0" applyFont="1" applyBorder="1"/>
    <xf numFmtId="0" fontId="28" fillId="0" borderId="2" xfId="0" applyFont="1" applyBorder="1"/>
    <xf numFmtId="0" fontId="6" fillId="2" borderId="2" xfId="0" applyFont="1" applyFill="1" applyBorder="1" applyAlignment="1">
      <alignment vertical="center"/>
    </xf>
    <xf numFmtId="0" fontId="28" fillId="11" borderId="2" xfId="0" applyFont="1" applyFill="1" applyBorder="1"/>
    <xf numFmtId="0" fontId="27" fillId="10" borderId="2" xfId="0" applyFont="1" applyFill="1" applyBorder="1" applyAlignment="1">
      <alignment horizontal="center"/>
    </xf>
    <xf numFmtId="0" fontId="28" fillId="0" borderId="31" xfId="0" applyFont="1" applyBorder="1" applyAlignment="1">
      <alignment horizontal="left"/>
    </xf>
    <xf numFmtId="0" fontId="28" fillId="0" borderId="32" xfId="0" applyFont="1" applyBorder="1" applyAlignment="1">
      <alignment horizontal="left"/>
    </xf>
    <xf numFmtId="0" fontId="28" fillId="0" borderId="45" xfId="0" applyFont="1" applyBorder="1" applyAlignment="1">
      <alignment horizontal="left"/>
    </xf>
    <xf numFmtId="0" fontId="39" fillId="2" borderId="28" xfId="1" applyFill="1" applyBorder="1" applyAlignment="1">
      <alignment horizontal="center" vertical="center" wrapText="1"/>
    </xf>
    <xf numFmtId="0" fontId="39" fillId="2" borderId="29" xfId="1" applyFill="1" applyBorder="1" applyAlignment="1">
      <alignment horizontal="center" vertical="center" wrapText="1"/>
    </xf>
    <xf numFmtId="0" fontId="7" fillId="2" borderId="28" xfId="0" applyFont="1" applyFill="1" applyBorder="1" applyAlignment="1">
      <alignment horizontal="center" vertical="center" wrapText="1"/>
    </xf>
    <xf numFmtId="0" fontId="7" fillId="2" borderId="29" xfId="0" applyFont="1" applyFill="1" applyBorder="1" applyAlignment="1">
      <alignment horizontal="center" vertical="center" wrapText="1"/>
    </xf>
  </cellXfs>
  <cellStyles count="2">
    <cellStyle name="Hyperlink" xfId="1" builtinId="8"/>
    <cellStyle name="Normal" xfId="0" builtinId="0"/>
  </cellStyles>
  <dxfs count="55">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472C4"/>
            </a:solidFill>
            <a:ln cmpd="sng">
              <a:solidFill>
                <a:srgbClr val="000000"/>
              </a:solidFill>
            </a:ln>
          </c:spPr>
          <c:invertIfNegative val="1"/>
          <c:cat>
            <c:strRef>
              <c:f>'Test report'!$F$52:$F$59</c:f>
              <c:strCache>
                <c:ptCount val="8"/>
                <c:pt idx="0">
                  <c:v>Coding Mistake</c:v>
                </c:pt>
                <c:pt idx="1">
                  <c:v>Detail Design Mistake</c:v>
                </c:pt>
                <c:pt idx="2">
                  <c:v>Test Case Mistake</c:v>
                </c:pt>
                <c:pt idx="3">
                  <c:v>Translation Mistake</c:v>
                </c:pt>
                <c:pt idx="4">
                  <c:v>GUI Design Mistake</c:v>
                </c:pt>
                <c:pt idx="5">
                  <c:v>Database Design Mistake</c:v>
                </c:pt>
                <c:pt idx="6">
                  <c:v>Customer Specs Mistake</c:v>
                </c:pt>
                <c:pt idx="7">
                  <c:v>Data Mistake</c:v>
                </c:pt>
              </c:strCache>
            </c:strRef>
          </c:cat>
          <c:val>
            <c:numRef>
              <c:f>'Test report'!$P$52:$P$59</c:f>
              <c:numCache>
                <c:formatCode>General</c:formatCode>
                <c:ptCount val="8"/>
                <c:pt idx="0">
                  <c:v>1</c:v>
                </c:pt>
                <c:pt idx="1">
                  <c:v>2</c:v>
                </c:pt>
                <c:pt idx="2">
                  <c:v>1</c:v>
                </c:pt>
                <c:pt idx="3">
                  <c:v>2</c:v>
                </c:pt>
                <c:pt idx="4">
                  <c:v>1</c:v>
                </c:pt>
                <c:pt idx="5">
                  <c:v>1</c:v>
                </c:pt>
                <c:pt idx="6">
                  <c:v>1</c:v>
                </c:pt>
                <c:pt idx="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8FF-4AA0-9AA1-EA2F8ABF9DDB}"/>
            </c:ext>
          </c:extLst>
        </c:ser>
        <c:dLbls>
          <c:showLegendKey val="0"/>
          <c:showVal val="0"/>
          <c:showCatName val="0"/>
          <c:showSerName val="0"/>
          <c:showPercent val="0"/>
          <c:showBubbleSize val="0"/>
        </c:dLbls>
        <c:gapWidth val="150"/>
        <c:axId val="1076073649"/>
        <c:axId val="777025721"/>
      </c:barChart>
      <c:catAx>
        <c:axId val="107607364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777025721"/>
        <c:crosses val="autoZero"/>
        <c:auto val="1"/>
        <c:lblAlgn val="ctr"/>
        <c:lblOffset val="100"/>
        <c:noMultiLvlLbl val="1"/>
      </c:catAx>
      <c:valAx>
        <c:axId val="7770257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076073649"/>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62</xdr:row>
      <xdr:rowOff>57150</xdr:rowOff>
    </xdr:from>
    <xdr:ext cx="5286375" cy="3257550"/>
    <xdr:graphicFrame macro="">
      <xdr:nvGraphicFramePr>
        <xdr:cNvPr id="1924449963" name="Chart 1" title="Biểu đồ">
          <a:extLst>
            <a:ext uri="{FF2B5EF4-FFF2-40B4-BE49-F238E27FC236}">
              <a16:creationId xmlns:a16="http://schemas.microsoft.com/office/drawing/2014/main" id="{00000000-0008-0000-0800-0000ABC6B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test.warface.codegym.vn/cart/check-out"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test.warface.codegym.vn/admin/products/crea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warface.codegym.vn/admin/products/14955/updat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warface.codegym.vn/admin/product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warface.codegym.vn/ca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G9" sqref="G9"/>
    </sheetView>
  </sheetViews>
  <sheetFormatPr defaultColWidth="12.625" defaultRowHeight="15" customHeight="1"/>
  <cols>
    <col min="1" max="1" width="2.125" customWidth="1"/>
    <col min="2" max="2" width="19.625" customWidth="1"/>
    <col min="3" max="3" width="9.125" customWidth="1"/>
    <col min="4" max="4" width="14.5" customWidth="1"/>
    <col min="5" max="5" width="8" customWidth="1"/>
    <col min="6" max="6" width="31.125" customWidth="1"/>
    <col min="7" max="7" width="31" customWidth="1"/>
    <col min="8" max="26" width="10"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t="s">
        <v>0</v>
      </c>
      <c r="C2" s="265" t="s">
        <v>1</v>
      </c>
      <c r="D2" s="266"/>
      <c r="E2" s="266"/>
      <c r="F2" s="266"/>
      <c r="G2" s="267"/>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2</v>
      </c>
      <c r="C4" s="268" t="s">
        <v>3</v>
      </c>
      <c r="D4" s="266"/>
      <c r="E4" s="267"/>
      <c r="F4" s="9" t="s">
        <v>4</v>
      </c>
      <c r="G4" s="10" t="s">
        <v>5</v>
      </c>
      <c r="H4" s="1"/>
      <c r="I4" s="1"/>
      <c r="J4" s="1"/>
      <c r="K4" s="1"/>
      <c r="L4" s="1"/>
      <c r="M4" s="1"/>
      <c r="N4" s="1"/>
      <c r="O4" s="1"/>
      <c r="P4" s="1"/>
      <c r="Q4" s="1"/>
      <c r="R4" s="1"/>
      <c r="S4" s="1"/>
      <c r="T4" s="1"/>
      <c r="U4" s="1"/>
      <c r="V4" s="1"/>
      <c r="W4" s="1"/>
      <c r="X4" s="1"/>
      <c r="Y4" s="1"/>
      <c r="Z4" s="1"/>
    </row>
    <row r="5" spans="1:26" ht="14.25" customHeight="1">
      <c r="A5" s="1"/>
      <c r="B5" s="9" t="s">
        <v>6</v>
      </c>
      <c r="C5" s="268" t="s">
        <v>7</v>
      </c>
      <c r="D5" s="266"/>
      <c r="E5" s="267"/>
      <c r="F5" s="9" t="s">
        <v>8</v>
      </c>
      <c r="G5" s="10"/>
      <c r="H5" s="1"/>
      <c r="I5" s="1"/>
      <c r="J5" s="1"/>
      <c r="K5" s="1"/>
      <c r="L5" s="1"/>
      <c r="M5" s="1"/>
      <c r="N5" s="1"/>
      <c r="O5" s="1"/>
      <c r="P5" s="1"/>
      <c r="Q5" s="1"/>
      <c r="R5" s="1"/>
      <c r="S5" s="1"/>
      <c r="T5" s="1"/>
      <c r="U5" s="1"/>
      <c r="V5" s="1"/>
      <c r="W5" s="1"/>
      <c r="X5" s="1"/>
      <c r="Y5" s="1"/>
      <c r="Z5" s="1"/>
    </row>
    <row r="6" spans="1:26" ht="15.75" customHeight="1">
      <c r="A6" s="1"/>
      <c r="B6" s="269" t="s">
        <v>9</v>
      </c>
      <c r="C6" s="271" t="str">
        <f>C5&amp;"_"&amp;"XXX"&amp;"_"&amp;"v"&amp;G7</f>
        <v>CG_SO_XXX_v1.3</v>
      </c>
      <c r="D6" s="272"/>
      <c r="E6" s="273"/>
      <c r="F6" s="9" t="s">
        <v>10</v>
      </c>
      <c r="G6" s="11">
        <v>45149</v>
      </c>
      <c r="H6" s="1"/>
      <c r="I6" s="1"/>
      <c r="J6" s="1"/>
      <c r="K6" s="1"/>
      <c r="L6" s="1"/>
      <c r="M6" s="1"/>
      <c r="N6" s="1"/>
      <c r="O6" s="1"/>
      <c r="P6" s="1"/>
      <c r="Q6" s="1"/>
      <c r="R6" s="1"/>
      <c r="S6" s="1"/>
      <c r="T6" s="1"/>
      <c r="U6" s="1"/>
      <c r="V6" s="1"/>
      <c r="W6" s="1"/>
      <c r="X6" s="1"/>
      <c r="Y6" s="1"/>
      <c r="Z6" s="1"/>
    </row>
    <row r="7" spans="1:26" ht="13.5" customHeight="1">
      <c r="A7" s="1"/>
      <c r="B7" s="270"/>
      <c r="C7" s="274"/>
      <c r="D7" s="275"/>
      <c r="E7" s="276"/>
      <c r="F7" s="9" t="s">
        <v>11</v>
      </c>
      <c r="G7" s="7">
        <v>1.3</v>
      </c>
      <c r="H7" s="1"/>
      <c r="I7" s="1"/>
      <c r="J7" s="1"/>
      <c r="K7" s="1"/>
      <c r="L7" s="1"/>
      <c r="M7" s="1"/>
      <c r="N7" s="1"/>
      <c r="O7" s="1"/>
      <c r="P7" s="1"/>
      <c r="Q7" s="1"/>
      <c r="R7" s="1"/>
      <c r="S7" s="1"/>
      <c r="T7" s="1"/>
      <c r="U7" s="1"/>
      <c r="V7" s="1"/>
      <c r="W7" s="1"/>
      <c r="X7" s="1"/>
      <c r="Y7" s="1"/>
      <c r="Z7" s="1"/>
    </row>
    <row r="8" spans="1:26" ht="12.75" customHeight="1">
      <c r="A8" s="1"/>
      <c r="B8" s="12"/>
      <c r="C8" s="7"/>
      <c r="D8" s="1"/>
      <c r="E8" s="1"/>
      <c r="F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12</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13</v>
      </c>
      <c r="C11" s="16" t="s">
        <v>11</v>
      </c>
      <c r="D11" s="16" t="s">
        <v>14</v>
      </c>
      <c r="E11" s="16" t="s">
        <v>15</v>
      </c>
      <c r="F11" s="16" t="s">
        <v>16</v>
      </c>
      <c r="G11" s="17" t="s">
        <v>17</v>
      </c>
      <c r="H11" s="14"/>
      <c r="I11" s="14"/>
      <c r="J11" s="14"/>
      <c r="K11" s="14"/>
      <c r="L11" s="14"/>
      <c r="M11" s="14"/>
      <c r="N11" s="14"/>
      <c r="O11" s="14"/>
      <c r="P11" s="14"/>
      <c r="Q11" s="14"/>
      <c r="R11" s="14"/>
      <c r="S11" s="14"/>
      <c r="T11" s="14"/>
      <c r="U11" s="14"/>
      <c r="V11" s="14"/>
      <c r="W11" s="14"/>
      <c r="X11" s="14"/>
      <c r="Y11" s="14"/>
      <c r="Z11" s="14"/>
    </row>
    <row r="12" spans="1:26" ht="25.5" customHeight="1">
      <c r="A12" s="18"/>
      <c r="B12" s="19">
        <v>45143</v>
      </c>
      <c r="C12" s="20" t="s">
        <v>18</v>
      </c>
      <c r="D12" s="21"/>
      <c r="E12" s="21" t="s">
        <v>19</v>
      </c>
      <c r="F12" s="21" t="s">
        <v>20</v>
      </c>
      <c r="G12" s="22" t="s">
        <v>21</v>
      </c>
      <c r="H12" s="18"/>
      <c r="I12" s="18"/>
      <c r="J12" s="18"/>
      <c r="K12" s="18"/>
      <c r="L12" s="18"/>
      <c r="M12" s="18"/>
      <c r="N12" s="18"/>
      <c r="O12" s="18"/>
      <c r="P12" s="18"/>
      <c r="Q12" s="18"/>
      <c r="R12" s="18"/>
      <c r="S12" s="18"/>
      <c r="T12" s="18"/>
      <c r="U12" s="18"/>
      <c r="V12" s="18"/>
      <c r="W12" s="18"/>
      <c r="X12" s="18"/>
      <c r="Y12" s="18"/>
      <c r="Z12" s="18"/>
    </row>
    <row r="13" spans="1:26" ht="21.75" customHeight="1">
      <c r="A13" s="18"/>
      <c r="B13" s="23">
        <v>45145</v>
      </c>
      <c r="C13" s="20" t="s">
        <v>22</v>
      </c>
      <c r="D13" s="21"/>
      <c r="E13" s="21" t="s">
        <v>23</v>
      </c>
      <c r="F13" s="21" t="s">
        <v>24</v>
      </c>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5">
        <v>45147</v>
      </c>
      <c r="C14" s="20" t="s">
        <v>25</v>
      </c>
      <c r="D14" s="21"/>
      <c r="E14" s="21" t="s">
        <v>23</v>
      </c>
      <c r="F14" s="21" t="s">
        <v>24</v>
      </c>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5">
        <v>45149</v>
      </c>
      <c r="C15" s="20" t="s">
        <v>924</v>
      </c>
      <c r="D15" s="21"/>
      <c r="E15" s="21" t="s">
        <v>23</v>
      </c>
      <c r="F15" s="21" t="s">
        <v>24</v>
      </c>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5"/>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5"/>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ageMargins left="0.7" right="0.7" top="0.75" bottom="0.75" header="0" footer="0"/>
  <pageSetup orientation="landscape"/>
  <headerFooter>
    <oddFooter>&amp;L 02ae-BM/PM/HDCV/FSOFT v2/0&amp;CInternal use&amp;R&amp;P/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DF65-53ED-4649-AE01-5CDEF44B2812}">
  <dimension ref="A1:Z1023"/>
  <sheetViews>
    <sheetView tabSelected="1" workbookViewId="0">
      <pane ySplit="8" topLeftCell="A9" activePane="bottomLeft" state="frozen"/>
      <selection pane="bottomLeft" activeCell="F4" sqref="F4"/>
    </sheetView>
  </sheetViews>
  <sheetFormatPr defaultColWidth="12.625" defaultRowHeight="15" customHeight="1"/>
  <cols>
    <col min="1" max="1" width="14.375" customWidth="1"/>
    <col min="2" max="5" width="20.375" customWidth="1"/>
    <col min="6" max="6" width="27.25" customWidth="1"/>
    <col min="7" max="7" width="25" customWidth="1"/>
    <col min="8" max="8" width="31.5" customWidth="1"/>
    <col min="9" max="9" width="15.125" customWidth="1"/>
    <col min="10" max="10" width="16.375" customWidth="1"/>
    <col min="11" max="11" width="15.875" customWidth="1"/>
    <col min="12" max="12" width="8.125" customWidth="1"/>
    <col min="13" max="13" width="10" hidden="1" customWidth="1"/>
    <col min="14" max="26" width="10" customWidth="1"/>
  </cols>
  <sheetData>
    <row r="1" spans="1:26" ht="13.5" customHeight="1" thickBot="1">
      <c r="A1" s="55"/>
      <c r="B1" s="56"/>
      <c r="C1" s="56"/>
      <c r="D1" s="57"/>
      <c r="E1" s="57"/>
      <c r="F1" s="57"/>
      <c r="G1" s="57"/>
      <c r="H1" s="57"/>
      <c r="I1" s="35"/>
      <c r="J1" s="58"/>
      <c r="K1" s="35"/>
      <c r="L1" s="59"/>
      <c r="M1" s="60"/>
      <c r="N1" s="60"/>
      <c r="O1" s="60"/>
      <c r="P1" s="60"/>
      <c r="Q1" s="60"/>
      <c r="R1" s="60"/>
      <c r="S1" s="60"/>
      <c r="T1" s="60"/>
      <c r="U1" s="60"/>
      <c r="V1" s="60"/>
      <c r="W1" s="60"/>
      <c r="X1" s="60"/>
      <c r="Y1" s="60"/>
      <c r="Z1" s="60"/>
    </row>
    <row r="2" spans="1:26" ht="28.5" customHeight="1">
      <c r="A2" s="61" t="s">
        <v>40</v>
      </c>
      <c r="B2" s="62" t="s">
        <v>927</v>
      </c>
      <c r="C2" s="352" t="s">
        <v>1025</v>
      </c>
      <c r="D2" s="354"/>
      <c r="E2" s="355"/>
      <c r="F2" s="63"/>
      <c r="G2" s="64"/>
      <c r="H2" s="65"/>
      <c r="I2" s="65"/>
      <c r="J2" s="35"/>
      <c r="K2" s="35"/>
      <c r="L2" s="59"/>
      <c r="M2" s="60" t="s">
        <v>41</v>
      </c>
      <c r="N2" s="60"/>
      <c r="O2" s="60"/>
      <c r="P2" s="60"/>
      <c r="Q2" s="60"/>
      <c r="R2" s="60"/>
      <c r="S2" s="60"/>
      <c r="T2" s="60"/>
      <c r="U2" s="60"/>
      <c r="V2" s="60"/>
      <c r="W2" s="60"/>
      <c r="X2" s="60"/>
      <c r="Y2" s="60"/>
      <c r="Z2" s="60"/>
    </row>
    <row r="3" spans="1:26" ht="25.5" customHeight="1">
      <c r="A3" s="66" t="s">
        <v>42</v>
      </c>
      <c r="B3" s="67" t="s">
        <v>43</v>
      </c>
      <c r="C3" s="68"/>
      <c r="D3" s="69"/>
      <c r="E3" s="70"/>
      <c r="F3" s="63"/>
      <c r="G3" s="64"/>
      <c r="H3" s="65"/>
      <c r="I3" s="65"/>
      <c r="J3" s="35"/>
      <c r="K3" s="35"/>
      <c r="L3" s="59"/>
      <c r="M3" s="60" t="s">
        <v>44</v>
      </c>
      <c r="N3" s="60"/>
      <c r="O3" s="60"/>
      <c r="P3" s="60"/>
      <c r="Q3" s="60"/>
      <c r="R3" s="60"/>
      <c r="S3" s="60"/>
      <c r="T3" s="60"/>
      <c r="U3" s="60"/>
      <c r="V3" s="60"/>
      <c r="W3" s="60"/>
      <c r="X3" s="60"/>
      <c r="Y3" s="60"/>
      <c r="Z3" s="60"/>
    </row>
    <row r="4" spans="1:26" ht="18" customHeight="1">
      <c r="A4" s="71" t="s">
        <v>45</v>
      </c>
      <c r="B4" s="72"/>
      <c r="C4" s="73"/>
      <c r="D4" s="73"/>
      <c r="E4" s="74"/>
      <c r="F4" s="65"/>
      <c r="G4" s="75"/>
      <c r="H4" s="65"/>
      <c r="I4" s="65"/>
      <c r="J4" s="35"/>
      <c r="K4" s="35"/>
      <c r="L4" s="59"/>
      <c r="M4" s="76"/>
      <c r="N4" s="60"/>
      <c r="O4" s="60"/>
      <c r="P4" s="60"/>
      <c r="Q4" s="60"/>
      <c r="R4" s="60"/>
      <c r="S4" s="60"/>
      <c r="T4" s="60"/>
      <c r="U4" s="60"/>
      <c r="V4" s="60"/>
      <c r="W4" s="60"/>
      <c r="X4" s="60"/>
      <c r="Y4" s="60"/>
      <c r="Z4" s="60"/>
    </row>
    <row r="5" spans="1:26" ht="19.5" customHeight="1">
      <c r="A5" s="77" t="s">
        <v>41</v>
      </c>
      <c r="B5" s="78" t="s">
        <v>44</v>
      </c>
      <c r="C5" s="78" t="s">
        <v>46</v>
      </c>
      <c r="D5" s="78" t="s">
        <v>47</v>
      </c>
      <c r="E5" s="79" t="s">
        <v>48</v>
      </c>
      <c r="F5" s="60"/>
      <c r="G5" s="80"/>
      <c r="H5" s="80"/>
      <c r="I5" s="80"/>
      <c r="J5" s="81"/>
      <c r="K5" s="81"/>
      <c r="L5" s="82"/>
      <c r="M5" s="60" t="s">
        <v>49</v>
      </c>
      <c r="N5" s="60"/>
      <c r="O5" s="60"/>
      <c r="P5" s="60"/>
      <c r="Q5" s="60"/>
      <c r="R5" s="60"/>
      <c r="S5" s="60"/>
      <c r="T5" s="60"/>
      <c r="U5" s="60"/>
      <c r="V5" s="60"/>
      <c r="W5" s="60"/>
      <c r="X5" s="60"/>
      <c r="Y5" s="60"/>
      <c r="Z5" s="60"/>
    </row>
    <row r="6" spans="1:26" ht="19.5" customHeight="1" thickBot="1">
      <c r="A6" s="83">
        <f>COUNTIF(I9:I1111,"Pass")</f>
        <v>39</v>
      </c>
      <c r="B6" s="84">
        <f>COUNTIF(I9:I1111,"Fail")</f>
        <v>0</v>
      </c>
      <c r="C6" s="84">
        <f>E6-D6-A6-B6</f>
        <v>0</v>
      </c>
      <c r="D6" s="85">
        <f>COUNTIF(H$9:I$1111,"N/A")</f>
        <v>0</v>
      </c>
      <c r="E6" s="86">
        <f>COUNTA(A9:A1115)</f>
        <v>39</v>
      </c>
      <c r="F6" s="60"/>
      <c r="G6" s="87"/>
      <c r="H6" s="87"/>
      <c r="I6" s="88"/>
      <c r="J6" s="81"/>
      <c r="K6" s="81"/>
      <c r="L6" s="82"/>
      <c r="M6" s="60" t="s">
        <v>47</v>
      </c>
      <c r="N6" s="60"/>
      <c r="O6" s="60"/>
      <c r="P6" s="60"/>
      <c r="Q6" s="60"/>
      <c r="R6" s="60"/>
      <c r="S6" s="60"/>
      <c r="T6" s="60"/>
      <c r="U6" s="60"/>
      <c r="V6" s="60"/>
      <c r="W6" s="60"/>
      <c r="X6" s="60"/>
      <c r="Y6" s="60"/>
      <c r="Z6" s="60"/>
    </row>
    <row r="7" spans="1:26" ht="14.25">
      <c r="A7" s="60"/>
      <c r="B7" s="60"/>
      <c r="C7" s="60"/>
      <c r="D7" s="60"/>
      <c r="E7" s="60"/>
      <c r="F7" s="60"/>
      <c r="G7" s="60"/>
      <c r="H7" s="89"/>
      <c r="I7" s="81"/>
      <c r="J7" s="81"/>
      <c r="K7" s="81"/>
      <c r="L7" s="82"/>
      <c r="M7" s="60"/>
      <c r="N7" s="60"/>
      <c r="O7" s="60"/>
      <c r="P7" s="60"/>
      <c r="Q7" s="60"/>
      <c r="R7" s="60"/>
      <c r="S7" s="60"/>
      <c r="T7" s="60"/>
      <c r="U7" s="60"/>
      <c r="V7" s="60"/>
      <c r="W7" s="60"/>
      <c r="X7" s="60"/>
      <c r="Y7" s="60"/>
      <c r="Z7" s="60"/>
    </row>
    <row r="8" spans="1:26" ht="14.25">
      <c r="A8" s="90" t="s">
        <v>50</v>
      </c>
      <c r="B8" s="91" t="s">
        <v>51</v>
      </c>
      <c r="C8" s="91" t="s">
        <v>52</v>
      </c>
      <c r="D8" s="91" t="s">
        <v>53</v>
      </c>
      <c r="E8" s="91" t="s">
        <v>54</v>
      </c>
      <c r="F8" s="91" t="s">
        <v>55</v>
      </c>
      <c r="G8" s="91" t="s">
        <v>56</v>
      </c>
      <c r="H8" s="91" t="s">
        <v>57</v>
      </c>
      <c r="I8" s="91" t="s">
        <v>58</v>
      </c>
      <c r="J8" s="91" t="s">
        <v>59</v>
      </c>
      <c r="K8" s="90" t="s">
        <v>60</v>
      </c>
      <c r="L8" s="92"/>
      <c r="M8" s="60"/>
      <c r="N8" s="60"/>
      <c r="O8" s="60"/>
      <c r="P8" s="60"/>
      <c r="Q8" s="60"/>
      <c r="R8" s="60"/>
      <c r="S8" s="60"/>
      <c r="T8" s="60"/>
      <c r="U8" s="60"/>
      <c r="V8" s="60"/>
      <c r="W8" s="60"/>
      <c r="X8" s="60"/>
      <c r="Y8" s="60"/>
      <c r="Z8" s="60"/>
    </row>
    <row r="9" spans="1:26" ht="87.75" customHeight="1">
      <c r="A9" s="207" t="str">
        <f t="shared" ref="A9:A47" si="0">$B$2&amp;"-"&amp;ROW()-8</f>
        <v>Order-1</v>
      </c>
      <c r="B9" s="328" t="s">
        <v>525</v>
      </c>
      <c r="C9" s="323" t="s">
        <v>928</v>
      </c>
      <c r="D9" s="259" t="s">
        <v>929</v>
      </c>
      <c r="E9" s="259"/>
      <c r="F9" s="259" t="s">
        <v>936</v>
      </c>
      <c r="G9" s="221"/>
      <c r="H9" s="260" t="s">
        <v>939</v>
      </c>
      <c r="I9" s="221" t="s">
        <v>41</v>
      </c>
      <c r="J9" s="255"/>
      <c r="K9" s="214"/>
      <c r="L9" s="97"/>
      <c r="M9" s="98"/>
      <c r="N9" s="98"/>
      <c r="O9" s="98"/>
      <c r="P9" s="98"/>
      <c r="Q9" s="98"/>
      <c r="R9" s="98"/>
      <c r="S9" s="98"/>
      <c r="T9" s="98"/>
      <c r="U9" s="98"/>
      <c r="V9" s="98"/>
      <c r="W9" s="98"/>
      <c r="X9" s="98"/>
      <c r="Y9" s="98"/>
      <c r="Z9" s="98"/>
    </row>
    <row r="10" spans="1:26" ht="87.75" customHeight="1">
      <c r="A10" s="207" t="str">
        <f t="shared" si="0"/>
        <v>Order-2</v>
      </c>
      <c r="B10" s="329"/>
      <c r="C10" s="324"/>
      <c r="D10" s="259" t="s">
        <v>930</v>
      </c>
      <c r="E10" s="258" t="s">
        <v>935</v>
      </c>
      <c r="F10" s="259" t="s">
        <v>936</v>
      </c>
      <c r="G10" s="221"/>
      <c r="H10" s="260" t="s">
        <v>938</v>
      </c>
      <c r="I10" s="221" t="s">
        <v>41</v>
      </c>
      <c r="J10" s="255"/>
      <c r="K10" s="214"/>
      <c r="L10" s="205"/>
      <c r="M10" s="206"/>
      <c r="N10" s="206"/>
      <c r="O10" s="206"/>
      <c r="P10" s="206"/>
      <c r="Q10" s="206"/>
      <c r="R10" s="206"/>
      <c r="S10" s="206"/>
      <c r="T10" s="206"/>
      <c r="U10" s="206"/>
      <c r="V10" s="206"/>
      <c r="W10" s="206"/>
      <c r="X10" s="206"/>
      <c r="Y10" s="206"/>
      <c r="Z10" s="206"/>
    </row>
    <row r="11" spans="1:26" ht="97.5" customHeight="1">
      <c r="A11" s="218" t="str">
        <f t="shared" si="0"/>
        <v>Order-3</v>
      </c>
      <c r="B11" s="329"/>
      <c r="C11" s="325"/>
      <c r="D11" s="259" t="s">
        <v>931</v>
      </c>
      <c r="E11" s="258" t="s">
        <v>935</v>
      </c>
      <c r="F11" s="259" t="s">
        <v>936</v>
      </c>
      <c r="G11" s="221"/>
      <c r="H11" s="260" t="s">
        <v>939</v>
      </c>
      <c r="I11" s="221" t="s">
        <v>41</v>
      </c>
      <c r="J11" s="255"/>
      <c r="K11" s="214"/>
      <c r="L11" s="97"/>
      <c r="M11" s="8"/>
      <c r="N11" s="8"/>
      <c r="O11" s="8"/>
      <c r="P11" s="8"/>
      <c r="Q11" s="8"/>
      <c r="R11" s="8"/>
      <c r="S11" s="8"/>
      <c r="T11" s="8"/>
      <c r="U11" s="8"/>
      <c r="V11" s="8"/>
      <c r="W11" s="8"/>
      <c r="X11" s="8"/>
      <c r="Y11" s="8"/>
      <c r="Z11" s="8"/>
    </row>
    <row r="12" spans="1:26" ht="108" customHeight="1">
      <c r="A12" s="221" t="str">
        <f t="shared" si="0"/>
        <v>Order-4</v>
      </c>
      <c r="B12" s="329"/>
      <c r="C12" s="323" t="s">
        <v>932</v>
      </c>
      <c r="D12" s="259" t="s">
        <v>933</v>
      </c>
      <c r="E12" s="258" t="s">
        <v>935</v>
      </c>
      <c r="F12" s="259" t="s">
        <v>937</v>
      </c>
      <c r="G12" s="221"/>
      <c r="H12" s="260" t="s">
        <v>938</v>
      </c>
      <c r="I12" s="221" t="s">
        <v>41</v>
      </c>
      <c r="J12" s="255"/>
      <c r="K12" s="214"/>
      <c r="L12" s="97"/>
      <c r="M12" s="8"/>
      <c r="N12" s="8"/>
      <c r="O12" s="8"/>
      <c r="P12" s="8"/>
      <c r="Q12" s="8"/>
      <c r="R12" s="8"/>
      <c r="S12" s="8"/>
      <c r="T12" s="8"/>
      <c r="U12" s="8"/>
      <c r="V12" s="8"/>
      <c r="W12" s="8"/>
      <c r="X12" s="8"/>
      <c r="Y12" s="8"/>
      <c r="Z12" s="8"/>
    </row>
    <row r="13" spans="1:26" ht="81.75" customHeight="1">
      <c r="A13" s="221" t="str">
        <f t="shared" si="0"/>
        <v>Order-5</v>
      </c>
      <c r="B13" s="329"/>
      <c r="C13" s="325"/>
      <c r="D13" s="259" t="s">
        <v>934</v>
      </c>
      <c r="E13" s="258" t="s">
        <v>935</v>
      </c>
      <c r="F13" s="259" t="s">
        <v>937</v>
      </c>
      <c r="G13" s="221"/>
      <c r="H13" s="260" t="s">
        <v>939</v>
      </c>
      <c r="I13" s="221" t="s">
        <v>41</v>
      </c>
      <c r="J13" s="255"/>
      <c r="K13" s="214"/>
      <c r="L13" s="97"/>
      <c r="M13" s="8"/>
      <c r="N13" s="8"/>
      <c r="O13" s="8"/>
      <c r="P13" s="8"/>
      <c r="Q13" s="8"/>
      <c r="R13" s="8"/>
      <c r="S13" s="8"/>
      <c r="T13" s="8"/>
      <c r="U13" s="8"/>
      <c r="V13" s="8"/>
      <c r="W13" s="8"/>
      <c r="X13" s="8"/>
      <c r="Y13" s="8"/>
      <c r="Z13" s="8"/>
    </row>
    <row r="14" spans="1:26" ht="106.5" customHeight="1">
      <c r="A14" s="221" t="str">
        <f t="shared" si="0"/>
        <v>Order-6</v>
      </c>
      <c r="B14" s="329"/>
      <c r="C14" s="326" t="s">
        <v>940</v>
      </c>
      <c r="D14" s="259" t="s">
        <v>941</v>
      </c>
      <c r="E14" s="258" t="s">
        <v>935</v>
      </c>
      <c r="F14" s="259" t="s">
        <v>943</v>
      </c>
      <c r="G14" s="221"/>
      <c r="H14" s="260" t="s">
        <v>938</v>
      </c>
      <c r="I14" s="221" t="s">
        <v>41</v>
      </c>
      <c r="J14" s="255"/>
      <c r="K14" s="214"/>
      <c r="L14" s="205"/>
      <c r="M14" s="236"/>
      <c r="N14" s="236"/>
      <c r="O14" s="236"/>
      <c r="P14" s="236"/>
      <c r="Q14" s="236"/>
      <c r="R14" s="236"/>
      <c r="S14" s="236"/>
      <c r="T14" s="236"/>
      <c r="U14" s="236"/>
      <c r="V14" s="236"/>
      <c r="W14" s="236"/>
      <c r="X14" s="236"/>
      <c r="Y14" s="236"/>
      <c r="Z14" s="236"/>
    </row>
    <row r="15" spans="1:26" ht="108.75" customHeight="1">
      <c r="A15" s="221" t="str">
        <f t="shared" si="0"/>
        <v>Order-7</v>
      </c>
      <c r="B15" s="330"/>
      <c r="C15" s="327"/>
      <c r="D15" s="259" t="s">
        <v>942</v>
      </c>
      <c r="E15" s="258" t="s">
        <v>935</v>
      </c>
      <c r="F15" s="259" t="s">
        <v>943</v>
      </c>
      <c r="G15" s="221"/>
      <c r="H15" s="260" t="s">
        <v>939</v>
      </c>
      <c r="I15" s="221" t="s">
        <v>41</v>
      </c>
      <c r="J15" s="255"/>
      <c r="K15" s="214"/>
      <c r="L15" s="97"/>
      <c r="M15" s="8"/>
      <c r="N15" s="8"/>
      <c r="O15" s="8"/>
      <c r="P15" s="8"/>
      <c r="Q15" s="8"/>
      <c r="R15" s="8"/>
      <c r="S15" s="8"/>
      <c r="T15" s="8"/>
      <c r="U15" s="8"/>
      <c r="V15" s="8"/>
      <c r="W15" s="8"/>
      <c r="X15" s="8"/>
      <c r="Y15" s="8"/>
      <c r="Z15" s="8"/>
    </row>
    <row r="16" spans="1:26" ht="183" customHeight="1">
      <c r="A16" s="221" t="str">
        <f t="shared" si="0"/>
        <v>Order-8</v>
      </c>
      <c r="B16" s="316" t="s">
        <v>92</v>
      </c>
      <c r="C16" s="253"/>
      <c r="D16" s="259" t="s">
        <v>93</v>
      </c>
      <c r="E16" s="258" t="s">
        <v>935</v>
      </c>
      <c r="F16" s="259" t="s">
        <v>944</v>
      </c>
      <c r="G16" s="221"/>
      <c r="H16" s="260" t="s">
        <v>1004</v>
      </c>
      <c r="I16" s="221" t="s">
        <v>41</v>
      </c>
      <c r="J16" s="255"/>
      <c r="K16" s="214"/>
      <c r="L16" s="97"/>
      <c r="M16" s="8"/>
      <c r="N16" s="8"/>
      <c r="O16" s="8"/>
      <c r="P16" s="8"/>
      <c r="Q16" s="8"/>
      <c r="R16" s="8"/>
      <c r="S16" s="8"/>
      <c r="T16" s="8"/>
      <c r="U16" s="8"/>
      <c r="V16" s="8"/>
      <c r="W16" s="8"/>
      <c r="X16" s="8"/>
      <c r="Y16" s="8"/>
      <c r="Z16" s="8"/>
    </row>
    <row r="17" spans="1:26" ht="120" customHeight="1">
      <c r="A17" s="221" t="str">
        <f t="shared" si="0"/>
        <v>Order-9</v>
      </c>
      <c r="B17" s="317"/>
      <c r="C17" s="254"/>
      <c r="D17" s="259" t="s">
        <v>564</v>
      </c>
      <c r="E17" s="258" t="s">
        <v>935</v>
      </c>
      <c r="F17" s="259" t="s">
        <v>945</v>
      </c>
      <c r="G17" s="221"/>
      <c r="H17" s="260" t="s">
        <v>1005</v>
      </c>
      <c r="I17" s="221" t="s">
        <v>41</v>
      </c>
      <c r="J17" s="255"/>
      <c r="K17" s="214"/>
      <c r="L17" s="97"/>
      <c r="M17" s="8"/>
      <c r="N17" s="8"/>
      <c r="O17" s="8"/>
      <c r="P17" s="8"/>
      <c r="Q17" s="8"/>
      <c r="R17" s="8"/>
      <c r="S17" s="8"/>
      <c r="T17" s="8"/>
      <c r="U17" s="8"/>
      <c r="V17" s="8"/>
      <c r="W17" s="8"/>
      <c r="X17" s="8"/>
      <c r="Y17" s="8"/>
      <c r="Z17" s="8"/>
    </row>
    <row r="18" spans="1:26" ht="118.5" customHeight="1">
      <c r="A18" s="221" t="str">
        <f t="shared" si="0"/>
        <v>Order-10</v>
      </c>
      <c r="B18" s="317"/>
      <c r="C18" s="254"/>
      <c r="D18" s="259" t="s">
        <v>356</v>
      </c>
      <c r="E18" s="258" t="s">
        <v>935</v>
      </c>
      <c r="F18" s="261" t="s">
        <v>946</v>
      </c>
      <c r="G18" s="221"/>
      <c r="H18" s="260" t="s">
        <v>950</v>
      </c>
      <c r="I18" s="221" t="s">
        <v>41</v>
      </c>
      <c r="J18" s="255"/>
      <c r="K18" s="214"/>
      <c r="L18" s="97"/>
      <c r="M18" s="8"/>
      <c r="N18" s="8"/>
      <c r="O18" s="8"/>
      <c r="P18" s="8"/>
      <c r="Q18" s="8"/>
      <c r="R18" s="8"/>
      <c r="S18" s="8"/>
      <c r="T18" s="8"/>
      <c r="U18" s="8"/>
      <c r="V18" s="8"/>
      <c r="W18" s="8"/>
      <c r="X18" s="8"/>
      <c r="Y18" s="8"/>
      <c r="Z18" s="8"/>
    </row>
    <row r="19" spans="1:26" ht="126" customHeight="1">
      <c r="A19" s="221" t="str">
        <f t="shared" si="0"/>
        <v>Order-11</v>
      </c>
      <c r="B19" s="318"/>
      <c r="C19" s="254"/>
      <c r="D19" s="259" t="s">
        <v>834</v>
      </c>
      <c r="E19" s="258" t="s">
        <v>935</v>
      </c>
      <c r="F19" s="261" t="s">
        <v>947</v>
      </c>
      <c r="G19" s="221"/>
      <c r="H19" s="260" t="s">
        <v>948</v>
      </c>
      <c r="I19" s="221" t="s">
        <v>41</v>
      </c>
      <c r="J19" s="255"/>
      <c r="K19" s="214"/>
      <c r="L19" s="97"/>
      <c r="M19" s="8"/>
      <c r="N19" s="8"/>
      <c r="O19" s="8"/>
      <c r="P19" s="8"/>
      <c r="Q19" s="8"/>
      <c r="R19" s="8"/>
      <c r="S19" s="8"/>
      <c r="T19" s="8"/>
      <c r="U19" s="8"/>
      <c r="V19" s="8"/>
      <c r="W19" s="8"/>
      <c r="X19" s="8"/>
      <c r="Y19" s="8"/>
      <c r="Z19" s="8"/>
    </row>
    <row r="20" spans="1:26" ht="234.75" customHeight="1">
      <c r="A20" s="221" t="str">
        <f t="shared" si="0"/>
        <v>Order-12</v>
      </c>
      <c r="B20" s="316" t="s">
        <v>281</v>
      </c>
      <c r="C20" s="262" t="s">
        <v>949</v>
      </c>
      <c r="D20" s="259" t="s">
        <v>1018</v>
      </c>
      <c r="E20" s="258" t="s">
        <v>951</v>
      </c>
      <c r="F20" s="259" t="s">
        <v>952</v>
      </c>
      <c r="G20" s="221"/>
      <c r="H20" s="260" t="s">
        <v>961</v>
      </c>
      <c r="I20" s="221" t="s">
        <v>41</v>
      </c>
      <c r="J20" s="255"/>
      <c r="K20" s="214"/>
      <c r="L20" s="97"/>
      <c r="M20" s="8"/>
      <c r="N20" s="8"/>
      <c r="O20" s="8"/>
      <c r="P20" s="8"/>
      <c r="Q20" s="8"/>
      <c r="R20" s="8"/>
      <c r="S20" s="8"/>
      <c r="T20" s="8"/>
      <c r="U20" s="8"/>
      <c r="V20" s="8"/>
      <c r="W20" s="8"/>
      <c r="X20" s="8"/>
      <c r="Y20" s="8"/>
      <c r="Z20" s="8"/>
    </row>
    <row r="21" spans="1:26" ht="150" customHeight="1">
      <c r="A21" s="221" t="str">
        <f t="shared" si="0"/>
        <v>Order-13</v>
      </c>
      <c r="B21" s="317"/>
      <c r="C21" s="264"/>
      <c r="D21" s="259" t="s">
        <v>1017</v>
      </c>
      <c r="E21" s="258" t="s">
        <v>951</v>
      </c>
      <c r="F21" s="259" t="s">
        <v>952</v>
      </c>
      <c r="G21" s="221"/>
      <c r="H21" s="260"/>
      <c r="I21" s="221" t="s">
        <v>41</v>
      </c>
      <c r="J21" s="255"/>
      <c r="K21" s="214"/>
      <c r="L21" s="205"/>
      <c r="M21" s="236"/>
      <c r="N21" s="236"/>
      <c r="O21" s="236"/>
      <c r="P21" s="236"/>
      <c r="Q21" s="236"/>
      <c r="R21" s="236"/>
      <c r="S21" s="236"/>
      <c r="T21" s="236"/>
      <c r="U21" s="236"/>
      <c r="V21" s="236"/>
      <c r="W21" s="236"/>
      <c r="X21" s="236"/>
      <c r="Y21" s="236"/>
      <c r="Z21" s="236"/>
    </row>
    <row r="22" spans="1:26" ht="132" customHeight="1">
      <c r="A22" s="221" t="str">
        <f t="shared" si="0"/>
        <v>Order-14</v>
      </c>
      <c r="B22" s="317"/>
      <c r="C22" s="331" t="s">
        <v>1006</v>
      </c>
      <c r="D22" s="259" t="s">
        <v>1008</v>
      </c>
      <c r="E22" s="258"/>
      <c r="F22" s="259" t="s">
        <v>1007</v>
      </c>
      <c r="G22" s="221"/>
      <c r="H22" s="260" t="s">
        <v>1019</v>
      </c>
      <c r="I22" s="221" t="s">
        <v>41</v>
      </c>
      <c r="J22" s="255"/>
      <c r="K22" s="214"/>
      <c r="L22" s="205"/>
      <c r="M22" s="236"/>
      <c r="N22" s="236"/>
      <c r="O22" s="236"/>
      <c r="P22" s="236"/>
      <c r="Q22" s="236"/>
      <c r="R22" s="236"/>
      <c r="S22" s="236"/>
      <c r="T22" s="236"/>
      <c r="U22" s="236"/>
      <c r="V22" s="236"/>
      <c r="W22" s="236"/>
      <c r="X22" s="236"/>
      <c r="Y22" s="236"/>
      <c r="Z22" s="236"/>
    </row>
    <row r="23" spans="1:26" ht="84" customHeight="1">
      <c r="A23" s="221" t="str">
        <f t="shared" si="0"/>
        <v>Order-15</v>
      </c>
      <c r="B23" s="317"/>
      <c r="C23" s="332"/>
      <c r="D23" s="259" t="s">
        <v>1009</v>
      </c>
      <c r="E23" s="258"/>
      <c r="F23" s="259" t="s">
        <v>1012</v>
      </c>
      <c r="G23" s="221"/>
      <c r="H23" s="260" t="s">
        <v>1020</v>
      </c>
      <c r="I23" s="221" t="s">
        <v>41</v>
      </c>
      <c r="J23" s="255"/>
      <c r="K23" s="214"/>
      <c r="L23" s="205"/>
      <c r="M23" s="236"/>
      <c r="N23" s="236"/>
      <c r="O23" s="236"/>
      <c r="P23" s="236"/>
      <c r="Q23" s="236"/>
      <c r="R23" s="236"/>
      <c r="S23" s="236"/>
      <c r="T23" s="236"/>
      <c r="U23" s="236"/>
      <c r="V23" s="236"/>
      <c r="W23" s="236"/>
      <c r="X23" s="236"/>
      <c r="Y23" s="236"/>
      <c r="Z23" s="236"/>
    </row>
    <row r="24" spans="1:26" ht="84" customHeight="1">
      <c r="A24" s="221" t="str">
        <f t="shared" si="0"/>
        <v>Order-16</v>
      </c>
      <c r="B24" s="317"/>
      <c r="C24" s="332"/>
      <c r="D24" s="259" t="s">
        <v>1010</v>
      </c>
      <c r="E24" s="258"/>
      <c r="F24" s="259" t="s">
        <v>1013</v>
      </c>
      <c r="G24" s="221"/>
      <c r="H24" s="260" t="s">
        <v>1015</v>
      </c>
      <c r="I24" s="221" t="s">
        <v>41</v>
      </c>
      <c r="J24" s="255"/>
      <c r="K24" s="214"/>
      <c r="L24" s="205"/>
      <c r="M24" s="236"/>
      <c r="N24" s="236"/>
      <c r="O24" s="236"/>
      <c r="P24" s="236"/>
      <c r="Q24" s="236"/>
      <c r="R24" s="236"/>
      <c r="S24" s="236"/>
      <c r="T24" s="236"/>
      <c r="U24" s="236"/>
      <c r="V24" s="236"/>
      <c r="W24" s="236"/>
      <c r="X24" s="236"/>
      <c r="Y24" s="236"/>
      <c r="Z24" s="236"/>
    </row>
    <row r="25" spans="1:26" ht="84" customHeight="1">
      <c r="A25" s="221" t="str">
        <f t="shared" si="0"/>
        <v>Order-17</v>
      </c>
      <c r="B25" s="317"/>
      <c r="C25" s="332"/>
      <c r="D25" s="259" t="s">
        <v>1011</v>
      </c>
      <c r="E25" s="258"/>
      <c r="F25" s="259" t="s">
        <v>1014</v>
      </c>
      <c r="G25" s="221"/>
      <c r="H25" s="260" t="s">
        <v>1016</v>
      </c>
      <c r="I25" s="221" t="s">
        <v>41</v>
      </c>
      <c r="J25" s="255"/>
      <c r="K25" s="214"/>
      <c r="L25" s="205"/>
      <c r="M25" s="236"/>
      <c r="N25" s="236"/>
      <c r="O25" s="236"/>
      <c r="P25" s="236"/>
      <c r="Q25" s="236"/>
      <c r="R25" s="236"/>
      <c r="S25" s="236"/>
      <c r="T25" s="236"/>
      <c r="U25" s="236"/>
      <c r="V25" s="236"/>
      <c r="W25" s="236"/>
      <c r="X25" s="236"/>
      <c r="Y25" s="236"/>
      <c r="Z25" s="236"/>
    </row>
    <row r="26" spans="1:26" ht="119.25" customHeight="1">
      <c r="A26" s="221" t="str">
        <f t="shared" si="0"/>
        <v>Order-18</v>
      </c>
      <c r="B26" s="318"/>
      <c r="C26" s="262" t="s">
        <v>784</v>
      </c>
      <c r="D26" s="259" t="s">
        <v>953</v>
      </c>
      <c r="E26" s="258" t="s">
        <v>951</v>
      </c>
      <c r="F26" s="259" t="s">
        <v>954</v>
      </c>
      <c r="G26" s="221"/>
      <c r="H26" s="260" t="s">
        <v>955</v>
      </c>
      <c r="I26" s="221" t="s">
        <v>41</v>
      </c>
      <c r="J26" s="255"/>
      <c r="K26" s="214"/>
      <c r="L26" s="97"/>
      <c r="M26" s="8"/>
      <c r="N26" s="8"/>
      <c r="O26" s="8"/>
      <c r="P26" s="8"/>
      <c r="Q26" s="8"/>
      <c r="R26" s="8"/>
      <c r="S26" s="8"/>
      <c r="T26" s="8"/>
      <c r="U26" s="8"/>
      <c r="V26" s="8"/>
      <c r="W26" s="8"/>
      <c r="X26" s="8"/>
      <c r="Y26" s="8"/>
      <c r="Z26" s="8"/>
    </row>
    <row r="27" spans="1:26" ht="96.75" customHeight="1">
      <c r="A27" s="221" t="str">
        <f t="shared" si="0"/>
        <v>Order-19</v>
      </c>
      <c r="B27" s="316" t="s">
        <v>161</v>
      </c>
      <c r="C27" s="331" t="s">
        <v>956</v>
      </c>
      <c r="D27" s="259" t="s">
        <v>958</v>
      </c>
      <c r="E27" s="258" t="s">
        <v>935</v>
      </c>
      <c r="F27" s="259" t="s">
        <v>980</v>
      </c>
      <c r="G27" s="221"/>
      <c r="H27" s="115" t="s">
        <v>1000</v>
      </c>
      <c r="I27" s="221" t="s">
        <v>41</v>
      </c>
      <c r="J27" s="255"/>
      <c r="K27" s="214"/>
      <c r="L27" s="97"/>
      <c r="M27" s="8"/>
      <c r="N27" s="8"/>
      <c r="O27" s="8"/>
      <c r="P27" s="8"/>
      <c r="Q27" s="8"/>
      <c r="R27" s="8"/>
      <c r="S27" s="8"/>
      <c r="T27" s="8"/>
      <c r="U27" s="8"/>
      <c r="V27" s="8"/>
      <c r="W27" s="8"/>
      <c r="X27" s="8"/>
      <c r="Y27" s="8"/>
      <c r="Z27" s="8"/>
    </row>
    <row r="28" spans="1:26" ht="94.5" customHeight="1">
      <c r="A28" s="221" t="str">
        <f t="shared" si="0"/>
        <v>Order-20</v>
      </c>
      <c r="B28" s="317"/>
      <c r="C28" s="332"/>
      <c r="D28" s="259" t="s">
        <v>957</v>
      </c>
      <c r="E28" s="258" t="s">
        <v>935</v>
      </c>
      <c r="F28" s="259" t="s">
        <v>981</v>
      </c>
      <c r="G28" s="221"/>
      <c r="H28" s="258" t="s">
        <v>999</v>
      </c>
      <c r="I28" s="221" t="s">
        <v>41</v>
      </c>
      <c r="J28" s="255"/>
      <c r="K28" s="214"/>
      <c r="L28" s="97"/>
      <c r="M28" s="8"/>
      <c r="N28" s="8"/>
      <c r="O28" s="8"/>
      <c r="P28" s="8"/>
      <c r="Q28" s="8"/>
      <c r="R28" s="8"/>
      <c r="S28" s="8"/>
      <c r="T28" s="8"/>
      <c r="U28" s="8"/>
      <c r="V28" s="8"/>
      <c r="W28" s="8"/>
      <c r="X28" s="8"/>
      <c r="Y28" s="8"/>
      <c r="Z28" s="8"/>
    </row>
    <row r="29" spans="1:26" ht="90.75" customHeight="1">
      <c r="A29" s="221" t="str">
        <f t="shared" si="0"/>
        <v>Order-21</v>
      </c>
      <c r="B29" s="317"/>
      <c r="C29" s="332"/>
      <c r="D29" s="259" t="s">
        <v>959</v>
      </c>
      <c r="E29" s="258" t="s">
        <v>935</v>
      </c>
      <c r="F29" s="259" t="s">
        <v>982</v>
      </c>
      <c r="G29" s="221"/>
      <c r="H29" s="258" t="s">
        <v>999</v>
      </c>
      <c r="I29" s="221" t="s">
        <v>41</v>
      </c>
      <c r="J29" s="255"/>
      <c r="K29" s="214"/>
      <c r="L29" s="97"/>
      <c r="M29" s="8"/>
      <c r="N29" s="8"/>
      <c r="O29" s="8"/>
      <c r="P29" s="8"/>
      <c r="Q29" s="8"/>
      <c r="R29" s="8"/>
      <c r="S29" s="8"/>
      <c r="T29" s="8"/>
      <c r="U29" s="8"/>
      <c r="V29" s="8"/>
      <c r="W29" s="8"/>
      <c r="X29" s="8"/>
      <c r="Y29" s="8"/>
      <c r="Z29" s="8"/>
    </row>
    <row r="30" spans="1:26" ht="93.75" customHeight="1">
      <c r="A30" s="221" t="str">
        <f t="shared" si="0"/>
        <v>Order-22</v>
      </c>
      <c r="B30" s="317"/>
      <c r="C30" s="333"/>
      <c r="D30" s="259" t="s">
        <v>960</v>
      </c>
      <c r="E30" s="258" t="s">
        <v>935</v>
      </c>
      <c r="F30" s="259" t="s">
        <v>983</v>
      </c>
      <c r="G30" s="221"/>
      <c r="H30" s="258" t="s">
        <v>1001</v>
      </c>
      <c r="I30" s="221" t="s">
        <v>41</v>
      </c>
      <c r="J30" s="255"/>
      <c r="K30" s="214"/>
      <c r="L30" s="97"/>
      <c r="M30" s="8"/>
      <c r="N30" s="8"/>
      <c r="O30" s="8"/>
      <c r="P30" s="8"/>
      <c r="Q30" s="8"/>
      <c r="R30" s="8"/>
      <c r="S30" s="8"/>
      <c r="T30" s="8"/>
      <c r="U30" s="8"/>
      <c r="V30" s="8"/>
      <c r="W30" s="8"/>
      <c r="X30" s="8"/>
      <c r="Y30" s="8"/>
      <c r="Z30" s="8"/>
    </row>
    <row r="31" spans="1:26" ht="98.25" customHeight="1">
      <c r="A31" s="221" t="str">
        <f t="shared" si="0"/>
        <v>Order-23</v>
      </c>
      <c r="B31" s="317"/>
      <c r="C31" s="316" t="s">
        <v>962</v>
      </c>
      <c r="D31" s="259" t="s">
        <v>963</v>
      </c>
      <c r="E31" s="258" t="s">
        <v>935</v>
      </c>
      <c r="F31" s="259" t="s">
        <v>987</v>
      </c>
      <c r="G31" s="221"/>
      <c r="H31" s="115" t="s">
        <v>1000</v>
      </c>
      <c r="I31" s="221" t="s">
        <v>41</v>
      </c>
      <c r="J31" s="255"/>
      <c r="K31" s="214"/>
      <c r="L31" s="97"/>
      <c r="M31" s="8"/>
      <c r="N31" s="8"/>
      <c r="O31" s="8"/>
      <c r="P31" s="8"/>
      <c r="Q31" s="8"/>
      <c r="R31" s="8"/>
      <c r="S31" s="8"/>
      <c r="T31" s="8"/>
      <c r="U31" s="8"/>
      <c r="V31" s="8"/>
      <c r="W31" s="8"/>
      <c r="X31" s="8"/>
      <c r="Y31" s="8"/>
      <c r="Z31" s="8"/>
    </row>
    <row r="32" spans="1:26" ht="63.75" customHeight="1">
      <c r="A32" s="221" t="str">
        <f t="shared" si="0"/>
        <v>Order-24</v>
      </c>
      <c r="B32" s="317"/>
      <c r="C32" s="317"/>
      <c r="D32" s="259" t="s">
        <v>964</v>
      </c>
      <c r="E32" s="258" t="s">
        <v>935</v>
      </c>
      <c r="F32" s="259" t="s">
        <v>984</v>
      </c>
      <c r="G32" s="221"/>
      <c r="H32" s="258" t="s">
        <v>999</v>
      </c>
      <c r="I32" s="221" t="s">
        <v>41</v>
      </c>
      <c r="J32" s="255"/>
      <c r="K32" s="214"/>
      <c r="L32" s="97"/>
      <c r="M32" s="8"/>
      <c r="N32" s="8"/>
      <c r="O32" s="8"/>
      <c r="P32" s="8"/>
      <c r="Q32" s="8"/>
      <c r="R32" s="8"/>
      <c r="S32" s="8"/>
      <c r="T32" s="8"/>
      <c r="U32" s="8"/>
      <c r="V32" s="8"/>
      <c r="W32" s="8"/>
      <c r="X32" s="8"/>
      <c r="Y32" s="8"/>
      <c r="Z32" s="8"/>
    </row>
    <row r="33" spans="1:26" ht="67.5" customHeight="1">
      <c r="A33" s="221" t="str">
        <f t="shared" si="0"/>
        <v>Order-25</v>
      </c>
      <c r="B33" s="317"/>
      <c r="C33" s="317"/>
      <c r="D33" s="259" t="s">
        <v>965</v>
      </c>
      <c r="E33" s="258" t="s">
        <v>935</v>
      </c>
      <c r="F33" s="259" t="s">
        <v>985</v>
      </c>
      <c r="G33" s="221"/>
      <c r="H33" s="258" t="s">
        <v>999</v>
      </c>
      <c r="I33" s="221" t="s">
        <v>41</v>
      </c>
      <c r="J33" s="255"/>
      <c r="K33" s="214"/>
      <c r="L33" s="97"/>
      <c r="M33" s="8"/>
      <c r="N33" s="8"/>
      <c r="O33" s="8"/>
      <c r="P33" s="8"/>
      <c r="Q33" s="8"/>
      <c r="R33" s="8"/>
      <c r="S33" s="8"/>
      <c r="T33" s="8"/>
      <c r="U33" s="8"/>
      <c r="V33" s="8"/>
      <c r="W33" s="8"/>
      <c r="X33" s="8"/>
      <c r="Y33" s="8"/>
      <c r="Z33" s="8"/>
    </row>
    <row r="34" spans="1:26" ht="93.75" customHeight="1">
      <c r="A34" s="221" t="str">
        <f t="shared" si="0"/>
        <v>Order-26</v>
      </c>
      <c r="B34" s="317"/>
      <c r="C34" s="317"/>
      <c r="D34" s="259" t="s">
        <v>966</v>
      </c>
      <c r="E34" s="258" t="s">
        <v>935</v>
      </c>
      <c r="F34" s="259" t="s">
        <v>986</v>
      </c>
      <c r="G34" s="221"/>
      <c r="H34" s="258" t="s">
        <v>1001</v>
      </c>
      <c r="I34" s="221" t="s">
        <v>41</v>
      </c>
      <c r="J34" s="255"/>
      <c r="K34" s="214"/>
      <c r="L34" s="97"/>
      <c r="M34" s="8"/>
      <c r="N34" s="8"/>
      <c r="O34" s="8"/>
      <c r="P34" s="8"/>
      <c r="Q34" s="8"/>
      <c r="R34" s="8"/>
      <c r="S34" s="8"/>
      <c r="T34" s="8"/>
      <c r="U34" s="8"/>
      <c r="V34" s="8"/>
      <c r="W34" s="8"/>
      <c r="X34" s="8"/>
      <c r="Y34" s="8"/>
      <c r="Z34" s="8"/>
    </row>
    <row r="35" spans="1:26" ht="94.5" customHeight="1">
      <c r="A35" s="221" t="str">
        <f t="shared" si="0"/>
        <v>Order-27</v>
      </c>
      <c r="B35" s="317"/>
      <c r="C35" s="317"/>
      <c r="D35" s="259" t="s">
        <v>974</v>
      </c>
      <c r="E35" s="258" t="s">
        <v>935</v>
      </c>
      <c r="F35" s="259" t="s">
        <v>988</v>
      </c>
      <c r="G35" s="221"/>
      <c r="H35" s="258" t="s">
        <v>1002</v>
      </c>
      <c r="I35" s="221" t="s">
        <v>41</v>
      </c>
      <c r="J35" s="255"/>
      <c r="K35" s="214"/>
      <c r="L35" s="205"/>
      <c r="M35" s="236"/>
      <c r="N35" s="236"/>
      <c r="O35" s="236"/>
      <c r="P35" s="236"/>
      <c r="Q35" s="236"/>
      <c r="R35" s="236"/>
      <c r="S35" s="236"/>
      <c r="T35" s="236"/>
      <c r="U35" s="236"/>
      <c r="V35" s="236"/>
      <c r="W35" s="236"/>
      <c r="X35" s="236"/>
      <c r="Y35" s="236"/>
      <c r="Z35" s="236"/>
    </row>
    <row r="36" spans="1:26" ht="80.25" customHeight="1">
      <c r="A36" s="221" t="str">
        <f t="shared" si="0"/>
        <v>Order-28</v>
      </c>
      <c r="B36" s="317"/>
      <c r="C36" s="317"/>
      <c r="D36" s="260" t="s">
        <v>967</v>
      </c>
      <c r="E36" s="258" t="s">
        <v>935</v>
      </c>
      <c r="F36" s="259" t="s">
        <v>989</v>
      </c>
      <c r="G36" s="221"/>
      <c r="H36" s="258" t="s">
        <v>999</v>
      </c>
      <c r="I36" s="221" t="s">
        <v>41</v>
      </c>
      <c r="J36" s="255"/>
      <c r="K36" s="214"/>
      <c r="L36" s="97"/>
      <c r="M36" s="8"/>
      <c r="N36" s="8"/>
      <c r="O36" s="8"/>
      <c r="P36" s="8"/>
      <c r="Q36" s="8"/>
      <c r="R36" s="8"/>
      <c r="S36" s="8"/>
      <c r="T36" s="8"/>
      <c r="U36" s="8"/>
      <c r="V36" s="8"/>
      <c r="W36" s="8"/>
      <c r="X36" s="8"/>
      <c r="Y36" s="8"/>
      <c r="Z36" s="8"/>
    </row>
    <row r="37" spans="1:26" ht="77.25" customHeight="1">
      <c r="A37" s="241" t="str">
        <f t="shared" si="0"/>
        <v>Order-29</v>
      </c>
      <c r="B37" s="317"/>
      <c r="C37" s="318"/>
      <c r="D37" s="260" t="s">
        <v>968</v>
      </c>
      <c r="E37" s="258" t="s">
        <v>935</v>
      </c>
      <c r="F37" s="259" t="s">
        <v>990</v>
      </c>
      <c r="G37" s="221"/>
      <c r="H37" s="258" t="s">
        <v>1002</v>
      </c>
      <c r="I37" s="221" t="s">
        <v>41</v>
      </c>
      <c r="J37" s="256"/>
      <c r="K37" s="225"/>
      <c r="L37" s="97"/>
      <c r="M37" s="8"/>
      <c r="N37" s="8"/>
      <c r="O37" s="8"/>
      <c r="P37" s="8"/>
      <c r="Q37" s="8"/>
      <c r="R37" s="8"/>
      <c r="S37" s="8"/>
      <c r="T37" s="8"/>
      <c r="U37" s="8"/>
      <c r="V37" s="8"/>
      <c r="W37" s="8"/>
      <c r="X37" s="8"/>
      <c r="Y37" s="8"/>
      <c r="Z37" s="8"/>
    </row>
    <row r="38" spans="1:26" ht="91.5" customHeight="1">
      <c r="A38" s="221" t="str">
        <f t="shared" si="0"/>
        <v>Order-30</v>
      </c>
      <c r="B38" s="317"/>
      <c r="C38" s="335" t="s">
        <v>969</v>
      </c>
      <c r="D38" s="259" t="s">
        <v>970</v>
      </c>
      <c r="E38" s="258" t="s">
        <v>935</v>
      </c>
      <c r="F38" s="259" t="s">
        <v>980</v>
      </c>
      <c r="G38" s="221"/>
      <c r="H38" s="115" t="s">
        <v>1000</v>
      </c>
      <c r="I38" s="221" t="s">
        <v>41</v>
      </c>
      <c r="J38" s="257"/>
      <c r="K38" s="221"/>
      <c r="L38" s="97"/>
      <c r="M38" s="8"/>
      <c r="N38" s="8"/>
      <c r="O38" s="8"/>
      <c r="P38" s="8"/>
      <c r="Q38" s="8"/>
      <c r="R38" s="8"/>
      <c r="S38" s="8"/>
      <c r="T38" s="8"/>
      <c r="U38" s="8"/>
      <c r="V38" s="8"/>
      <c r="W38" s="8"/>
      <c r="X38" s="8"/>
      <c r="Y38" s="8"/>
      <c r="Z38" s="8"/>
    </row>
    <row r="39" spans="1:26" ht="93" customHeight="1">
      <c r="A39" s="221" t="str">
        <f t="shared" si="0"/>
        <v>Order-31</v>
      </c>
      <c r="B39" s="317"/>
      <c r="C39" s="336"/>
      <c r="D39" s="258" t="s">
        <v>971</v>
      </c>
      <c r="E39" s="258" t="s">
        <v>935</v>
      </c>
      <c r="F39" s="259" t="s">
        <v>980</v>
      </c>
      <c r="G39" s="221"/>
      <c r="H39" s="258" t="s">
        <v>999</v>
      </c>
      <c r="I39" s="221" t="s">
        <v>41</v>
      </c>
      <c r="J39" s="257"/>
      <c r="K39" s="221"/>
      <c r="L39" s="97"/>
      <c r="M39" s="8"/>
      <c r="N39" s="8"/>
      <c r="O39" s="8"/>
      <c r="P39" s="8"/>
      <c r="Q39" s="8"/>
      <c r="R39" s="8"/>
      <c r="S39" s="8"/>
      <c r="T39" s="8"/>
      <c r="U39" s="8"/>
      <c r="V39" s="8"/>
      <c r="W39" s="8"/>
      <c r="X39" s="8"/>
      <c r="Y39" s="8"/>
      <c r="Z39" s="8"/>
    </row>
    <row r="40" spans="1:26" ht="92.25" customHeight="1">
      <c r="A40" s="221" t="str">
        <f t="shared" si="0"/>
        <v>Order-32</v>
      </c>
      <c r="B40" s="317"/>
      <c r="C40" s="336"/>
      <c r="D40" s="258" t="s">
        <v>972</v>
      </c>
      <c r="E40" s="258" t="s">
        <v>935</v>
      </c>
      <c r="F40" s="259" t="s">
        <v>980</v>
      </c>
      <c r="G40" s="221"/>
      <c r="H40" s="258" t="s">
        <v>999</v>
      </c>
      <c r="I40" s="221" t="s">
        <v>41</v>
      </c>
      <c r="J40" s="257"/>
      <c r="K40" s="221"/>
      <c r="L40" s="97"/>
      <c r="M40" s="8"/>
      <c r="N40" s="8"/>
      <c r="O40" s="8"/>
      <c r="P40" s="8"/>
      <c r="Q40" s="8"/>
      <c r="R40" s="8"/>
      <c r="S40" s="8"/>
      <c r="T40" s="8"/>
      <c r="U40" s="8"/>
      <c r="V40" s="8"/>
      <c r="W40" s="8"/>
      <c r="X40" s="8"/>
      <c r="Y40" s="8"/>
      <c r="Z40" s="8"/>
    </row>
    <row r="41" spans="1:26" ht="99.75" customHeight="1">
      <c r="A41" s="221" t="str">
        <f t="shared" si="0"/>
        <v>Order-33</v>
      </c>
      <c r="B41" s="317"/>
      <c r="C41" s="336"/>
      <c r="D41" s="258" t="s">
        <v>973</v>
      </c>
      <c r="E41" s="258" t="s">
        <v>935</v>
      </c>
      <c r="F41" s="259" t="s">
        <v>980</v>
      </c>
      <c r="G41" s="221"/>
      <c r="H41" s="258" t="s">
        <v>1003</v>
      </c>
      <c r="I41" s="221" t="s">
        <v>41</v>
      </c>
      <c r="J41" s="257"/>
      <c r="K41" s="221"/>
      <c r="L41" s="97"/>
      <c r="M41" s="8"/>
      <c r="N41" s="8"/>
      <c r="O41" s="8"/>
      <c r="P41" s="8"/>
      <c r="Q41" s="8"/>
      <c r="R41" s="8"/>
      <c r="S41" s="8"/>
      <c r="T41" s="8"/>
      <c r="U41" s="8"/>
      <c r="V41" s="8"/>
      <c r="W41" s="8"/>
      <c r="X41" s="8"/>
      <c r="Y41" s="8"/>
      <c r="Z41" s="8"/>
    </row>
    <row r="42" spans="1:26" ht="99.75" customHeight="1">
      <c r="A42" s="221" t="str">
        <f t="shared" si="0"/>
        <v>Order-34</v>
      </c>
      <c r="B42" s="317"/>
      <c r="C42" s="336"/>
      <c r="D42" s="258" t="s">
        <v>991</v>
      </c>
      <c r="E42" s="258" t="s">
        <v>935</v>
      </c>
      <c r="F42" s="259" t="s">
        <v>994</v>
      </c>
      <c r="G42" s="221"/>
      <c r="H42" s="258" t="s">
        <v>999</v>
      </c>
      <c r="I42" s="221" t="s">
        <v>41</v>
      </c>
      <c r="J42" s="257"/>
      <c r="K42" s="221"/>
      <c r="L42" s="97"/>
      <c r="M42" s="8"/>
      <c r="N42" s="8"/>
      <c r="O42" s="8"/>
      <c r="P42" s="8"/>
      <c r="Q42" s="8"/>
      <c r="R42" s="8"/>
      <c r="S42" s="8"/>
      <c r="T42" s="8"/>
      <c r="U42" s="8"/>
      <c r="V42" s="8"/>
      <c r="W42" s="8"/>
      <c r="X42" s="8"/>
      <c r="Y42" s="8"/>
      <c r="Z42" s="8"/>
    </row>
    <row r="43" spans="1:26" ht="90" customHeight="1">
      <c r="A43" s="221" t="str">
        <f t="shared" si="0"/>
        <v>Order-35</v>
      </c>
      <c r="B43" s="317"/>
      <c r="C43" s="337"/>
      <c r="D43" s="258" t="s">
        <v>992</v>
      </c>
      <c r="E43" s="258" t="s">
        <v>935</v>
      </c>
      <c r="F43" s="259" t="s">
        <v>993</v>
      </c>
      <c r="G43" s="251"/>
      <c r="H43" s="258" t="s">
        <v>1002</v>
      </c>
      <c r="I43" s="221" t="s">
        <v>41</v>
      </c>
      <c r="J43" s="257"/>
      <c r="K43" s="221"/>
      <c r="L43" s="97"/>
      <c r="M43" s="8"/>
      <c r="N43" s="8"/>
      <c r="O43" s="8"/>
      <c r="P43" s="8"/>
      <c r="Q43" s="8"/>
      <c r="R43" s="8"/>
      <c r="S43" s="8"/>
      <c r="T43" s="8"/>
      <c r="U43" s="8"/>
      <c r="V43" s="8"/>
      <c r="W43" s="8"/>
      <c r="X43" s="8"/>
      <c r="Y43" s="8"/>
      <c r="Z43" s="8"/>
    </row>
    <row r="44" spans="1:26" ht="111" customHeight="1">
      <c r="A44" s="221" t="str">
        <f t="shared" si="0"/>
        <v>Order-36</v>
      </c>
      <c r="B44" s="317"/>
      <c r="C44" s="326" t="s">
        <v>975</v>
      </c>
      <c r="D44" s="259" t="s">
        <v>976</v>
      </c>
      <c r="E44" s="258" t="s">
        <v>935</v>
      </c>
      <c r="F44" s="259" t="s">
        <v>995</v>
      </c>
      <c r="G44" s="251"/>
      <c r="H44" s="115" t="s">
        <v>1000</v>
      </c>
      <c r="I44" s="221" t="s">
        <v>41</v>
      </c>
      <c r="J44" s="257"/>
      <c r="K44" s="221"/>
      <c r="L44" s="97"/>
      <c r="M44" s="8"/>
      <c r="N44" s="8"/>
      <c r="O44" s="8"/>
      <c r="P44" s="8"/>
      <c r="Q44" s="8"/>
      <c r="R44" s="8"/>
      <c r="S44" s="8"/>
      <c r="T44" s="8"/>
      <c r="U44" s="8"/>
      <c r="V44" s="8"/>
      <c r="W44" s="8"/>
      <c r="X44" s="8"/>
      <c r="Y44" s="8"/>
      <c r="Z44" s="8"/>
    </row>
    <row r="45" spans="1:26" ht="108.75" customHeight="1">
      <c r="A45" s="221" t="str">
        <f t="shared" si="0"/>
        <v>Order-37</v>
      </c>
      <c r="B45" s="317"/>
      <c r="C45" s="334"/>
      <c r="D45" s="259" t="s">
        <v>977</v>
      </c>
      <c r="E45" s="258" t="s">
        <v>935</v>
      </c>
      <c r="F45" s="259" t="s">
        <v>996</v>
      </c>
      <c r="G45" s="251"/>
      <c r="H45" s="258" t="s">
        <v>999</v>
      </c>
      <c r="I45" s="221" t="s">
        <v>41</v>
      </c>
      <c r="J45" s="257"/>
      <c r="K45" s="221"/>
      <c r="L45" s="97"/>
      <c r="M45" s="8"/>
      <c r="N45" s="8"/>
      <c r="O45" s="8"/>
      <c r="P45" s="8"/>
      <c r="Q45" s="8"/>
      <c r="R45" s="8"/>
      <c r="S45" s="8"/>
      <c r="T45" s="8"/>
      <c r="U45" s="8"/>
      <c r="V45" s="8"/>
      <c r="W45" s="8"/>
      <c r="X45" s="8"/>
      <c r="Y45" s="8"/>
      <c r="Z45" s="8"/>
    </row>
    <row r="46" spans="1:26" ht="97.5" customHeight="1">
      <c r="A46" s="221" t="str">
        <f t="shared" si="0"/>
        <v>Order-38</v>
      </c>
      <c r="B46" s="317"/>
      <c r="C46" s="334"/>
      <c r="D46" s="259" t="s">
        <v>978</v>
      </c>
      <c r="E46" s="258" t="s">
        <v>935</v>
      </c>
      <c r="F46" s="259" t="s">
        <v>997</v>
      </c>
      <c r="G46" s="251"/>
      <c r="H46" s="258" t="s">
        <v>999</v>
      </c>
      <c r="I46" s="221" t="s">
        <v>41</v>
      </c>
      <c r="J46" s="257"/>
      <c r="K46" s="221"/>
      <c r="L46" s="97"/>
      <c r="M46" s="8"/>
      <c r="N46" s="8"/>
      <c r="O46" s="8"/>
      <c r="P46" s="8"/>
      <c r="Q46" s="8"/>
      <c r="R46" s="8"/>
      <c r="S46" s="8"/>
      <c r="T46" s="8"/>
      <c r="U46" s="8"/>
      <c r="V46" s="8"/>
      <c r="W46" s="8"/>
      <c r="X46" s="8"/>
      <c r="Y46" s="8"/>
      <c r="Z46" s="8"/>
    </row>
    <row r="47" spans="1:26" ht="83.25" customHeight="1">
      <c r="A47" s="221" t="str">
        <f t="shared" si="0"/>
        <v>Order-39</v>
      </c>
      <c r="B47" s="318"/>
      <c r="C47" s="327"/>
      <c r="D47" s="259" t="s">
        <v>979</v>
      </c>
      <c r="E47" s="258" t="s">
        <v>935</v>
      </c>
      <c r="F47" s="259" t="s">
        <v>998</v>
      </c>
      <c r="G47" s="251"/>
      <c r="H47" s="258" t="s">
        <v>1001</v>
      </c>
      <c r="I47" s="221" t="s">
        <v>41</v>
      </c>
      <c r="J47" s="250"/>
      <c r="K47" s="221"/>
      <c r="L47" s="97"/>
      <c r="M47" s="8"/>
      <c r="N47" s="8"/>
      <c r="O47" s="8"/>
      <c r="P47" s="8"/>
      <c r="Q47" s="8"/>
      <c r="R47" s="8"/>
      <c r="S47" s="8"/>
      <c r="T47" s="8"/>
      <c r="U47" s="8"/>
      <c r="V47" s="8"/>
      <c r="W47" s="8"/>
      <c r="X47" s="8"/>
      <c r="Y47" s="8"/>
      <c r="Z47" s="8"/>
    </row>
    <row r="48" spans="1:26" ht="71.25" customHeight="1">
      <c r="A48" s="219"/>
      <c r="B48" s="263"/>
      <c r="C48" s="244"/>
      <c r="D48" s="219"/>
      <c r="E48" s="219"/>
      <c r="F48" s="219"/>
      <c r="G48" s="219"/>
      <c r="H48" s="247"/>
      <c r="I48" s="219"/>
      <c r="J48" s="243"/>
      <c r="K48" s="219"/>
      <c r="L48" s="97"/>
      <c r="M48" s="8"/>
      <c r="N48" s="8"/>
      <c r="O48" s="8"/>
      <c r="P48" s="8"/>
      <c r="Q48" s="8"/>
      <c r="R48" s="8"/>
      <c r="S48" s="8"/>
      <c r="T48" s="8"/>
      <c r="U48" s="8"/>
      <c r="V48" s="8"/>
      <c r="W48" s="8"/>
      <c r="X48" s="8"/>
      <c r="Y48" s="8"/>
      <c r="Z48" s="8"/>
    </row>
    <row r="49" spans="1:26" ht="98.25" customHeight="1">
      <c r="A49" s="219"/>
      <c r="B49" s="242"/>
      <c r="C49" s="242"/>
      <c r="D49" s="219"/>
      <c r="E49" s="219"/>
      <c r="F49" s="219"/>
      <c r="G49" s="219"/>
      <c r="H49" s="219"/>
      <c r="I49" s="219"/>
      <c r="J49" s="243"/>
      <c r="K49" s="219"/>
      <c r="L49" s="97"/>
      <c r="M49" s="8"/>
      <c r="N49" s="8"/>
      <c r="O49" s="8"/>
      <c r="P49" s="8"/>
      <c r="Q49" s="8"/>
      <c r="R49" s="8"/>
      <c r="S49" s="8"/>
      <c r="T49" s="8"/>
      <c r="U49" s="8"/>
      <c r="V49" s="8"/>
      <c r="W49" s="8"/>
      <c r="X49" s="8"/>
      <c r="Y49" s="8"/>
      <c r="Z49" s="8"/>
    </row>
    <row r="50" spans="1:26" ht="98.25" customHeight="1">
      <c r="A50" s="219"/>
      <c r="B50" s="242"/>
      <c r="C50" s="242"/>
      <c r="D50" s="219"/>
      <c r="E50" s="219"/>
      <c r="F50" s="219"/>
      <c r="G50" s="219"/>
      <c r="H50" s="219"/>
      <c r="I50" s="219"/>
      <c r="J50" s="243"/>
      <c r="K50" s="219"/>
      <c r="L50" s="97"/>
      <c r="M50" s="8"/>
      <c r="N50" s="8"/>
      <c r="O50" s="8"/>
      <c r="P50" s="8"/>
      <c r="Q50" s="8"/>
      <c r="R50" s="8"/>
      <c r="S50" s="8"/>
      <c r="T50" s="8"/>
      <c r="U50" s="8"/>
      <c r="V50" s="8"/>
      <c r="W50" s="8"/>
      <c r="X50" s="8"/>
      <c r="Y50" s="8"/>
      <c r="Z50" s="8"/>
    </row>
    <row r="51" spans="1:26" ht="98.25" customHeight="1">
      <c r="A51" s="219"/>
      <c r="B51" s="242"/>
      <c r="C51" s="242"/>
      <c r="D51" s="219"/>
      <c r="E51" s="219"/>
      <c r="F51" s="219"/>
      <c r="G51" s="219"/>
      <c r="H51" s="219"/>
      <c r="I51" s="219"/>
      <c r="J51" s="243"/>
      <c r="K51" s="219"/>
      <c r="L51" s="97"/>
      <c r="M51" s="8"/>
      <c r="N51" s="8"/>
      <c r="O51" s="8"/>
      <c r="P51" s="8"/>
      <c r="Q51" s="8"/>
      <c r="R51" s="8"/>
      <c r="S51" s="8"/>
      <c r="T51" s="8"/>
      <c r="U51" s="8"/>
      <c r="V51" s="8"/>
      <c r="W51" s="8"/>
      <c r="X51" s="8"/>
      <c r="Y51" s="8"/>
      <c r="Z51" s="8"/>
    </row>
    <row r="52" spans="1:26" ht="98.25" customHeight="1">
      <c r="A52" s="219"/>
      <c r="B52" s="242"/>
      <c r="C52" s="242"/>
      <c r="D52" s="219"/>
      <c r="E52" s="219"/>
      <c r="F52" s="219"/>
      <c r="G52" s="219"/>
      <c r="H52" s="219"/>
      <c r="I52" s="219"/>
      <c r="J52" s="243"/>
      <c r="K52" s="219"/>
      <c r="L52" s="97"/>
      <c r="M52" s="8"/>
      <c r="N52" s="8"/>
      <c r="O52" s="8"/>
      <c r="P52" s="8"/>
      <c r="Q52" s="8"/>
      <c r="R52" s="8"/>
      <c r="S52" s="8"/>
      <c r="T52" s="8"/>
      <c r="U52" s="8"/>
      <c r="V52" s="8"/>
      <c r="W52" s="8"/>
      <c r="X52" s="8"/>
      <c r="Y52" s="8"/>
      <c r="Z52" s="8"/>
    </row>
    <row r="53" spans="1:26" ht="98.25" customHeight="1">
      <c r="A53" s="219"/>
      <c r="B53" s="242"/>
      <c r="C53" s="242"/>
      <c r="D53" s="219"/>
      <c r="E53" s="219"/>
      <c r="F53" s="219"/>
      <c r="G53" s="219"/>
      <c r="H53" s="219"/>
      <c r="I53" s="219"/>
      <c r="J53" s="243"/>
      <c r="K53" s="219"/>
      <c r="L53" s="97"/>
      <c r="M53" s="8"/>
      <c r="N53" s="8"/>
      <c r="O53" s="8"/>
      <c r="P53" s="8"/>
      <c r="Q53" s="8"/>
      <c r="R53" s="8"/>
      <c r="S53" s="8"/>
      <c r="T53" s="8"/>
      <c r="U53" s="8"/>
      <c r="V53" s="8"/>
      <c r="W53" s="8"/>
      <c r="X53" s="8"/>
      <c r="Y53" s="8"/>
      <c r="Z53" s="8"/>
    </row>
    <row r="54" spans="1:26" ht="98.25" customHeight="1">
      <c r="A54" s="219"/>
      <c r="B54" s="242"/>
      <c r="C54" s="242"/>
      <c r="D54" s="219"/>
      <c r="E54" s="219"/>
      <c r="F54" s="219"/>
      <c r="G54" s="219"/>
      <c r="H54" s="219"/>
      <c r="I54" s="219"/>
      <c r="J54" s="243"/>
      <c r="K54" s="219"/>
      <c r="L54" s="97"/>
      <c r="M54" s="8"/>
      <c r="N54" s="8"/>
      <c r="O54" s="8"/>
      <c r="P54" s="8"/>
      <c r="Q54" s="8"/>
      <c r="R54" s="8"/>
      <c r="S54" s="8"/>
      <c r="T54" s="8"/>
      <c r="U54" s="8"/>
      <c r="V54" s="8"/>
      <c r="W54" s="8"/>
      <c r="X54" s="8"/>
      <c r="Y54" s="8"/>
      <c r="Z54" s="8"/>
    </row>
    <row r="55" spans="1:26" ht="98.25" customHeight="1">
      <c r="A55" s="219"/>
      <c r="B55" s="242"/>
      <c r="C55" s="244"/>
      <c r="D55" s="219"/>
      <c r="E55" s="219"/>
      <c r="F55" s="219"/>
      <c r="G55" s="219"/>
      <c r="H55" s="219"/>
      <c r="I55" s="219"/>
      <c r="J55" s="243"/>
      <c r="K55" s="219"/>
      <c r="L55" s="97"/>
      <c r="M55" s="8"/>
      <c r="N55" s="8"/>
      <c r="O55" s="8"/>
      <c r="P55" s="8"/>
      <c r="Q55" s="8"/>
      <c r="R55" s="8"/>
      <c r="S55" s="8"/>
      <c r="T55" s="8"/>
      <c r="U55" s="8"/>
      <c r="V55" s="8"/>
      <c r="W55" s="8"/>
      <c r="X55" s="8"/>
      <c r="Y55" s="8"/>
      <c r="Z55" s="8"/>
    </row>
    <row r="56" spans="1:26" ht="98.25" customHeight="1">
      <c r="A56" s="219"/>
      <c r="B56" s="242"/>
      <c r="C56" s="244"/>
      <c r="D56" s="219"/>
      <c r="E56" s="219"/>
      <c r="F56" s="219"/>
      <c r="G56" s="219"/>
      <c r="H56" s="219"/>
      <c r="I56" s="219"/>
      <c r="J56" s="243"/>
      <c r="K56" s="219"/>
      <c r="L56" s="97"/>
      <c r="M56" s="8"/>
      <c r="N56" s="8"/>
      <c r="O56" s="8"/>
      <c r="P56" s="8"/>
      <c r="Q56" s="8"/>
      <c r="R56" s="8"/>
      <c r="S56" s="8"/>
      <c r="T56" s="8"/>
      <c r="U56" s="8"/>
      <c r="V56" s="8"/>
      <c r="W56" s="8"/>
      <c r="X56" s="8"/>
      <c r="Y56" s="8"/>
      <c r="Z56" s="8"/>
    </row>
    <row r="57" spans="1:26" ht="97.5" customHeight="1">
      <c r="A57" s="219"/>
      <c r="B57" s="242"/>
      <c r="C57" s="245"/>
      <c r="D57" s="219"/>
      <c r="E57" s="219"/>
      <c r="F57" s="219"/>
      <c r="G57" s="219"/>
      <c r="H57" s="219"/>
      <c r="I57" s="219"/>
      <c r="J57" s="243"/>
      <c r="K57" s="219"/>
      <c r="L57" s="97"/>
      <c r="M57" s="8"/>
      <c r="N57" s="8"/>
      <c r="O57" s="8"/>
      <c r="P57" s="8"/>
      <c r="Q57" s="8"/>
      <c r="R57" s="8"/>
      <c r="S57" s="8"/>
      <c r="T57" s="8"/>
      <c r="U57" s="8"/>
      <c r="V57" s="8"/>
      <c r="W57" s="8"/>
      <c r="X57" s="8"/>
      <c r="Y57" s="8"/>
      <c r="Z57" s="8"/>
    </row>
    <row r="58" spans="1:26" ht="93.75" customHeight="1">
      <c r="A58" s="219"/>
      <c r="B58" s="242"/>
      <c r="C58" s="242"/>
      <c r="D58" s="219"/>
      <c r="E58" s="219"/>
      <c r="F58" s="219"/>
      <c r="G58" s="219"/>
      <c r="H58" s="246"/>
      <c r="I58" s="219"/>
      <c r="J58" s="243"/>
      <c r="K58" s="219"/>
      <c r="L58" s="97"/>
      <c r="M58" s="8"/>
      <c r="N58" s="8"/>
      <c r="O58" s="8"/>
      <c r="P58" s="8"/>
      <c r="Q58" s="8"/>
      <c r="R58" s="8"/>
      <c r="S58" s="8"/>
      <c r="T58" s="8"/>
      <c r="U58" s="8"/>
      <c r="V58" s="8"/>
      <c r="W58" s="8"/>
      <c r="X58" s="8"/>
      <c r="Y58" s="8"/>
      <c r="Z58" s="8"/>
    </row>
    <row r="59" spans="1:26" ht="92.25" customHeight="1">
      <c r="A59" s="219"/>
      <c r="B59" s="242"/>
      <c r="C59" s="242"/>
      <c r="D59" s="219"/>
      <c r="E59" s="219"/>
      <c r="F59" s="219"/>
      <c r="G59" s="219"/>
      <c r="H59" s="246"/>
      <c r="I59" s="219"/>
      <c r="J59" s="243"/>
      <c r="K59" s="219"/>
      <c r="L59" s="97"/>
      <c r="M59" s="8"/>
      <c r="N59" s="8"/>
      <c r="O59" s="8"/>
      <c r="P59" s="8"/>
      <c r="Q59" s="8"/>
      <c r="R59" s="8"/>
      <c r="S59" s="8"/>
      <c r="T59" s="8"/>
      <c r="U59" s="8"/>
      <c r="V59" s="8"/>
      <c r="W59" s="8"/>
      <c r="X59" s="8"/>
      <c r="Y59" s="8"/>
      <c r="Z59" s="8"/>
    </row>
    <row r="60" spans="1:26" ht="143.25" customHeight="1">
      <c r="A60" s="219"/>
      <c r="B60" s="242"/>
      <c r="C60" s="242"/>
      <c r="D60" s="219"/>
      <c r="E60" s="219"/>
      <c r="F60" s="219"/>
      <c r="G60" s="219"/>
      <c r="H60" s="219"/>
      <c r="I60" s="219"/>
      <c r="J60" s="243"/>
      <c r="K60" s="219"/>
      <c r="L60" s="97"/>
      <c r="M60" s="8"/>
      <c r="N60" s="8"/>
      <c r="O60" s="8"/>
      <c r="P60" s="8"/>
      <c r="Q60" s="8"/>
      <c r="R60" s="8"/>
      <c r="S60" s="8"/>
      <c r="T60" s="8"/>
      <c r="U60" s="8"/>
      <c r="V60" s="8"/>
      <c r="W60" s="8"/>
      <c r="X60" s="8"/>
      <c r="Y60" s="8"/>
      <c r="Z60" s="8"/>
    </row>
    <row r="61" spans="1:26" ht="139.5" customHeight="1">
      <c r="A61" s="219"/>
      <c r="B61" s="242"/>
      <c r="C61" s="242"/>
      <c r="D61" s="219"/>
      <c r="E61" s="219"/>
      <c r="F61" s="219"/>
      <c r="G61" s="219"/>
      <c r="H61" s="246"/>
      <c r="I61" s="219"/>
      <c r="J61" s="243"/>
      <c r="K61" s="219"/>
      <c r="L61" s="97"/>
      <c r="M61" s="8"/>
      <c r="N61" s="8"/>
      <c r="O61" s="8"/>
      <c r="P61" s="8"/>
      <c r="Q61" s="8"/>
      <c r="R61" s="8"/>
      <c r="S61" s="8"/>
      <c r="T61" s="8"/>
      <c r="U61" s="8"/>
      <c r="V61" s="8"/>
      <c r="W61" s="8"/>
      <c r="X61" s="8"/>
      <c r="Y61" s="8"/>
      <c r="Z61" s="8"/>
    </row>
    <row r="62" spans="1:26" ht="138.75" customHeight="1">
      <c r="A62" s="219"/>
      <c r="B62" s="242"/>
      <c r="C62" s="242"/>
      <c r="D62" s="219"/>
      <c r="E62" s="219"/>
      <c r="F62" s="219"/>
      <c r="G62" s="219"/>
      <c r="H62" s="246"/>
      <c r="I62" s="219"/>
      <c r="J62" s="243"/>
      <c r="K62" s="219"/>
      <c r="L62" s="97"/>
      <c r="M62" s="8"/>
      <c r="N62" s="8"/>
      <c r="O62" s="8"/>
      <c r="P62" s="8"/>
      <c r="Q62" s="8"/>
      <c r="R62" s="8"/>
      <c r="S62" s="8"/>
      <c r="T62" s="8"/>
      <c r="U62" s="8"/>
      <c r="V62" s="8"/>
      <c r="W62" s="8"/>
      <c r="X62" s="8"/>
      <c r="Y62" s="8"/>
      <c r="Z62" s="8"/>
    </row>
    <row r="63" spans="1:26" ht="146.25" customHeight="1">
      <c r="A63" s="219"/>
      <c r="B63" s="242"/>
      <c r="C63" s="242"/>
      <c r="D63" s="219"/>
      <c r="E63" s="219"/>
      <c r="F63" s="219"/>
      <c r="G63" s="219"/>
      <c r="H63" s="246"/>
      <c r="I63" s="219"/>
      <c r="J63" s="243"/>
      <c r="K63" s="219"/>
      <c r="L63" s="97"/>
      <c r="M63" s="8"/>
      <c r="N63" s="8"/>
      <c r="O63" s="8"/>
      <c r="P63" s="8"/>
      <c r="Q63" s="8"/>
      <c r="R63" s="8"/>
      <c r="S63" s="8"/>
      <c r="T63" s="8"/>
      <c r="U63" s="8"/>
      <c r="V63" s="8"/>
      <c r="W63" s="8"/>
      <c r="X63" s="8"/>
      <c r="Y63" s="8"/>
      <c r="Z63" s="8"/>
    </row>
    <row r="64" spans="1:26" ht="88.5" customHeight="1">
      <c r="A64" s="219"/>
      <c r="B64" s="242"/>
      <c r="C64" s="242"/>
      <c r="D64" s="219"/>
      <c r="E64" s="219"/>
      <c r="F64" s="219"/>
      <c r="G64" s="219"/>
      <c r="H64" s="246"/>
      <c r="I64" s="219"/>
      <c r="J64" s="243"/>
      <c r="K64" s="219"/>
      <c r="L64" s="97"/>
      <c r="M64" s="8"/>
      <c r="N64" s="8"/>
      <c r="O64" s="8"/>
      <c r="P64" s="8"/>
      <c r="Q64" s="8"/>
      <c r="R64" s="8"/>
      <c r="S64" s="8"/>
      <c r="T64" s="8"/>
      <c r="U64" s="8"/>
      <c r="V64" s="8"/>
      <c r="W64" s="8"/>
      <c r="X64" s="8"/>
      <c r="Y64" s="8"/>
      <c r="Z64" s="8"/>
    </row>
    <row r="65" spans="1:26" ht="88.5" customHeight="1">
      <c r="A65" s="219"/>
      <c r="B65" s="242"/>
      <c r="C65" s="245"/>
      <c r="D65" s="219"/>
      <c r="E65" s="219"/>
      <c r="F65" s="219"/>
      <c r="G65" s="219"/>
      <c r="H65" s="219"/>
      <c r="I65" s="219"/>
      <c r="J65" s="243"/>
      <c r="K65" s="219"/>
      <c r="L65" s="97"/>
      <c r="M65" s="8"/>
      <c r="N65" s="8"/>
      <c r="O65" s="8"/>
      <c r="P65" s="8"/>
      <c r="Q65" s="8"/>
      <c r="R65" s="8"/>
      <c r="S65" s="8"/>
      <c r="T65" s="8"/>
      <c r="U65" s="8"/>
      <c r="V65" s="8"/>
      <c r="W65" s="8"/>
      <c r="X65" s="8"/>
      <c r="Y65" s="8"/>
      <c r="Z65" s="8"/>
    </row>
    <row r="66" spans="1:26" ht="88.5" customHeight="1">
      <c r="A66" s="219"/>
      <c r="B66" s="242"/>
      <c r="C66" s="242"/>
      <c r="D66" s="219"/>
      <c r="E66" s="219"/>
      <c r="F66" s="219"/>
      <c r="G66" s="219"/>
      <c r="H66" s="219"/>
      <c r="I66" s="219"/>
      <c r="J66" s="243"/>
      <c r="K66" s="219"/>
      <c r="L66" s="97"/>
      <c r="M66" s="8"/>
      <c r="N66" s="8"/>
      <c r="O66" s="8"/>
      <c r="P66" s="8"/>
      <c r="Q66" s="8"/>
      <c r="R66" s="8"/>
      <c r="S66" s="8"/>
      <c r="T66" s="8"/>
      <c r="U66" s="8"/>
      <c r="V66" s="8"/>
      <c r="W66" s="8"/>
      <c r="X66" s="8"/>
      <c r="Y66" s="8"/>
      <c r="Z66" s="8"/>
    </row>
    <row r="67" spans="1:26" ht="102.75" customHeight="1">
      <c r="A67" s="219"/>
      <c r="B67" s="242"/>
      <c r="C67" s="242"/>
      <c r="D67" s="219"/>
      <c r="E67" s="219"/>
      <c r="F67" s="219"/>
      <c r="G67" s="219"/>
      <c r="H67" s="219"/>
      <c r="I67" s="219"/>
      <c r="J67" s="243"/>
      <c r="K67" s="219"/>
      <c r="L67" s="97"/>
      <c r="M67" s="8"/>
      <c r="N67" s="8"/>
      <c r="O67" s="8"/>
      <c r="P67" s="8"/>
      <c r="Q67" s="8"/>
      <c r="R67" s="8"/>
      <c r="S67" s="8"/>
      <c r="T67" s="8"/>
      <c r="U67" s="8"/>
      <c r="V67" s="8"/>
      <c r="W67" s="8"/>
      <c r="X67" s="8"/>
      <c r="Y67" s="8"/>
      <c r="Z67" s="8"/>
    </row>
    <row r="68" spans="1:26" ht="99.75" customHeight="1">
      <c r="A68" s="219"/>
      <c r="B68" s="242"/>
      <c r="C68" s="242"/>
      <c r="D68" s="219"/>
      <c r="E68" s="219"/>
      <c r="F68" s="219"/>
      <c r="G68" s="219"/>
      <c r="H68" s="219"/>
      <c r="I68" s="219"/>
      <c r="J68" s="243"/>
      <c r="K68" s="219"/>
      <c r="L68" s="97"/>
      <c r="M68" s="8"/>
      <c r="N68" s="8"/>
      <c r="O68" s="8"/>
      <c r="P68" s="8"/>
      <c r="Q68" s="8"/>
      <c r="R68" s="8"/>
      <c r="S68" s="8"/>
      <c r="T68" s="8"/>
      <c r="U68" s="8"/>
      <c r="V68" s="8"/>
      <c r="W68" s="8"/>
      <c r="X68" s="8"/>
      <c r="Y68" s="8"/>
      <c r="Z68" s="8"/>
    </row>
    <row r="69" spans="1:26" ht="97.5" customHeight="1">
      <c r="A69" s="219"/>
      <c r="B69" s="242"/>
      <c r="C69" s="242"/>
      <c r="D69" s="219"/>
      <c r="E69" s="219"/>
      <c r="F69" s="219"/>
      <c r="G69" s="219"/>
      <c r="H69" s="219"/>
      <c r="I69" s="219"/>
      <c r="J69" s="243"/>
      <c r="K69" s="219"/>
      <c r="L69" s="97"/>
      <c r="M69" s="8"/>
      <c r="N69" s="8"/>
      <c r="O69" s="8"/>
      <c r="P69" s="8"/>
      <c r="Q69" s="8"/>
      <c r="R69" s="8"/>
      <c r="S69" s="8"/>
      <c r="T69" s="8"/>
      <c r="U69" s="8"/>
      <c r="V69" s="8"/>
      <c r="W69" s="8"/>
      <c r="X69" s="8"/>
      <c r="Y69" s="8"/>
      <c r="Z69" s="8"/>
    </row>
    <row r="70" spans="1:26" ht="92.25" customHeight="1">
      <c r="A70" s="219"/>
      <c r="B70" s="242"/>
      <c r="C70" s="242"/>
      <c r="D70" s="219"/>
      <c r="E70" s="219"/>
      <c r="F70" s="219"/>
      <c r="G70" s="219"/>
      <c r="H70" s="219"/>
      <c r="I70" s="219"/>
      <c r="J70" s="243"/>
      <c r="K70" s="219"/>
      <c r="L70" s="97"/>
      <c r="M70" s="8"/>
      <c r="N70" s="8"/>
      <c r="O70" s="8"/>
      <c r="P70" s="8"/>
      <c r="Q70" s="8"/>
      <c r="R70" s="8"/>
      <c r="S70" s="8"/>
      <c r="T70" s="8"/>
      <c r="U70" s="8"/>
      <c r="V70" s="8"/>
      <c r="W70" s="8"/>
      <c r="X70" s="8"/>
      <c r="Y70" s="8"/>
      <c r="Z70" s="8"/>
    </row>
    <row r="71" spans="1:26" ht="94.5" customHeight="1">
      <c r="A71" s="219"/>
      <c r="B71" s="242"/>
      <c r="C71" s="242"/>
      <c r="D71" s="219"/>
      <c r="E71" s="219"/>
      <c r="F71" s="219"/>
      <c r="G71" s="219"/>
      <c r="H71" s="219"/>
      <c r="I71" s="219"/>
      <c r="J71" s="243"/>
      <c r="K71" s="219"/>
      <c r="L71" s="97"/>
      <c r="M71" s="8"/>
      <c r="N71" s="8"/>
      <c r="O71" s="8"/>
      <c r="P71" s="8"/>
      <c r="Q71" s="8"/>
      <c r="R71" s="8"/>
      <c r="S71" s="8"/>
      <c r="T71" s="8"/>
      <c r="U71" s="8"/>
      <c r="V71" s="8"/>
      <c r="W71" s="8"/>
      <c r="X71" s="8"/>
      <c r="Y71" s="8"/>
      <c r="Z71" s="8"/>
    </row>
    <row r="72" spans="1:26" ht="75" customHeight="1">
      <c r="A72" s="219"/>
      <c r="B72" s="242"/>
      <c r="C72" s="242"/>
      <c r="D72" s="219"/>
      <c r="E72" s="219"/>
      <c r="F72" s="219"/>
      <c r="G72" s="219"/>
      <c r="H72" s="219"/>
      <c r="I72" s="219"/>
      <c r="J72" s="243"/>
      <c r="K72" s="219"/>
      <c r="L72" s="97"/>
      <c r="M72" s="8"/>
      <c r="N72" s="8"/>
      <c r="O72" s="8"/>
      <c r="P72" s="8"/>
      <c r="Q72" s="8"/>
      <c r="R72" s="8"/>
      <c r="S72" s="8"/>
      <c r="T72" s="8"/>
      <c r="U72" s="8"/>
      <c r="V72" s="8"/>
      <c r="W72" s="8"/>
      <c r="X72" s="8"/>
      <c r="Y72" s="8"/>
      <c r="Z72" s="8"/>
    </row>
    <row r="73" spans="1:26" ht="91.5" customHeight="1">
      <c r="A73" s="219"/>
      <c r="B73" s="242"/>
      <c r="C73" s="242"/>
      <c r="D73" s="219"/>
      <c r="E73" s="219"/>
      <c r="F73" s="219"/>
      <c r="G73" s="219"/>
      <c r="H73" s="219"/>
      <c r="I73" s="219"/>
      <c r="J73" s="243"/>
      <c r="K73" s="219"/>
      <c r="L73" s="97"/>
      <c r="M73" s="8"/>
      <c r="N73" s="8"/>
      <c r="O73" s="8"/>
      <c r="P73" s="8"/>
      <c r="Q73" s="8"/>
      <c r="R73" s="8"/>
      <c r="S73" s="8"/>
      <c r="T73" s="8"/>
      <c r="U73" s="8"/>
      <c r="V73" s="8"/>
      <c r="W73" s="8"/>
      <c r="X73" s="8"/>
      <c r="Y73" s="8"/>
      <c r="Z73" s="8"/>
    </row>
    <row r="74" spans="1:26" ht="91.5" customHeight="1">
      <c r="A74" s="219"/>
      <c r="B74" s="242"/>
      <c r="C74" s="242"/>
      <c r="D74" s="219"/>
      <c r="E74" s="219"/>
      <c r="F74" s="219"/>
      <c r="G74" s="219"/>
      <c r="H74" s="219"/>
      <c r="I74" s="219"/>
      <c r="J74" s="243"/>
      <c r="K74" s="219"/>
      <c r="L74" s="97"/>
      <c r="M74" s="8"/>
      <c r="N74" s="8"/>
      <c r="O74" s="8"/>
      <c r="P74" s="8"/>
      <c r="Q74" s="8"/>
      <c r="R74" s="8"/>
      <c r="S74" s="8"/>
      <c r="T74" s="8"/>
      <c r="U74" s="8"/>
      <c r="V74" s="8"/>
      <c r="W74" s="8"/>
      <c r="X74" s="8"/>
      <c r="Y74" s="8"/>
      <c r="Z74" s="8"/>
    </row>
    <row r="75" spans="1:26" ht="107.25" customHeight="1">
      <c r="A75" s="219"/>
      <c r="B75" s="242"/>
      <c r="C75" s="242"/>
      <c r="D75" s="219"/>
      <c r="E75" s="219"/>
      <c r="F75" s="219"/>
      <c r="G75" s="219"/>
      <c r="H75" s="219"/>
      <c r="I75" s="219"/>
      <c r="J75" s="243"/>
      <c r="K75" s="219"/>
      <c r="L75" s="97"/>
      <c r="M75" s="8"/>
      <c r="N75" s="8"/>
      <c r="O75" s="8"/>
      <c r="P75" s="8"/>
      <c r="Q75" s="8"/>
      <c r="R75" s="8"/>
      <c r="S75" s="8"/>
      <c r="T75" s="8"/>
      <c r="U75" s="8"/>
      <c r="V75" s="8"/>
      <c r="W75" s="8"/>
      <c r="X75" s="8"/>
      <c r="Y75" s="8"/>
      <c r="Z75" s="8"/>
    </row>
    <row r="76" spans="1:26" ht="91.5" customHeight="1">
      <c r="A76" s="219"/>
      <c r="B76" s="242"/>
      <c r="C76" s="242"/>
      <c r="D76" s="219"/>
      <c r="E76" s="219"/>
      <c r="F76" s="219"/>
      <c r="G76" s="219"/>
      <c r="H76" s="219"/>
      <c r="I76" s="219"/>
      <c r="J76" s="243"/>
      <c r="K76" s="219"/>
      <c r="L76" s="97"/>
      <c r="M76" s="8"/>
      <c r="N76" s="8"/>
      <c r="O76" s="8"/>
      <c r="P76" s="8"/>
      <c r="Q76" s="8"/>
      <c r="R76" s="8"/>
      <c r="S76" s="8"/>
      <c r="T76" s="8"/>
      <c r="U76" s="8"/>
      <c r="V76" s="8"/>
      <c r="W76" s="8"/>
      <c r="X76" s="8"/>
      <c r="Y76" s="8"/>
      <c r="Z76" s="8"/>
    </row>
    <row r="77" spans="1:26" ht="91.5" customHeight="1">
      <c r="A77" s="219"/>
      <c r="B77" s="242"/>
      <c r="C77" s="242"/>
      <c r="D77" s="219"/>
      <c r="E77" s="219"/>
      <c r="F77" s="219"/>
      <c r="G77" s="219"/>
      <c r="H77" s="219"/>
      <c r="I77" s="219"/>
      <c r="J77" s="243"/>
      <c r="K77" s="219"/>
      <c r="L77" s="97"/>
      <c r="M77" s="8"/>
      <c r="N77" s="8"/>
      <c r="O77" s="8"/>
      <c r="P77" s="8"/>
      <c r="Q77" s="8"/>
      <c r="R77" s="8"/>
      <c r="S77" s="8"/>
      <c r="T77" s="8"/>
      <c r="U77" s="8"/>
      <c r="V77" s="8"/>
      <c r="W77" s="8"/>
      <c r="X77" s="8"/>
      <c r="Y77" s="8"/>
      <c r="Z77" s="8"/>
    </row>
    <row r="78" spans="1:26" ht="106.5" customHeight="1">
      <c r="A78" s="219"/>
      <c r="B78" s="242"/>
      <c r="C78" s="242"/>
      <c r="D78" s="219"/>
      <c r="E78" s="219"/>
      <c r="F78" s="219"/>
      <c r="G78" s="219"/>
      <c r="H78" s="219"/>
      <c r="I78" s="219"/>
      <c r="J78" s="243"/>
      <c r="K78" s="219"/>
      <c r="L78" s="97"/>
      <c r="M78" s="8"/>
      <c r="N78" s="8"/>
      <c r="O78" s="8"/>
      <c r="P78" s="8"/>
      <c r="Q78" s="8"/>
      <c r="R78" s="8"/>
      <c r="S78" s="8"/>
      <c r="T78" s="8"/>
      <c r="U78" s="8"/>
      <c r="V78" s="8"/>
      <c r="W78" s="8"/>
      <c r="X78" s="8"/>
      <c r="Y78" s="8"/>
      <c r="Z78" s="8"/>
    </row>
    <row r="79" spans="1:26" ht="106.5" customHeight="1">
      <c r="A79" s="219"/>
      <c r="B79" s="242"/>
      <c r="C79" s="242"/>
      <c r="D79" s="219"/>
      <c r="E79" s="219"/>
      <c r="F79" s="219"/>
      <c r="G79" s="219"/>
      <c r="H79" s="219"/>
      <c r="I79" s="219"/>
      <c r="J79" s="243"/>
      <c r="K79" s="219"/>
      <c r="L79" s="97"/>
      <c r="M79" s="8"/>
      <c r="N79" s="8"/>
      <c r="O79" s="8"/>
      <c r="P79" s="8"/>
      <c r="Q79" s="8"/>
      <c r="R79" s="8"/>
      <c r="S79" s="8"/>
      <c r="T79" s="8"/>
      <c r="U79" s="8"/>
      <c r="V79" s="8"/>
      <c r="W79" s="8"/>
      <c r="X79" s="8"/>
      <c r="Y79" s="8"/>
      <c r="Z79" s="8"/>
    </row>
    <row r="80" spans="1:26" ht="108.75" customHeight="1">
      <c r="A80" s="219"/>
      <c r="B80" s="242"/>
      <c r="C80" s="242"/>
      <c r="D80" s="219"/>
      <c r="E80" s="219"/>
      <c r="F80" s="219"/>
      <c r="G80" s="219"/>
      <c r="H80" s="219"/>
      <c r="I80" s="219"/>
      <c r="J80" s="243"/>
      <c r="K80" s="219"/>
      <c r="L80" s="97"/>
      <c r="M80" s="8"/>
      <c r="N80" s="8"/>
      <c r="O80" s="8"/>
      <c r="P80" s="8"/>
      <c r="Q80" s="8"/>
      <c r="R80" s="8"/>
      <c r="S80" s="8"/>
      <c r="T80" s="8"/>
      <c r="U80" s="8"/>
      <c r="V80" s="8"/>
      <c r="W80" s="8"/>
      <c r="X80" s="8"/>
      <c r="Y80" s="8"/>
      <c r="Z80" s="8"/>
    </row>
    <row r="81" spans="1:26" ht="110.25" customHeight="1">
      <c r="A81" s="219"/>
      <c r="B81" s="242"/>
      <c r="C81" s="242"/>
      <c r="D81" s="219"/>
      <c r="E81" s="219"/>
      <c r="F81" s="219"/>
      <c r="G81" s="219"/>
      <c r="H81" s="219"/>
      <c r="I81" s="219"/>
      <c r="J81" s="243"/>
      <c r="K81" s="219"/>
      <c r="L81" s="97"/>
      <c r="M81" s="8"/>
      <c r="N81" s="8"/>
      <c r="O81" s="8"/>
      <c r="P81" s="8"/>
      <c r="Q81" s="8"/>
      <c r="R81" s="8"/>
      <c r="S81" s="8"/>
      <c r="T81" s="8"/>
      <c r="U81" s="8"/>
      <c r="V81" s="8"/>
      <c r="W81" s="8"/>
      <c r="X81" s="8"/>
      <c r="Y81" s="8"/>
      <c r="Z81" s="8"/>
    </row>
    <row r="82" spans="1:26" ht="120.75" customHeight="1">
      <c r="A82" s="219"/>
      <c r="B82" s="242"/>
      <c r="C82" s="242"/>
      <c r="D82" s="219"/>
      <c r="E82" s="219"/>
      <c r="F82" s="219"/>
      <c r="G82" s="219"/>
      <c r="H82" s="219"/>
      <c r="I82" s="219"/>
      <c r="J82" s="243"/>
      <c r="K82" s="219"/>
      <c r="L82" s="183"/>
      <c r="M82" s="184"/>
      <c r="N82" s="184"/>
      <c r="O82" s="184"/>
      <c r="P82" s="184"/>
      <c r="Q82" s="184"/>
      <c r="R82" s="184"/>
      <c r="S82" s="184"/>
      <c r="T82" s="184"/>
      <c r="U82" s="184"/>
      <c r="V82" s="184"/>
      <c r="W82" s="184"/>
      <c r="X82" s="184"/>
      <c r="Y82" s="184"/>
      <c r="Z82" s="184"/>
    </row>
    <row r="83" spans="1:26" ht="120.75" customHeight="1">
      <c r="A83" s="219"/>
      <c r="B83" s="242"/>
      <c r="C83" s="245"/>
      <c r="D83" s="219"/>
      <c r="E83" s="219"/>
      <c r="F83" s="219"/>
      <c r="G83" s="219"/>
      <c r="H83" s="219"/>
      <c r="I83" s="219"/>
      <c r="J83" s="243"/>
      <c r="K83" s="219"/>
      <c r="L83" s="183"/>
      <c r="M83" s="184"/>
      <c r="N83" s="184"/>
      <c r="O83" s="184"/>
      <c r="P83" s="184"/>
      <c r="Q83" s="184"/>
      <c r="R83" s="184"/>
      <c r="S83" s="184"/>
      <c r="T83" s="184"/>
      <c r="U83" s="184"/>
      <c r="V83" s="184"/>
      <c r="W83" s="184"/>
      <c r="X83" s="184"/>
      <c r="Y83" s="184"/>
      <c r="Z83" s="184"/>
    </row>
    <row r="84" spans="1:26" ht="120.75" customHeight="1">
      <c r="A84" s="219"/>
      <c r="B84" s="242"/>
      <c r="C84" s="242"/>
      <c r="D84" s="219"/>
      <c r="E84" s="219"/>
      <c r="F84" s="219"/>
      <c r="G84" s="219"/>
      <c r="H84" s="219"/>
      <c r="I84" s="219"/>
      <c r="J84" s="243"/>
      <c r="K84" s="219"/>
      <c r="L84" s="183"/>
      <c r="M84" s="184"/>
      <c r="N84" s="184"/>
      <c r="O84" s="184"/>
      <c r="P84" s="184"/>
      <c r="Q84" s="184"/>
      <c r="R84" s="184"/>
      <c r="S84" s="184"/>
      <c r="T84" s="184"/>
      <c r="U84" s="184"/>
      <c r="V84" s="184"/>
      <c r="W84" s="184"/>
      <c r="X84" s="184"/>
      <c r="Y84" s="184"/>
      <c r="Z84" s="184"/>
    </row>
    <row r="85" spans="1:26" ht="120.75" customHeight="1">
      <c r="A85" s="219"/>
      <c r="B85" s="242"/>
      <c r="C85" s="242"/>
      <c r="D85" s="219"/>
      <c r="E85" s="219"/>
      <c r="F85" s="219"/>
      <c r="G85" s="219"/>
      <c r="H85" s="219"/>
      <c r="I85" s="219"/>
      <c r="J85" s="243"/>
      <c r="K85" s="219"/>
      <c r="L85" s="183"/>
      <c r="M85" s="184"/>
      <c r="N85" s="184"/>
      <c r="O85" s="184"/>
      <c r="P85" s="184"/>
      <c r="Q85" s="184"/>
      <c r="R85" s="184"/>
      <c r="S85" s="184"/>
      <c r="T85" s="184"/>
      <c r="U85" s="184"/>
      <c r="V85" s="184"/>
      <c r="W85" s="184"/>
      <c r="X85" s="184"/>
      <c r="Y85" s="184"/>
      <c r="Z85" s="184"/>
    </row>
    <row r="86" spans="1:26" ht="120.75" customHeight="1">
      <c r="A86" s="219"/>
      <c r="B86" s="242"/>
      <c r="C86" s="242"/>
      <c r="D86" s="219"/>
      <c r="E86" s="219"/>
      <c r="F86" s="219"/>
      <c r="G86" s="219"/>
      <c r="H86" s="219"/>
      <c r="I86" s="219"/>
      <c r="J86" s="243"/>
      <c r="K86" s="219"/>
      <c r="L86" s="183"/>
      <c r="M86" s="184"/>
      <c r="N86" s="184"/>
      <c r="O86" s="184"/>
      <c r="P86" s="184"/>
      <c r="Q86" s="184"/>
      <c r="R86" s="184"/>
      <c r="S86" s="184"/>
      <c r="T86" s="184"/>
      <c r="U86" s="184"/>
      <c r="V86" s="184"/>
      <c r="W86" s="184"/>
      <c r="X86" s="184"/>
      <c r="Y86" s="184"/>
      <c r="Z86" s="184"/>
    </row>
    <row r="87" spans="1:26" ht="120.75" customHeight="1">
      <c r="A87" s="219"/>
      <c r="B87" s="242"/>
      <c r="C87" s="245"/>
      <c r="D87" s="219"/>
      <c r="E87" s="219"/>
      <c r="F87" s="219"/>
      <c r="G87" s="219"/>
      <c r="H87" s="219"/>
      <c r="I87" s="219"/>
      <c r="J87" s="243"/>
      <c r="K87" s="219"/>
      <c r="L87" s="183"/>
      <c r="M87" s="184"/>
      <c r="N87" s="184"/>
      <c r="O87" s="184"/>
      <c r="P87" s="184"/>
      <c r="Q87" s="184"/>
      <c r="R87" s="184"/>
      <c r="S87" s="184"/>
      <c r="T87" s="184"/>
      <c r="U87" s="184"/>
      <c r="V87" s="184"/>
      <c r="W87" s="184"/>
      <c r="X87" s="184"/>
      <c r="Y87" s="184"/>
      <c r="Z87" s="184"/>
    </row>
    <row r="88" spans="1:26" ht="120.75" customHeight="1">
      <c r="A88" s="219"/>
      <c r="B88" s="242"/>
      <c r="C88" s="242"/>
      <c r="D88" s="219"/>
      <c r="E88" s="219"/>
      <c r="F88" s="219"/>
      <c r="G88" s="219"/>
      <c r="H88" s="219"/>
      <c r="I88" s="219"/>
      <c r="J88" s="243"/>
      <c r="K88" s="219"/>
      <c r="L88" s="183"/>
      <c r="M88" s="184"/>
      <c r="N88" s="184"/>
      <c r="O88" s="184"/>
      <c r="P88" s="184"/>
      <c r="Q88" s="184"/>
      <c r="R88" s="184"/>
      <c r="S88" s="184"/>
      <c r="T88" s="184"/>
      <c r="U88" s="184"/>
      <c r="V88" s="184"/>
      <c r="W88" s="184"/>
      <c r="X88" s="184"/>
      <c r="Y88" s="184"/>
      <c r="Z88" s="184"/>
    </row>
    <row r="89" spans="1:26" ht="120.75" customHeight="1">
      <c r="A89" s="219"/>
      <c r="B89" s="242"/>
      <c r="C89" s="242"/>
      <c r="D89" s="219"/>
      <c r="E89" s="219"/>
      <c r="F89" s="219"/>
      <c r="G89" s="219"/>
      <c r="H89" s="219"/>
      <c r="I89" s="219"/>
      <c r="J89" s="243"/>
      <c r="K89" s="219"/>
      <c r="L89" s="183"/>
      <c r="M89" s="184"/>
      <c r="N89" s="184"/>
      <c r="O89" s="184"/>
      <c r="P89" s="184"/>
      <c r="Q89" s="184"/>
      <c r="R89" s="184"/>
      <c r="S89" s="184"/>
      <c r="T89" s="184"/>
      <c r="U89" s="184"/>
      <c r="V89" s="184"/>
      <c r="W89" s="184"/>
      <c r="X89" s="184"/>
      <c r="Y89" s="184"/>
      <c r="Z89" s="184"/>
    </row>
    <row r="90" spans="1:26" ht="120.75" customHeight="1">
      <c r="A90" s="219"/>
      <c r="B90" s="242"/>
      <c r="C90" s="242"/>
      <c r="D90" s="219"/>
      <c r="E90" s="219"/>
      <c r="F90" s="219"/>
      <c r="G90" s="219"/>
      <c r="H90" s="219"/>
      <c r="I90" s="219"/>
      <c r="J90" s="243"/>
      <c r="K90" s="219"/>
      <c r="L90" s="183"/>
      <c r="M90" s="184"/>
      <c r="N90" s="184"/>
      <c r="O90" s="184"/>
      <c r="P90" s="184"/>
      <c r="Q90" s="184"/>
      <c r="R90" s="184"/>
      <c r="S90" s="184"/>
      <c r="T90" s="184"/>
      <c r="U90" s="184"/>
      <c r="V90" s="184"/>
      <c r="W90" s="184"/>
      <c r="X90" s="184"/>
      <c r="Y90" s="184"/>
      <c r="Z90" s="184"/>
    </row>
    <row r="91" spans="1:26" ht="120.75" customHeight="1">
      <c r="A91" s="219"/>
      <c r="B91" s="242"/>
      <c r="C91" s="245"/>
      <c r="D91" s="219"/>
      <c r="E91" s="219"/>
      <c r="F91" s="219"/>
      <c r="G91" s="219"/>
      <c r="H91" s="219"/>
      <c r="I91" s="219"/>
      <c r="J91" s="243"/>
      <c r="K91" s="219"/>
      <c r="L91" s="183"/>
      <c r="M91" s="184"/>
      <c r="N91" s="184"/>
      <c r="O91" s="184"/>
      <c r="P91" s="184"/>
      <c r="Q91" s="184"/>
      <c r="R91" s="184"/>
      <c r="S91" s="184"/>
      <c r="T91" s="184"/>
      <c r="U91" s="184"/>
      <c r="V91" s="184"/>
      <c r="W91" s="184"/>
      <c r="X91" s="184"/>
      <c r="Y91" s="184"/>
      <c r="Z91" s="184"/>
    </row>
    <row r="92" spans="1:26" ht="120.75" customHeight="1">
      <c r="A92" s="219"/>
      <c r="B92" s="242"/>
      <c r="C92" s="242"/>
      <c r="D92" s="219"/>
      <c r="E92" s="219"/>
      <c r="F92" s="219"/>
      <c r="G92" s="219"/>
      <c r="H92" s="219"/>
      <c r="I92" s="219"/>
      <c r="J92" s="243"/>
      <c r="K92" s="219"/>
      <c r="L92" s="183"/>
      <c r="M92" s="184"/>
      <c r="N92" s="184"/>
      <c r="O92" s="184"/>
      <c r="P92" s="184"/>
      <c r="Q92" s="184"/>
      <c r="R92" s="184"/>
      <c r="S92" s="184"/>
      <c r="T92" s="184"/>
      <c r="U92" s="184"/>
      <c r="V92" s="184"/>
      <c r="W92" s="184"/>
      <c r="X92" s="184"/>
      <c r="Y92" s="184"/>
      <c r="Z92" s="184"/>
    </row>
    <row r="93" spans="1:26" ht="120.75" customHeight="1">
      <c r="A93" s="219"/>
      <c r="B93" s="242"/>
      <c r="C93" s="242"/>
      <c r="D93" s="219"/>
      <c r="E93" s="219"/>
      <c r="F93" s="219"/>
      <c r="G93" s="219"/>
      <c r="H93" s="219"/>
      <c r="I93" s="219"/>
      <c r="J93" s="243"/>
      <c r="K93" s="219"/>
      <c r="L93" s="183"/>
      <c r="M93" s="184"/>
      <c r="N93" s="184"/>
      <c r="O93" s="184"/>
      <c r="P93" s="184"/>
      <c r="Q93" s="184"/>
      <c r="R93" s="184"/>
      <c r="S93" s="184"/>
      <c r="T93" s="184"/>
      <c r="U93" s="184"/>
      <c r="V93" s="184"/>
      <c r="W93" s="184"/>
      <c r="X93" s="184"/>
      <c r="Y93" s="184"/>
      <c r="Z93" s="184"/>
    </row>
    <row r="94" spans="1:26" ht="120.75" customHeight="1">
      <c r="A94" s="219"/>
      <c r="B94" s="242"/>
      <c r="C94" s="242"/>
      <c r="D94" s="219"/>
      <c r="E94" s="219"/>
      <c r="F94" s="219"/>
      <c r="G94" s="219"/>
      <c r="H94" s="219"/>
      <c r="I94" s="219"/>
      <c r="J94" s="243"/>
      <c r="K94" s="219"/>
      <c r="L94" s="183"/>
      <c r="M94" s="184"/>
      <c r="N94" s="184"/>
      <c r="O94" s="184"/>
      <c r="P94" s="184"/>
      <c r="Q94" s="184"/>
      <c r="R94" s="184"/>
      <c r="S94" s="184"/>
      <c r="T94" s="184"/>
      <c r="U94" s="184"/>
      <c r="V94" s="184"/>
      <c r="W94" s="184"/>
      <c r="X94" s="184"/>
      <c r="Y94" s="184"/>
      <c r="Z94" s="184"/>
    </row>
    <row r="95" spans="1:26" ht="120.75" customHeight="1">
      <c r="A95" s="219"/>
      <c r="B95" s="242"/>
      <c r="C95" s="245"/>
      <c r="D95" s="219"/>
      <c r="E95" s="219"/>
      <c r="F95" s="219"/>
      <c r="G95" s="219"/>
      <c r="H95" s="219"/>
      <c r="I95" s="219"/>
      <c r="J95" s="243"/>
      <c r="K95" s="219"/>
      <c r="L95" s="183"/>
      <c r="M95" s="184"/>
      <c r="N95" s="184"/>
      <c r="O95" s="184"/>
      <c r="P95" s="184"/>
      <c r="Q95" s="184"/>
      <c r="R95" s="184"/>
      <c r="S95" s="184"/>
      <c r="T95" s="184"/>
      <c r="U95" s="184"/>
      <c r="V95" s="184"/>
      <c r="W95" s="184"/>
      <c r="X95" s="184"/>
      <c r="Y95" s="184"/>
      <c r="Z95" s="184"/>
    </row>
    <row r="96" spans="1:26" ht="120.75" customHeight="1">
      <c r="A96" s="219"/>
      <c r="B96" s="242"/>
      <c r="C96" s="242"/>
      <c r="D96" s="219"/>
      <c r="E96" s="219"/>
      <c r="F96" s="219"/>
      <c r="G96" s="219"/>
      <c r="H96" s="219"/>
      <c r="I96" s="219"/>
      <c r="J96" s="243"/>
      <c r="K96" s="219"/>
      <c r="L96" s="97"/>
      <c r="M96" s="8"/>
      <c r="N96" s="8"/>
      <c r="O96" s="8"/>
      <c r="P96" s="8"/>
      <c r="Q96" s="8"/>
      <c r="R96" s="8"/>
      <c r="S96" s="8"/>
      <c r="T96" s="8"/>
      <c r="U96" s="8"/>
      <c r="V96" s="8"/>
      <c r="W96" s="8"/>
      <c r="X96" s="8"/>
      <c r="Y96" s="8"/>
      <c r="Z96" s="8"/>
    </row>
    <row r="97" spans="1:26" ht="120.75" customHeight="1">
      <c r="A97" s="219"/>
      <c r="B97" s="242"/>
      <c r="C97" s="242"/>
      <c r="D97" s="219"/>
      <c r="E97" s="219"/>
      <c r="F97" s="219"/>
      <c r="G97" s="219"/>
      <c r="H97" s="219"/>
      <c r="I97" s="219"/>
      <c r="J97" s="243"/>
      <c r="K97" s="219"/>
      <c r="L97" s="97"/>
      <c r="M97" s="8"/>
      <c r="N97" s="8"/>
      <c r="O97" s="8"/>
      <c r="P97" s="8"/>
      <c r="Q97" s="8"/>
      <c r="R97" s="8"/>
      <c r="S97" s="8"/>
      <c r="T97" s="8"/>
      <c r="U97" s="8"/>
      <c r="V97" s="8"/>
      <c r="W97" s="8"/>
      <c r="X97" s="8"/>
      <c r="Y97" s="8"/>
      <c r="Z97" s="8"/>
    </row>
    <row r="98" spans="1:26" ht="120.75" customHeight="1">
      <c r="A98" s="219"/>
      <c r="B98" s="242"/>
      <c r="C98" s="242"/>
      <c r="D98" s="219"/>
      <c r="E98" s="219"/>
      <c r="F98" s="219"/>
      <c r="G98" s="219"/>
      <c r="H98" s="219"/>
      <c r="I98" s="219"/>
      <c r="J98" s="243"/>
      <c r="K98" s="219"/>
      <c r="L98" s="97"/>
      <c r="M98" s="8"/>
      <c r="N98" s="8"/>
      <c r="O98" s="8"/>
      <c r="P98" s="8"/>
      <c r="Q98" s="8"/>
      <c r="R98" s="8"/>
      <c r="S98" s="8"/>
      <c r="T98" s="8"/>
      <c r="U98" s="8"/>
      <c r="V98" s="8"/>
      <c r="W98" s="8"/>
      <c r="X98" s="8"/>
      <c r="Y98" s="8"/>
      <c r="Z98" s="8"/>
    </row>
    <row r="99" spans="1:26" ht="120.75" customHeight="1">
      <c r="A99" s="219"/>
      <c r="B99" s="242"/>
      <c r="C99" s="242"/>
      <c r="D99" s="219"/>
      <c r="E99" s="219"/>
      <c r="F99" s="219"/>
      <c r="G99" s="219"/>
      <c r="H99" s="219"/>
      <c r="I99" s="219"/>
      <c r="J99" s="243"/>
      <c r="K99" s="219"/>
      <c r="L99" s="97"/>
      <c r="M99" s="8"/>
      <c r="N99" s="8"/>
      <c r="O99" s="8"/>
      <c r="P99" s="8"/>
      <c r="Q99" s="8"/>
      <c r="R99" s="8"/>
      <c r="S99" s="8"/>
      <c r="T99" s="8"/>
      <c r="U99" s="8"/>
      <c r="V99" s="8"/>
      <c r="W99" s="8"/>
      <c r="X99" s="8"/>
      <c r="Y99" s="8"/>
      <c r="Z99" s="8"/>
    </row>
    <row r="100" spans="1:26" ht="120.75" customHeight="1">
      <c r="A100" s="219"/>
      <c r="B100" s="242"/>
      <c r="C100" s="245"/>
      <c r="D100" s="219"/>
      <c r="E100" s="219"/>
      <c r="F100" s="219"/>
      <c r="G100" s="219"/>
      <c r="H100" s="247"/>
      <c r="I100" s="219"/>
      <c r="J100" s="243"/>
      <c r="K100" s="219"/>
      <c r="L100" s="97"/>
      <c r="M100" s="8"/>
      <c r="N100" s="8"/>
      <c r="O100" s="8"/>
      <c r="P100" s="8"/>
      <c r="Q100" s="8"/>
      <c r="R100" s="8"/>
      <c r="S100" s="8"/>
      <c r="T100" s="8"/>
      <c r="U100" s="8"/>
      <c r="V100" s="8"/>
      <c r="W100" s="8"/>
      <c r="X100" s="8"/>
      <c r="Y100" s="8"/>
      <c r="Z100" s="8"/>
    </row>
    <row r="101" spans="1:26" ht="64.5" customHeight="1">
      <c r="A101" s="227"/>
      <c r="B101" s="228"/>
      <c r="C101" s="228"/>
      <c r="D101" s="227"/>
      <c r="E101" s="227"/>
      <c r="F101" s="227"/>
      <c r="G101" s="227"/>
      <c r="H101" s="227"/>
      <c r="I101" s="227"/>
      <c r="J101" s="229"/>
      <c r="K101" s="227"/>
      <c r="L101" s="97"/>
      <c r="M101" s="8"/>
      <c r="N101" s="8"/>
      <c r="O101" s="8"/>
      <c r="P101" s="8"/>
      <c r="Q101" s="8"/>
      <c r="R101" s="8"/>
      <c r="S101" s="8"/>
      <c r="T101" s="8"/>
      <c r="U101" s="8"/>
      <c r="V101" s="8"/>
      <c r="W101" s="8"/>
      <c r="X101" s="8"/>
      <c r="Y101" s="8"/>
      <c r="Z101" s="8"/>
    </row>
    <row r="102" spans="1:26" ht="64.5" customHeight="1">
      <c r="A102" s="227"/>
      <c r="B102" s="228"/>
      <c r="C102" s="228"/>
      <c r="D102" s="227"/>
      <c r="E102" s="227"/>
      <c r="F102" s="227"/>
      <c r="G102" s="227"/>
      <c r="H102" s="227"/>
      <c r="I102" s="227"/>
      <c r="J102" s="229"/>
      <c r="K102" s="227"/>
      <c r="L102" s="97"/>
      <c r="M102" s="8"/>
      <c r="N102" s="8"/>
      <c r="O102" s="8"/>
      <c r="P102" s="8"/>
      <c r="Q102" s="8"/>
      <c r="R102" s="8"/>
      <c r="S102" s="8"/>
      <c r="T102" s="8"/>
      <c r="U102" s="8"/>
      <c r="V102" s="8"/>
      <c r="W102" s="8"/>
      <c r="X102" s="8"/>
      <c r="Y102" s="8"/>
      <c r="Z102" s="8"/>
    </row>
    <row r="103" spans="1:26" ht="64.5" customHeight="1">
      <c r="A103" s="227"/>
      <c r="B103" s="228"/>
      <c r="C103" s="228"/>
      <c r="D103" s="227"/>
      <c r="E103" s="227"/>
      <c r="F103" s="227"/>
      <c r="G103" s="227"/>
      <c r="H103" s="227"/>
      <c r="I103" s="227"/>
      <c r="J103" s="229"/>
      <c r="K103" s="227"/>
      <c r="L103" s="97"/>
      <c r="M103" s="8"/>
      <c r="N103" s="8"/>
      <c r="O103" s="8"/>
      <c r="P103" s="8"/>
      <c r="Q103" s="8"/>
      <c r="R103" s="8"/>
      <c r="S103" s="8"/>
      <c r="T103" s="8"/>
      <c r="U103" s="8"/>
      <c r="V103" s="8"/>
      <c r="W103" s="8"/>
      <c r="X103" s="8"/>
      <c r="Y103" s="8"/>
      <c r="Z103" s="8"/>
    </row>
    <row r="104" spans="1:26" ht="64.5" customHeight="1">
      <c r="A104" s="227"/>
      <c r="B104" s="228"/>
      <c r="C104" s="228"/>
      <c r="D104" s="227"/>
      <c r="E104" s="227"/>
      <c r="F104" s="227"/>
      <c r="G104" s="227"/>
      <c r="H104" s="227"/>
      <c r="I104" s="227"/>
      <c r="J104" s="229"/>
      <c r="K104" s="227"/>
      <c r="L104" s="97"/>
      <c r="M104" s="8"/>
      <c r="N104" s="8"/>
      <c r="O104" s="8"/>
      <c r="P104" s="8"/>
      <c r="Q104" s="8"/>
      <c r="R104" s="8"/>
      <c r="S104" s="8"/>
      <c r="T104" s="8"/>
      <c r="U104" s="8"/>
      <c r="V104" s="8"/>
      <c r="W104" s="8"/>
      <c r="X104" s="8"/>
      <c r="Y104" s="8"/>
      <c r="Z104" s="8"/>
    </row>
    <row r="105" spans="1:26" ht="62.25" customHeight="1">
      <c r="A105" s="227"/>
      <c r="B105" s="228"/>
      <c r="C105" s="228"/>
      <c r="D105" s="227"/>
      <c r="E105" s="227"/>
      <c r="F105" s="227"/>
      <c r="G105" s="227"/>
      <c r="H105" s="227"/>
      <c r="I105" s="227"/>
      <c r="J105" s="229"/>
      <c r="K105" s="227"/>
      <c r="L105" s="97"/>
      <c r="M105" s="8"/>
      <c r="N105" s="8"/>
      <c r="O105" s="8"/>
      <c r="P105" s="8"/>
      <c r="Q105" s="8"/>
      <c r="R105" s="8"/>
      <c r="S105" s="8"/>
      <c r="T105" s="8"/>
      <c r="U105" s="8"/>
      <c r="V105" s="8"/>
      <c r="W105" s="8"/>
      <c r="X105" s="8"/>
      <c r="Y105" s="8"/>
      <c r="Z105" s="8"/>
    </row>
    <row r="106" spans="1:26" ht="63" customHeight="1">
      <c r="A106" s="227"/>
      <c r="B106" s="228"/>
      <c r="C106" s="228"/>
      <c r="D106" s="227"/>
      <c r="E106" s="227"/>
      <c r="F106" s="227"/>
      <c r="G106" s="227"/>
      <c r="H106" s="227"/>
      <c r="I106" s="227"/>
      <c r="J106" s="229"/>
      <c r="K106" s="227"/>
      <c r="L106" s="97"/>
      <c r="M106" s="8"/>
      <c r="N106" s="8"/>
      <c r="O106" s="8"/>
      <c r="P106" s="8"/>
      <c r="Q106" s="8"/>
      <c r="R106" s="8"/>
      <c r="S106" s="8"/>
      <c r="T106" s="8"/>
      <c r="U106" s="8"/>
      <c r="V106" s="8"/>
      <c r="W106" s="8"/>
      <c r="X106" s="8"/>
      <c r="Y106" s="8"/>
      <c r="Z106" s="8"/>
    </row>
    <row r="107" spans="1:26" ht="44.25" customHeight="1">
      <c r="A107" s="227"/>
      <c r="B107" s="228"/>
      <c r="C107" s="228"/>
      <c r="D107" s="230"/>
      <c r="E107" s="227"/>
      <c r="F107" s="227"/>
      <c r="G107" s="227"/>
      <c r="H107" s="227"/>
      <c r="I107" s="227"/>
      <c r="J107" s="229"/>
      <c r="K107" s="227"/>
      <c r="L107" s="97"/>
      <c r="M107" s="8"/>
      <c r="N107" s="8"/>
      <c r="O107" s="8"/>
      <c r="P107" s="8"/>
      <c r="Q107" s="8"/>
      <c r="R107" s="8"/>
      <c r="S107" s="8"/>
      <c r="T107" s="8"/>
      <c r="U107" s="8"/>
      <c r="V107" s="8"/>
      <c r="W107" s="8"/>
      <c r="X107" s="8"/>
      <c r="Y107" s="8"/>
      <c r="Z107" s="8"/>
    </row>
    <row r="108" spans="1:26" ht="72" customHeight="1">
      <c r="A108" s="227"/>
      <c r="B108" s="228"/>
      <c r="C108" s="228"/>
      <c r="D108" s="230"/>
      <c r="E108" s="227"/>
      <c r="F108" s="227"/>
      <c r="G108" s="227"/>
      <c r="H108" s="227"/>
      <c r="I108" s="227"/>
      <c r="J108" s="229"/>
      <c r="K108" s="227"/>
      <c r="L108" s="97"/>
      <c r="M108" s="8"/>
      <c r="N108" s="8"/>
      <c r="O108" s="8"/>
      <c r="P108" s="8"/>
      <c r="Q108" s="8"/>
      <c r="R108" s="8"/>
      <c r="S108" s="8"/>
      <c r="T108" s="8"/>
      <c r="U108" s="8"/>
      <c r="V108" s="8"/>
      <c r="W108" s="8"/>
      <c r="X108" s="8"/>
      <c r="Y108" s="8"/>
      <c r="Z108" s="8"/>
    </row>
    <row r="109" spans="1:26" ht="59.25" customHeight="1">
      <c r="A109" s="227"/>
      <c r="B109" s="228"/>
      <c r="C109" s="228"/>
      <c r="D109" s="230"/>
      <c r="E109" s="227"/>
      <c r="F109" s="227"/>
      <c r="G109" s="227"/>
      <c r="H109" s="227"/>
      <c r="I109" s="227"/>
      <c r="J109" s="229"/>
      <c r="K109" s="227"/>
      <c r="L109" s="97"/>
      <c r="M109" s="8"/>
      <c r="N109" s="8"/>
      <c r="O109" s="8"/>
      <c r="P109" s="8"/>
      <c r="Q109" s="8"/>
      <c r="R109" s="8"/>
      <c r="S109" s="8"/>
      <c r="T109" s="8"/>
      <c r="U109" s="8"/>
      <c r="V109" s="8"/>
      <c r="W109" s="8"/>
      <c r="X109" s="8"/>
      <c r="Y109" s="8"/>
      <c r="Z109" s="8"/>
    </row>
    <row r="110" spans="1:26" ht="51" customHeight="1">
      <c r="A110" s="227"/>
      <c r="B110" s="228"/>
      <c r="C110" s="228"/>
      <c r="D110" s="230"/>
      <c r="E110" s="227"/>
      <c r="F110" s="227"/>
      <c r="G110" s="227"/>
      <c r="H110" s="227"/>
      <c r="I110" s="227"/>
      <c r="J110" s="229"/>
      <c r="K110" s="227"/>
      <c r="L110" s="97"/>
      <c r="M110" s="8"/>
      <c r="N110" s="8"/>
      <c r="O110" s="8"/>
      <c r="P110" s="8"/>
      <c r="Q110" s="8"/>
      <c r="R110" s="8"/>
      <c r="S110" s="8"/>
      <c r="T110" s="8"/>
      <c r="U110" s="8"/>
      <c r="V110" s="8"/>
      <c r="W110" s="8"/>
      <c r="X110" s="8"/>
      <c r="Y110" s="8"/>
      <c r="Z110" s="8"/>
    </row>
    <row r="111" spans="1:26" ht="139.5" customHeight="1">
      <c r="A111" s="227"/>
      <c r="B111" s="228"/>
      <c r="C111" s="228"/>
      <c r="D111" s="227"/>
      <c r="E111" s="227"/>
      <c r="F111" s="227"/>
      <c r="G111" s="227"/>
      <c r="H111" s="227"/>
      <c r="I111" s="227"/>
      <c r="J111" s="229"/>
      <c r="K111" s="227"/>
      <c r="L111" s="97"/>
      <c r="M111" s="8"/>
      <c r="N111" s="8"/>
      <c r="O111" s="8"/>
      <c r="P111" s="8"/>
      <c r="Q111" s="8"/>
      <c r="R111" s="8"/>
      <c r="S111" s="8"/>
      <c r="T111" s="8"/>
      <c r="U111" s="8"/>
      <c r="V111" s="8"/>
      <c r="W111" s="8"/>
      <c r="X111" s="8"/>
      <c r="Y111" s="8"/>
      <c r="Z111" s="8"/>
    </row>
    <row r="112" spans="1:26" ht="85.5" customHeight="1">
      <c r="A112" s="227"/>
      <c r="B112" s="228"/>
      <c r="C112" s="228"/>
      <c r="D112" s="227"/>
      <c r="E112" s="227"/>
      <c r="F112" s="227"/>
      <c r="G112" s="227"/>
      <c r="H112" s="227"/>
      <c r="I112" s="227"/>
      <c r="J112" s="229"/>
      <c r="K112" s="227"/>
      <c r="L112" s="97"/>
      <c r="M112" s="8"/>
      <c r="N112" s="8"/>
      <c r="O112" s="8"/>
      <c r="P112" s="8"/>
      <c r="Q112" s="8"/>
      <c r="R112" s="8"/>
      <c r="S112" s="8"/>
      <c r="T112" s="8"/>
      <c r="U112" s="8"/>
      <c r="V112" s="8"/>
      <c r="W112" s="8"/>
      <c r="X112" s="8"/>
      <c r="Y112" s="8"/>
      <c r="Z112" s="8"/>
    </row>
    <row r="113" spans="1:26" ht="81.75" customHeight="1">
      <c r="A113" s="227"/>
      <c r="B113" s="228"/>
      <c r="C113" s="228"/>
      <c r="D113" s="227"/>
      <c r="E113" s="227"/>
      <c r="F113" s="227"/>
      <c r="G113" s="227"/>
      <c r="H113" s="227"/>
      <c r="I113" s="227"/>
      <c r="J113" s="229"/>
      <c r="K113" s="227"/>
      <c r="L113" s="97"/>
      <c r="M113" s="8"/>
      <c r="N113" s="8"/>
      <c r="O113" s="8"/>
      <c r="P113" s="8"/>
      <c r="Q113" s="8"/>
      <c r="R113" s="8"/>
      <c r="S113" s="8"/>
      <c r="T113" s="8"/>
      <c r="U113" s="8"/>
      <c r="V113" s="8"/>
      <c r="W113" s="8"/>
      <c r="X113" s="8"/>
      <c r="Y113" s="8"/>
      <c r="Z113" s="8"/>
    </row>
    <row r="114" spans="1:26" ht="52.5" customHeight="1">
      <c r="A114" s="227"/>
      <c r="B114" s="228"/>
      <c r="C114" s="228"/>
      <c r="D114" s="227"/>
      <c r="E114" s="227"/>
      <c r="F114" s="227"/>
      <c r="G114" s="227"/>
      <c r="H114" s="227"/>
      <c r="I114" s="227"/>
      <c r="J114" s="229"/>
      <c r="K114" s="227"/>
      <c r="L114" s="97"/>
      <c r="M114" s="8"/>
      <c r="N114" s="8"/>
      <c r="O114" s="8"/>
      <c r="P114" s="8"/>
      <c r="Q114" s="8"/>
      <c r="R114" s="8"/>
      <c r="S114" s="8"/>
      <c r="T114" s="8"/>
      <c r="U114" s="8"/>
      <c r="V114" s="8"/>
      <c r="W114" s="8"/>
      <c r="X114" s="8"/>
      <c r="Y114" s="8"/>
      <c r="Z114" s="8"/>
    </row>
    <row r="115" spans="1:26" ht="51.75" customHeight="1">
      <c r="A115" s="227"/>
      <c r="B115" s="231"/>
      <c r="C115" s="231"/>
      <c r="D115" s="227"/>
      <c r="E115" s="227"/>
      <c r="F115" s="227"/>
      <c r="G115" s="227"/>
      <c r="H115" s="227"/>
      <c r="I115" s="227"/>
      <c r="J115" s="229"/>
      <c r="K115" s="227"/>
      <c r="L115" s="97"/>
      <c r="M115" s="8"/>
      <c r="N115" s="8"/>
      <c r="O115" s="8"/>
      <c r="P115" s="8"/>
      <c r="Q115" s="8"/>
      <c r="R115" s="8"/>
      <c r="S115" s="8"/>
      <c r="T115" s="8"/>
      <c r="U115" s="8"/>
      <c r="V115" s="8"/>
      <c r="W115" s="8"/>
      <c r="X115" s="8"/>
      <c r="Y115" s="8"/>
      <c r="Z115" s="8"/>
    </row>
    <row r="116" spans="1:26" ht="52.5" customHeight="1">
      <c r="A116" s="227"/>
      <c r="B116" s="231"/>
      <c r="C116" s="231"/>
      <c r="D116" s="227"/>
      <c r="E116" s="227"/>
      <c r="F116" s="227"/>
      <c r="G116" s="227"/>
      <c r="H116" s="227"/>
      <c r="I116" s="227"/>
      <c r="J116" s="229"/>
      <c r="K116" s="227"/>
      <c r="L116" s="97"/>
      <c r="M116" s="8"/>
      <c r="N116" s="8"/>
      <c r="O116" s="8"/>
      <c r="P116" s="8"/>
      <c r="Q116" s="8"/>
      <c r="R116" s="8"/>
      <c r="S116" s="8"/>
      <c r="T116" s="8"/>
      <c r="U116" s="8"/>
      <c r="V116" s="8"/>
      <c r="W116" s="8"/>
      <c r="X116" s="8"/>
      <c r="Y116" s="8"/>
      <c r="Z116" s="8"/>
    </row>
    <row r="117" spans="1:26" ht="36.75" customHeight="1">
      <c r="A117" s="227"/>
      <c r="B117" s="231"/>
      <c r="C117" s="231"/>
      <c r="D117" s="227"/>
      <c r="E117" s="227"/>
      <c r="F117" s="227"/>
      <c r="G117" s="227"/>
      <c r="H117" s="227"/>
      <c r="I117" s="227"/>
      <c r="J117" s="229"/>
      <c r="K117" s="227"/>
      <c r="L117" s="97"/>
      <c r="M117" s="8"/>
      <c r="N117" s="8"/>
      <c r="O117" s="8"/>
      <c r="P117" s="8"/>
      <c r="Q117" s="8"/>
      <c r="R117" s="8"/>
      <c r="S117" s="8"/>
      <c r="T117" s="8"/>
      <c r="U117" s="8"/>
      <c r="V117" s="8"/>
      <c r="W117" s="8"/>
      <c r="X117" s="8"/>
      <c r="Y117" s="8"/>
      <c r="Z117" s="8"/>
    </row>
    <row r="118" spans="1:26" ht="68.25" customHeight="1">
      <c r="A118" s="227"/>
      <c r="B118" s="231"/>
      <c r="C118" s="232"/>
      <c r="D118" s="227"/>
      <c r="E118" s="227"/>
      <c r="F118" s="227"/>
      <c r="G118" s="227"/>
      <c r="H118" s="227"/>
      <c r="I118" s="227"/>
      <c r="J118" s="229"/>
      <c r="K118" s="227"/>
      <c r="L118" s="97"/>
      <c r="M118" s="8"/>
      <c r="N118" s="8"/>
      <c r="O118" s="8"/>
      <c r="P118" s="8"/>
      <c r="Q118" s="8"/>
      <c r="R118" s="8"/>
      <c r="S118" s="8"/>
      <c r="T118" s="8"/>
      <c r="U118" s="8"/>
      <c r="V118" s="8"/>
      <c r="W118" s="8"/>
      <c r="X118" s="8"/>
      <c r="Y118" s="8"/>
      <c r="Z118" s="8"/>
    </row>
    <row r="119" spans="1:26" ht="32.25" customHeight="1">
      <c r="A119" s="227"/>
      <c r="B119" s="231"/>
      <c r="C119" s="231"/>
      <c r="D119" s="230"/>
      <c r="E119" s="227"/>
      <c r="F119" s="227"/>
      <c r="G119" s="227"/>
      <c r="H119" s="227"/>
      <c r="I119" s="227"/>
      <c r="J119" s="229"/>
      <c r="K119" s="227"/>
      <c r="L119" s="97"/>
      <c r="M119" s="8"/>
      <c r="N119" s="8"/>
      <c r="O119" s="8"/>
      <c r="P119" s="8"/>
      <c r="Q119" s="8"/>
      <c r="R119" s="8"/>
      <c r="S119" s="8"/>
      <c r="T119" s="8"/>
      <c r="U119" s="8"/>
      <c r="V119" s="8"/>
      <c r="W119" s="8"/>
      <c r="X119" s="8"/>
      <c r="Y119" s="8"/>
      <c r="Z119" s="8"/>
    </row>
    <row r="120" spans="1:26" ht="32.25" customHeight="1">
      <c r="A120" s="227"/>
      <c r="B120" s="231"/>
      <c r="C120" s="231"/>
      <c r="D120" s="231"/>
      <c r="E120" s="227"/>
      <c r="F120" s="227"/>
      <c r="G120" s="227"/>
      <c r="H120" s="227"/>
      <c r="I120" s="227"/>
      <c r="J120" s="229"/>
      <c r="K120" s="227"/>
      <c r="L120" s="97"/>
      <c r="M120" s="8"/>
      <c r="N120" s="8"/>
      <c r="O120" s="8"/>
      <c r="P120" s="8"/>
      <c r="Q120" s="8"/>
      <c r="R120" s="8"/>
      <c r="S120" s="8"/>
      <c r="T120" s="8"/>
      <c r="U120" s="8"/>
      <c r="V120" s="8"/>
      <c r="W120" s="8"/>
      <c r="X120" s="8"/>
      <c r="Y120" s="8"/>
      <c r="Z120" s="8"/>
    </row>
    <row r="121" spans="1:26" ht="32.25" customHeight="1">
      <c r="A121" s="227"/>
      <c r="B121" s="231"/>
      <c r="C121" s="231"/>
      <c r="D121" s="231"/>
      <c r="E121" s="227"/>
      <c r="F121" s="227"/>
      <c r="G121" s="227"/>
      <c r="H121" s="227"/>
      <c r="I121" s="227"/>
      <c r="J121" s="229"/>
      <c r="K121" s="227"/>
      <c r="L121" s="97"/>
      <c r="M121" s="8"/>
      <c r="N121" s="8"/>
      <c r="O121" s="8"/>
      <c r="P121" s="8"/>
      <c r="Q121" s="8"/>
      <c r="R121" s="8"/>
      <c r="S121" s="8"/>
      <c r="T121" s="8"/>
      <c r="U121" s="8"/>
      <c r="V121" s="8"/>
      <c r="W121" s="8"/>
      <c r="X121" s="8"/>
      <c r="Y121" s="8"/>
      <c r="Z121" s="8"/>
    </row>
    <row r="122" spans="1:26" ht="34.5" customHeight="1">
      <c r="A122" s="227"/>
      <c r="B122" s="231"/>
      <c r="C122" s="231"/>
      <c r="D122" s="231"/>
      <c r="E122" s="227"/>
      <c r="F122" s="227"/>
      <c r="G122" s="227"/>
      <c r="H122" s="227"/>
      <c r="I122" s="227"/>
      <c r="J122" s="229"/>
      <c r="K122" s="227"/>
      <c r="L122" s="97"/>
      <c r="M122" s="8"/>
      <c r="N122" s="8"/>
      <c r="O122" s="8"/>
      <c r="P122" s="8"/>
      <c r="Q122" s="8"/>
      <c r="R122" s="8"/>
      <c r="S122" s="8"/>
      <c r="T122" s="8"/>
      <c r="U122" s="8"/>
      <c r="V122" s="8"/>
      <c r="W122" s="8"/>
      <c r="X122" s="8"/>
      <c r="Y122" s="8"/>
      <c r="Z122" s="8"/>
    </row>
    <row r="123" spans="1:26" ht="120" customHeight="1">
      <c r="A123" s="227"/>
      <c r="B123" s="231"/>
      <c r="C123" s="231"/>
      <c r="D123" s="227"/>
      <c r="E123" s="227"/>
      <c r="F123" s="227"/>
      <c r="G123" s="227"/>
      <c r="H123" s="227"/>
      <c r="I123" s="227"/>
      <c r="J123" s="229"/>
      <c r="K123" s="227"/>
      <c r="L123" s="97"/>
      <c r="M123" s="8"/>
      <c r="N123" s="8"/>
      <c r="O123" s="8"/>
      <c r="P123" s="8"/>
      <c r="Q123" s="8"/>
      <c r="R123" s="8"/>
      <c r="S123" s="8"/>
      <c r="T123" s="8"/>
      <c r="U123" s="8"/>
      <c r="V123" s="8"/>
      <c r="W123" s="8"/>
      <c r="X123" s="8"/>
      <c r="Y123" s="8"/>
      <c r="Z123" s="8"/>
    </row>
    <row r="124" spans="1:26" ht="66.75" customHeight="1">
      <c r="A124" s="227"/>
      <c r="B124" s="231"/>
      <c r="C124" s="231"/>
      <c r="D124" s="233"/>
      <c r="E124" s="227"/>
      <c r="F124" s="227"/>
      <c r="G124" s="227"/>
      <c r="H124" s="227"/>
      <c r="I124" s="227"/>
      <c r="J124" s="229"/>
      <c r="K124" s="227"/>
      <c r="L124" s="97"/>
      <c r="M124" s="8"/>
      <c r="N124" s="8"/>
      <c r="O124" s="8"/>
      <c r="P124" s="8"/>
      <c r="Q124" s="8"/>
      <c r="R124" s="8"/>
      <c r="S124" s="8"/>
      <c r="T124" s="8"/>
      <c r="U124" s="8"/>
      <c r="V124" s="8"/>
      <c r="W124" s="8"/>
      <c r="X124" s="8"/>
      <c r="Y124" s="8"/>
      <c r="Z124" s="8"/>
    </row>
    <row r="125" spans="1:26" ht="66.75" customHeight="1">
      <c r="A125" s="227"/>
      <c r="B125" s="231"/>
      <c r="C125" s="231"/>
      <c r="D125" s="233"/>
      <c r="E125" s="227"/>
      <c r="F125" s="227"/>
      <c r="G125" s="227"/>
      <c r="H125" s="227"/>
      <c r="I125" s="227"/>
      <c r="J125" s="229"/>
      <c r="K125" s="227"/>
      <c r="L125" s="97"/>
      <c r="M125" s="8"/>
      <c r="N125" s="8"/>
      <c r="O125" s="8"/>
      <c r="P125" s="8"/>
      <c r="Q125" s="8"/>
      <c r="R125" s="8"/>
      <c r="S125" s="8"/>
      <c r="T125" s="8"/>
      <c r="U125" s="8"/>
      <c r="V125" s="8"/>
      <c r="W125" s="8"/>
      <c r="X125" s="8"/>
      <c r="Y125" s="8"/>
      <c r="Z125" s="8"/>
    </row>
    <row r="126" spans="1:26" ht="28.5" customHeight="1">
      <c r="A126" s="135"/>
      <c r="B126" s="114"/>
      <c r="C126" s="114"/>
      <c r="D126" s="135"/>
      <c r="E126" s="135"/>
      <c r="F126" s="135"/>
      <c r="G126" s="135"/>
      <c r="H126" s="135"/>
      <c r="I126" s="135"/>
      <c r="J126" s="136"/>
      <c r="K126" s="135"/>
      <c r="L126" s="97"/>
      <c r="M126" s="8"/>
      <c r="N126" s="8"/>
      <c r="O126" s="8"/>
      <c r="P126" s="8"/>
      <c r="Q126" s="8"/>
      <c r="R126" s="8"/>
      <c r="S126" s="8"/>
      <c r="T126" s="8"/>
      <c r="U126" s="8"/>
      <c r="V126" s="8"/>
      <c r="W126" s="8"/>
      <c r="X126" s="8"/>
      <c r="Y126" s="8"/>
      <c r="Z126" s="8"/>
    </row>
    <row r="127" spans="1:26" ht="27.75" customHeight="1">
      <c r="A127" s="135"/>
      <c r="B127" s="138"/>
      <c r="C127" s="138"/>
      <c r="D127" s="135"/>
      <c r="E127" s="135"/>
      <c r="F127" s="135"/>
      <c r="G127" s="135"/>
      <c r="H127" s="135"/>
      <c r="I127" s="135"/>
      <c r="J127" s="136"/>
      <c r="K127" s="139"/>
      <c r="L127" s="110"/>
      <c r="M127" s="8"/>
      <c r="N127" s="8"/>
      <c r="O127" s="8"/>
      <c r="P127" s="8"/>
      <c r="Q127" s="8"/>
      <c r="R127" s="8"/>
      <c r="S127" s="8"/>
      <c r="T127" s="8"/>
      <c r="U127" s="8"/>
      <c r="V127" s="8"/>
      <c r="W127" s="8"/>
      <c r="X127" s="8"/>
      <c r="Y127" s="8"/>
      <c r="Z127" s="8"/>
    </row>
    <row r="128" spans="1:26" ht="104.25" customHeight="1">
      <c r="A128" s="135"/>
      <c r="B128" s="114"/>
      <c r="C128" s="114"/>
      <c r="D128" s="135"/>
      <c r="E128" s="135"/>
      <c r="F128" s="135"/>
      <c r="G128" s="135"/>
      <c r="H128" s="135"/>
      <c r="I128" s="135"/>
      <c r="J128" s="136"/>
      <c r="K128" s="139"/>
      <c r="L128" s="110"/>
      <c r="M128" s="8"/>
      <c r="N128" s="8"/>
      <c r="O128" s="8"/>
      <c r="P128" s="8"/>
      <c r="Q128" s="8"/>
      <c r="R128" s="8"/>
      <c r="S128" s="8"/>
      <c r="T128" s="8"/>
      <c r="U128" s="8"/>
      <c r="V128" s="8"/>
      <c r="W128" s="8"/>
      <c r="X128" s="8"/>
      <c r="Y128" s="8"/>
      <c r="Z128" s="8"/>
    </row>
    <row r="129" spans="1:26" ht="110.25" customHeight="1">
      <c r="A129" s="135"/>
      <c r="B129" s="114"/>
      <c r="C129" s="140"/>
      <c r="D129" s="135"/>
      <c r="E129" s="135"/>
      <c r="F129" s="135"/>
      <c r="G129" s="135"/>
      <c r="H129" s="135"/>
      <c r="I129" s="135"/>
      <c r="J129" s="136"/>
      <c r="K129" s="139"/>
      <c r="L129" s="110"/>
      <c r="M129" s="8"/>
      <c r="N129" s="8"/>
      <c r="O129" s="8"/>
      <c r="P129" s="8"/>
      <c r="Q129" s="8"/>
      <c r="R129" s="8"/>
      <c r="S129" s="8"/>
      <c r="T129" s="8"/>
      <c r="U129" s="8"/>
      <c r="V129" s="8"/>
      <c r="W129" s="8"/>
      <c r="X129" s="8"/>
      <c r="Y129" s="8"/>
      <c r="Z129" s="8"/>
    </row>
    <row r="130" spans="1:26" ht="111.75" customHeight="1">
      <c r="A130" s="135"/>
      <c r="B130" s="114"/>
      <c r="C130" s="140"/>
      <c r="D130" s="141"/>
      <c r="E130" s="135"/>
      <c r="F130" s="135"/>
      <c r="G130" s="135"/>
      <c r="H130" s="135"/>
      <c r="I130" s="135"/>
      <c r="J130" s="136"/>
      <c r="K130" s="139"/>
      <c r="L130" s="110"/>
      <c r="M130" s="8"/>
      <c r="N130" s="8"/>
      <c r="O130" s="8"/>
      <c r="P130" s="8"/>
      <c r="Q130" s="8"/>
      <c r="R130" s="8"/>
      <c r="S130" s="8"/>
      <c r="T130" s="8"/>
      <c r="U130" s="8"/>
      <c r="V130" s="8"/>
      <c r="W130" s="8"/>
      <c r="X130" s="8"/>
      <c r="Y130" s="8"/>
      <c r="Z130" s="8"/>
    </row>
    <row r="131" spans="1:26" ht="12.75" customHeight="1">
      <c r="A131" s="139"/>
      <c r="B131" s="139"/>
      <c r="C131" s="139"/>
      <c r="D131" s="139"/>
      <c r="E131" s="139"/>
      <c r="F131" s="139"/>
      <c r="G131" s="139"/>
      <c r="H131" s="139"/>
      <c r="I131" s="139"/>
      <c r="J131" s="139"/>
      <c r="K131" s="139"/>
      <c r="L131" s="110"/>
      <c r="M131" s="8"/>
      <c r="N131" s="8"/>
      <c r="O131" s="8"/>
      <c r="P131" s="8"/>
      <c r="Q131" s="8"/>
      <c r="R131" s="8"/>
      <c r="S131" s="8"/>
      <c r="T131" s="8"/>
      <c r="U131" s="8"/>
      <c r="V131" s="8"/>
      <c r="W131" s="8"/>
      <c r="X131" s="8"/>
      <c r="Y131" s="8"/>
      <c r="Z131" s="8"/>
    </row>
    <row r="132" spans="1:26" ht="12.75" customHeight="1">
      <c r="A132" s="139"/>
      <c r="B132" s="139"/>
      <c r="C132" s="139"/>
      <c r="D132" s="139"/>
      <c r="E132" s="139"/>
      <c r="F132" s="139"/>
      <c r="G132" s="139"/>
      <c r="H132" s="139"/>
      <c r="I132" s="139"/>
      <c r="J132" s="139"/>
      <c r="K132" s="139"/>
      <c r="L132" s="110"/>
      <c r="M132" s="8"/>
      <c r="N132" s="8"/>
      <c r="O132" s="8"/>
      <c r="P132" s="8"/>
      <c r="Q132" s="8"/>
      <c r="R132" s="8"/>
      <c r="S132" s="8"/>
      <c r="T132" s="8"/>
      <c r="U132" s="8"/>
      <c r="V132" s="8"/>
      <c r="W132" s="8"/>
      <c r="X132" s="8"/>
      <c r="Y132" s="8"/>
      <c r="Z132" s="8"/>
    </row>
    <row r="133" spans="1:26" ht="12.75" customHeight="1">
      <c r="A133" s="139"/>
      <c r="B133" s="139"/>
      <c r="C133" s="139"/>
      <c r="D133" s="139"/>
      <c r="E133" s="139"/>
      <c r="F133" s="139"/>
      <c r="G133" s="139"/>
      <c r="H133" s="139"/>
      <c r="I133" s="139"/>
      <c r="J133" s="139"/>
      <c r="K133" s="139"/>
      <c r="L133" s="110"/>
      <c r="M133" s="8"/>
      <c r="N133" s="8"/>
      <c r="O133" s="8"/>
      <c r="P133" s="8"/>
      <c r="Q133" s="8"/>
      <c r="R133" s="8"/>
      <c r="S133" s="8"/>
      <c r="T133" s="8"/>
      <c r="U133" s="8"/>
      <c r="V133" s="8"/>
      <c r="W133" s="8"/>
      <c r="X133" s="8"/>
      <c r="Y133" s="8"/>
      <c r="Z133" s="8"/>
    </row>
    <row r="134" spans="1:26" ht="12.75" customHeight="1">
      <c r="A134" s="139"/>
      <c r="B134" s="139"/>
      <c r="C134" s="139"/>
      <c r="D134" s="139"/>
      <c r="E134" s="139"/>
      <c r="F134" s="139"/>
      <c r="G134" s="139"/>
      <c r="H134" s="139"/>
      <c r="I134" s="139"/>
      <c r="J134" s="139"/>
      <c r="K134" s="139"/>
      <c r="L134" s="110"/>
      <c r="M134" s="8"/>
      <c r="N134" s="8"/>
      <c r="O134" s="8"/>
      <c r="P134" s="8"/>
      <c r="Q134" s="8"/>
      <c r="R134" s="8"/>
      <c r="S134" s="8"/>
      <c r="T134" s="8"/>
      <c r="U134" s="8"/>
      <c r="V134" s="8"/>
      <c r="W134" s="8"/>
      <c r="X134" s="8"/>
      <c r="Y134" s="8"/>
      <c r="Z134" s="8"/>
    </row>
    <row r="135" spans="1:26" ht="12.75" customHeight="1">
      <c r="A135" s="139"/>
      <c r="B135" s="139"/>
      <c r="C135" s="139"/>
      <c r="D135" s="139"/>
      <c r="E135" s="139"/>
      <c r="F135" s="139"/>
      <c r="G135" s="139"/>
      <c r="H135" s="139"/>
      <c r="I135" s="139"/>
      <c r="J135" s="139"/>
      <c r="K135" s="139"/>
      <c r="L135" s="110"/>
      <c r="M135" s="8"/>
      <c r="N135" s="8"/>
      <c r="O135" s="8"/>
      <c r="P135" s="8"/>
      <c r="Q135" s="8"/>
      <c r="R135" s="8"/>
      <c r="S135" s="8"/>
      <c r="T135" s="8"/>
      <c r="U135" s="8"/>
      <c r="V135" s="8"/>
      <c r="W135" s="8"/>
      <c r="X135" s="8"/>
      <c r="Y135" s="8"/>
      <c r="Z135" s="8"/>
    </row>
    <row r="136" spans="1:26" ht="12.75" customHeight="1">
      <c r="A136" s="139"/>
      <c r="B136" s="139"/>
      <c r="C136" s="139"/>
      <c r="D136" s="139"/>
      <c r="E136" s="139"/>
      <c r="F136" s="139"/>
      <c r="G136" s="139"/>
      <c r="H136" s="139"/>
      <c r="I136" s="139"/>
      <c r="J136" s="139"/>
      <c r="K136" s="139"/>
      <c r="L136" s="110"/>
      <c r="M136" s="8"/>
      <c r="N136" s="8"/>
      <c r="O136" s="8"/>
      <c r="P136" s="8"/>
      <c r="Q136" s="8"/>
      <c r="R136" s="8"/>
      <c r="S136" s="8"/>
      <c r="T136" s="8"/>
      <c r="U136" s="8"/>
      <c r="V136" s="8"/>
      <c r="W136" s="8"/>
      <c r="X136" s="8"/>
      <c r="Y136" s="8"/>
      <c r="Z136" s="8"/>
    </row>
    <row r="137" spans="1:26" ht="12.75" customHeight="1">
      <c r="A137" s="139"/>
      <c r="B137" s="139"/>
      <c r="C137" s="139"/>
      <c r="D137" s="139"/>
      <c r="E137" s="139"/>
      <c r="F137" s="139"/>
      <c r="G137" s="139"/>
      <c r="H137" s="139"/>
      <c r="I137" s="139"/>
      <c r="J137" s="139"/>
      <c r="K137" s="139"/>
      <c r="L137" s="110"/>
      <c r="M137" s="8"/>
      <c r="N137" s="8"/>
      <c r="O137" s="8"/>
      <c r="P137" s="8"/>
      <c r="Q137" s="8"/>
      <c r="R137" s="8"/>
      <c r="S137" s="8"/>
      <c r="T137" s="8"/>
      <c r="U137" s="8"/>
      <c r="V137" s="8"/>
      <c r="W137" s="8"/>
      <c r="X137" s="8"/>
      <c r="Y137" s="8"/>
      <c r="Z137" s="8"/>
    </row>
    <row r="138" spans="1:26" ht="12.75" customHeight="1">
      <c r="A138" s="139"/>
      <c r="B138" s="139"/>
      <c r="C138" s="139"/>
      <c r="D138" s="139"/>
      <c r="E138" s="139"/>
      <c r="F138" s="139"/>
      <c r="G138" s="139"/>
      <c r="H138" s="139"/>
      <c r="I138" s="139"/>
      <c r="J138" s="139"/>
      <c r="K138" s="139"/>
      <c r="L138" s="110"/>
      <c r="M138" s="8"/>
      <c r="N138" s="8"/>
      <c r="O138" s="8"/>
      <c r="P138" s="8"/>
      <c r="Q138" s="8"/>
      <c r="R138" s="8"/>
      <c r="S138" s="8"/>
      <c r="T138" s="8"/>
      <c r="U138" s="8"/>
      <c r="V138" s="8"/>
      <c r="W138" s="8"/>
      <c r="X138" s="8"/>
      <c r="Y138" s="8"/>
      <c r="Z138" s="8"/>
    </row>
    <row r="139" spans="1:26" ht="12.75" customHeight="1">
      <c r="A139" s="139"/>
      <c r="B139" s="139"/>
      <c r="C139" s="139"/>
      <c r="D139" s="139"/>
      <c r="E139" s="139"/>
      <c r="F139" s="139"/>
      <c r="G139" s="139"/>
      <c r="H139" s="139"/>
      <c r="I139" s="139"/>
      <c r="J139" s="139"/>
      <c r="K139" s="139"/>
      <c r="L139" s="110"/>
      <c r="M139" s="8"/>
      <c r="N139" s="8"/>
      <c r="O139" s="8"/>
      <c r="P139" s="8"/>
      <c r="Q139" s="8"/>
      <c r="R139" s="8"/>
      <c r="S139" s="8"/>
      <c r="T139" s="8"/>
      <c r="U139" s="8"/>
      <c r="V139" s="8"/>
      <c r="W139" s="8"/>
      <c r="X139" s="8"/>
      <c r="Y139" s="8"/>
      <c r="Z139" s="8"/>
    </row>
    <row r="140" spans="1:26" ht="12.75" customHeight="1">
      <c r="A140" s="139"/>
      <c r="B140" s="139"/>
      <c r="C140" s="139"/>
      <c r="D140" s="139"/>
      <c r="E140" s="139"/>
      <c r="F140" s="139"/>
      <c r="G140" s="139"/>
      <c r="H140" s="139"/>
      <c r="I140" s="139"/>
      <c r="J140" s="139"/>
      <c r="K140" s="139"/>
      <c r="L140" s="110"/>
      <c r="M140" s="8"/>
      <c r="N140" s="8"/>
      <c r="O140" s="8"/>
      <c r="P140" s="8"/>
      <c r="Q140" s="8"/>
      <c r="R140" s="8"/>
      <c r="S140" s="8"/>
      <c r="T140" s="8"/>
      <c r="U140" s="8"/>
      <c r="V140" s="8"/>
      <c r="W140" s="8"/>
      <c r="X140" s="8"/>
      <c r="Y140" s="8"/>
      <c r="Z140" s="8"/>
    </row>
    <row r="141" spans="1:26" ht="12.75" customHeight="1">
      <c r="A141" s="139"/>
      <c r="B141" s="139"/>
      <c r="C141" s="139"/>
      <c r="D141" s="139"/>
      <c r="E141" s="139"/>
      <c r="F141" s="139"/>
      <c r="G141" s="139"/>
      <c r="H141" s="139"/>
      <c r="I141" s="139"/>
      <c r="J141" s="139"/>
      <c r="K141" s="139"/>
      <c r="L141" s="110"/>
      <c r="M141" s="8"/>
      <c r="N141" s="8"/>
      <c r="O141" s="8"/>
      <c r="P141" s="8"/>
      <c r="Q141" s="8"/>
      <c r="R141" s="8"/>
      <c r="S141" s="8"/>
      <c r="T141" s="8"/>
      <c r="U141" s="8"/>
      <c r="V141" s="8"/>
      <c r="W141" s="8"/>
      <c r="X141" s="8"/>
      <c r="Y141" s="8"/>
      <c r="Z141" s="8"/>
    </row>
    <row r="142" spans="1:26" ht="12.75" customHeight="1">
      <c r="A142" s="139"/>
      <c r="B142" s="139"/>
      <c r="C142" s="139"/>
      <c r="D142" s="139"/>
      <c r="E142" s="139"/>
      <c r="F142" s="139"/>
      <c r="G142" s="139"/>
      <c r="H142" s="139"/>
      <c r="I142" s="139"/>
      <c r="J142" s="139"/>
      <c r="K142" s="139"/>
      <c r="L142" s="110"/>
      <c r="M142" s="8"/>
      <c r="N142" s="8"/>
      <c r="O142" s="8"/>
      <c r="P142" s="8"/>
      <c r="Q142" s="8"/>
      <c r="R142" s="8"/>
      <c r="S142" s="8"/>
      <c r="T142" s="8"/>
      <c r="U142" s="8"/>
      <c r="V142" s="8"/>
      <c r="W142" s="8"/>
      <c r="X142" s="8"/>
      <c r="Y142" s="8"/>
      <c r="Z142" s="8"/>
    </row>
    <row r="143" spans="1:26" ht="12.75" customHeight="1">
      <c r="A143" s="139"/>
      <c r="B143" s="139"/>
      <c r="C143" s="139"/>
      <c r="D143" s="139"/>
      <c r="E143" s="139"/>
      <c r="F143" s="139"/>
      <c r="G143" s="139"/>
      <c r="H143" s="139"/>
      <c r="I143" s="139"/>
      <c r="J143" s="139"/>
      <c r="K143" s="139"/>
      <c r="L143" s="110"/>
      <c r="M143" s="8"/>
      <c r="N143" s="8"/>
      <c r="O143" s="8"/>
      <c r="P143" s="8"/>
      <c r="Q143" s="8"/>
      <c r="R143" s="8"/>
      <c r="S143" s="8"/>
      <c r="T143" s="8"/>
      <c r="U143" s="8"/>
      <c r="V143" s="8"/>
      <c r="W143" s="8"/>
      <c r="X143" s="8"/>
      <c r="Y143" s="8"/>
      <c r="Z143" s="8"/>
    </row>
    <row r="144" spans="1:26" ht="12.75" customHeight="1">
      <c r="A144" s="139"/>
      <c r="B144" s="139"/>
      <c r="C144" s="139"/>
      <c r="D144" s="139"/>
      <c r="E144" s="139"/>
      <c r="F144" s="139"/>
      <c r="G144" s="139"/>
      <c r="H144" s="139"/>
      <c r="I144" s="139"/>
      <c r="J144" s="139"/>
      <c r="K144" s="139"/>
      <c r="L144" s="110"/>
      <c r="M144" s="8"/>
      <c r="N144" s="8"/>
      <c r="O144" s="8"/>
      <c r="P144" s="8"/>
      <c r="Q144" s="8"/>
      <c r="R144" s="8"/>
      <c r="S144" s="8"/>
      <c r="T144" s="8"/>
      <c r="U144" s="8"/>
      <c r="V144" s="8"/>
      <c r="W144" s="8"/>
      <c r="X144" s="8"/>
      <c r="Y144" s="8"/>
      <c r="Z144" s="8"/>
    </row>
    <row r="145" spans="1:26" ht="12.75" customHeight="1">
      <c r="A145" s="139"/>
      <c r="B145" s="139"/>
      <c r="C145" s="139"/>
      <c r="D145" s="139"/>
      <c r="E145" s="139"/>
      <c r="F145" s="139"/>
      <c r="G145" s="139"/>
      <c r="H145" s="139"/>
      <c r="I145" s="139"/>
      <c r="J145" s="139"/>
      <c r="K145" s="139"/>
      <c r="L145" s="110"/>
      <c r="M145" s="8"/>
      <c r="N145" s="8"/>
      <c r="O145" s="8"/>
      <c r="P145" s="8"/>
      <c r="Q145" s="8"/>
      <c r="R145" s="8"/>
      <c r="S145" s="8"/>
      <c r="T145" s="8"/>
      <c r="U145" s="8"/>
      <c r="V145" s="8"/>
      <c r="W145" s="8"/>
      <c r="X145" s="8"/>
      <c r="Y145" s="8"/>
      <c r="Z145" s="8"/>
    </row>
    <row r="146" spans="1:26" ht="12.75" customHeight="1">
      <c r="A146" s="139"/>
      <c r="B146" s="139"/>
      <c r="C146" s="139"/>
      <c r="D146" s="139"/>
      <c r="E146" s="139"/>
      <c r="F146" s="139"/>
      <c r="G146" s="139"/>
      <c r="H146" s="139"/>
      <c r="I146" s="139"/>
      <c r="J146" s="139"/>
      <c r="K146" s="139"/>
      <c r="L146" s="110"/>
      <c r="M146" s="8"/>
      <c r="N146" s="8"/>
      <c r="O146" s="8"/>
      <c r="P146" s="8"/>
      <c r="Q146" s="8"/>
      <c r="R146" s="8"/>
      <c r="S146" s="8"/>
      <c r="T146" s="8"/>
      <c r="U146" s="8"/>
      <c r="V146" s="8"/>
      <c r="W146" s="8"/>
      <c r="X146" s="8"/>
      <c r="Y146" s="8"/>
      <c r="Z146" s="8"/>
    </row>
    <row r="147" spans="1:26" ht="12.75" customHeight="1">
      <c r="A147" s="139"/>
      <c r="B147" s="139"/>
      <c r="C147" s="139"/>
      <c r="D147" s="139"/>
      <c r="E147" s="139"/>
      <c r="F147" s="139"/>
      <c r="G147" s="139"/>
      <c r="H147" s="139"/>
      <c r="I147" s="139"/>
      <c r="J147" s="139"/>
      <c r="K147" s="139"/>
      <c r="L147" s="110"/>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110"/>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110"/>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110"/>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110"/>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110"/>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110"/>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110"/>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110"/>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110"/>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110"/>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110"/>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110"/>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110"/>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110"/>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110"/>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110"/>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110"/>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110"/>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110"/>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110"/>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110"/>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110"/>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110"/>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110"/>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110"/>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110"/>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110"/>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110"/>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110"/>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110"/>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110"/>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110"/>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110"/>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110"/>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110"/>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110"/>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110"/>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110"/>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110"/>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110"/>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110"/>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110"/>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110"/>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110"/>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110"/>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110"/>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110"/>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110"/>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110"/>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110"/>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110"/>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110"/>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110"/>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110"/>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110"/>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110"/>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110"/>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110"/>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110"/>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110"/>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110"/>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110"/>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110"/>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110"/>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110"/>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110"/>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110"/>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110"/>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110"/>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110"/>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110"/>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110"/>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110"/>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110"/>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110"/>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110"/>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110"/>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110"/>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110"/>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110"/>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110"/>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110"/>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110"/>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110"/>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110"/>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110"/>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110"/>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110"/>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110"/>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110"/>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110"/>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110"/>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110"/>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110"/>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110"/>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110"/>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110"/>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110"/>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110"/>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110"/>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110"/>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110"/>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110"/>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110"/>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110"/>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110"/>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110"/>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110"/>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110"/>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110"/>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110"/>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110"/>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110"/>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110"/>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110"/>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110"/>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110"/>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110"/>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110"/>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110"/>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110"/>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110"/>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110"/>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110"/>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110"/>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110"/>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110"/>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110"/>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110"/>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110"/>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110"/>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110"/>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110"/>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110"/>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110"/>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110"/>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110"/>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110"/>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110"/>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110"/>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110"/>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110"/>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110"/>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110"/>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110"/>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110"/>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110"/>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110"/>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110"/>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110"/>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110"/>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110"/>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110"/>
      <c r="M300" s="8"/>
      <c r="N300" s="8"/>
      <c r="O300" s="8"/>
      <c r="P300" s="8"/>
      <c r="Q300" s="8"/>
      <c r="R300" s="8"/>
      <c r="S300" s="8"/>
      <c r="T300" s="8"/>
      <c r="U300" s="8"/>
      <c r="V300" s="8"/>
      <c r="W300" s="8"/>
      <c r="X300" s="8"/>
      <c r="Y300" s="8"/>
      <c r="Z300" s="8"/>
    </row>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13">
    <mergeCell ref="C2:E2"/>
    <mergeCell ref="B20:B26"/>
    <mergeCell ref="C27:C30"/>
    <mergeCell ref="B27:B47"/>
    <mergeCell ref="C44:C47"/>
    <mergeCell ref="C38:C43"/>
    <mergeCell ref="C31:C37"/>
    <mergeCell ref="C22:C25"/>
    <mergeCell ref="C9:C11"/>
    <mergeCell ref="C12:C13"/>
    <mergeCell ref="C14:C15"/>
    <mergeCell ref="B9:B15"/>
    <mergeCell ref="B16:B19"/>
  </mergeCells>
  <conditionalFormatting sqref="I9:I130">
    <cfRule type="containsText" dxfId="10" priority="1" operator="containsText" text="&quot;Pass&quot;">
      <formula>NOT(ISERROR(SEARCH(("""Pass"""),(I9))))</formula>
    </cfRule>
    <cfRule type="containsText" dxfId="9" priority="2" operator="containsText" text="&quot;N/A&quot;">
      <formula>NOT(ISERROR(SEARCH(("""N/A"""),(I9))))</formula>
    </cfRule>
    <cfRule type="containsText" dxfId="8" priority="3" operator="containsText" text="&quot;Fail&quot;">
      <formula>NOT(ISERROR(SEARCH(("""Fail"""),(I9))))</formula>
    </cfRule>
    <cfRule type="containsText" dxfId="7" priority="4" operator="containsText" text="&quot;Pass&quot;">
      <formula>NOT(ISERROR(SEARCH(("""Pass"""),(I9))))</formula>
    </cfRule>
    <cfRule type="containsText" dxfId="6" priority="5" operator="containsText" text="Pass">
      <formula>NOT(ISERROR(SEARCH(("Pass"),(I9))))</formula>
    </cfRule>
    <cfRule type="containsText" dxfId="5" priority="6" operator="containsText" text="Fail">
      <formula>NOT(ISERROR(SEARCH(("Fail"),(I9))))</formula>
    </cfRule>
    <cfRule type="containsText" dxfId="4" priority="7" operator="containsText" text="Untested">
      <formula>NOT(ISERROR(SEARCH(("Untested"),(I9))))</formula>
    </cfRule>
  </conditionalFormatting>
  <conditionalFormatting sqref="I11:I130">
    <cfRule type="containsText" dxfId="3" priority="8" operator="containsText" text="&quot;Pass&quot;">
      <formula>NOT(ISERROR(SEARCH(("""Pass"""),(I11))))</formula>
    </cfRule>
    <cfRule type="containsText" dxfId="2" priority="9" operator="containsText" text="&quot;N/A&quot;">
      <formula>NOT(ISERROR(SEARCH(("""N/A"""),(I11))))</formula>
    </cfRule>
    <cfRule type="containsText" dxfId="1" priority="10" operator="containsText" text="&quot;Fail&quot;">
      <formula>NOT(ISERROR(SEARCH(("""Fail"""),(I11))))</formula>
    </cfRule>
    <cfRule type="containsText" dxfId="0" priority="11" operator="containsText" text="&quot;Pass&quot;">
      <formula>NOT(ISERROR(SEARCH(("""Pass"""),(I11))))</formula>
    </cfRule>
  </conditionalFormatting>
  <dataValidations count="2">
    <dataValidation type="list" allowBlank="1" showInputMessage="1" showErrorMessage="1" prompt=" - " sqref="I1:I3 I7:I8 I131:I258" xr:uid="{8FC83566-95FC-4D80-9A4E-D3DBCF2D10EF}">
      <formula1>$M$2:$M$6</formula1>
    </dataValidation>
    <dataValidation type="list" allowBlank="1" showInputMessage="1" showErrorMessage="1" prompt=" - " sqref="I9:I130" xr:uid="{79F17F1A-9B36-4C80-8990-895853264AA5}">
      <formula1>"Pass,Fail,Untested,N/A"</formula1>
    </dataValidation>
  </dataValidations>
  <hyperlinks>
    <hyperlink ref="C2" r:id="rId1" xr:uid="{2A4F7737-E66A-4DD1-96A0-9F5912E5059D}"/>
  </hyperlinks>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76"/>
  <sheetViews>
    <sheetView workbookViewId="0">
      <selection activeCell="M18" sqref="M18:O18"/>
    </sheetView>
  </sheetViews>
  <sheetFormatPr defaultColWidth="12.625" defaultRowHeight="15" customHeight="1"/>
  <cols>
    <col min="1" max="4" width="3.875" customWidth="1"/>
    <col min="5" max="5" width="5.375" customWidth="1"/>
    <col min="6" max="6" width="3.875" customWidth="1"/>
    <col min="7" max="7" width="5" customWidth="1"/>
    <col min="8" max="17" width="3.875" customWidth="1"/>
    <col min="18" max="18" width="5" customWidth="1"/>
    <col min="19" max="22" width="3.875" customWidth="1"/>
    <col min="23" max="23" width="7.75" customWidth="1"/>
    <col min="24" max="24" width="6.125" customWidth="1"/>
    <col min="25" max="25" width="8" customWidth="1"/>
    <col min="26" max="26" width="29.25" customWidth="1"/>
  </cols>
  <sheetData>
    <row r="1" spans="1:26" ht="15" customHeight="1">
      <c r="M1" s="187" t="s">
        <v>512</v>
      </c>
    </row>
    <row r="2" spans="1:26" ht="15" customHeight="1">
      <c r="Z2" s="188"/>
    </row>
    <row r="3" spans="1:26" ht="15" customHeight="1">
      <c r="E3" s="343" t="s">
        <v>2</v>
      </c>
      <c r="F3" s="266"/>
      <c r="G3" s="267"/>
      <c r="H3" s="279" t="s">
        <v>3</v>
      </c>
      <c r="I3" s="266"/>
      <c r="J3" s="266"/>
      <c r="K3" s="266"/>
      <c r="L3" s="266"/>
      <c r="M3" s="266"/>
      <c r="N3" s="266"/>
      <c r="O3" s="267"/>
      <c r="P3" s="301" t="s">
        <v>4</v>
      </c>
      <c r="Q3" s="266"/>
      <c r="R3" s="266"/>
      <c r="S3" s="266"/>
      <c r="T3" s="267"/>
      <c r="U3" s="344"/>
      <c r="V3" s="266"/>
      <c r="W3" s="266"/>
      <c r="X3" s="267"/>
      <c r="Y3" s="189"/>
      <c r="Z3" s="190"/>
    </row>
    <row r="4" spans="1:26" ht="15" customHeight="1">
      <c r="E4" s="343" t="s">
        <v>6</v>
      </c>
      <c r="F4" s="266"/>
      <c r="G4" s="267"/>
      <c r="H4" s="279" t="s">
        <v>7</v>
      </c>
      <c r="I4" s="266"/>
      <c r="J4" s="266"/>
      <c r="K4" s="266"/>
      <c r="L4" s="266"/>
      <c r="M4" s="266"/>
      <c r="N4" s="266"/>
      <c r="O4" s="267"/>
      <c r="P4" s="301" t="s">
        <v>8</v>
      </c>
      <c r="Q4" s="266"/>
      <c r="R4" s="266"/>
      <c r="S4" s="266"/>
      <c r="T4" s="267"/>
      <c r="U4" s="344"/>
      <c r="V4" s="266"/>
      <c r="W4" s="266"/>
      <c r="X4" s="267"/>
      <c r="Y4" s="189"/>
      <c r="Z4" s="190"/>
    </row>
    <row r="5" spans="1:26" ht="15" customHeight="1">
      <c r="E5" s="346" t="s">
        <v>9</v>
      </c>
      <c r="F5" s="266"/>
      <c r="G5" s="267"/>
      <c r="H5" s="279" t="str">
        <f>H4&amp;"_"&amp;"Test Report"&amp;"_"&amp;"v"&amp;Cover!G7</f>
        <v>CG_SO_Test Report_v1.3</v>
      </c>
      <c r="I5" s="266"/>
      <c r="J5" s="266"/>
      <c r="K5" s="266"/>
      <c r="L5" s="266"/>
      <c r="M5" s="266"/>
      <c r="N5" s="266"/>
      <c r="O5" s="267"/>
      <c r="P5" s="301" t="s">
        <v>788</v>
      </c>
      <c r="Q5" s="266"/>
      <c r="R5" s="266"/>
      <c r="S5" s="266"/>
      <c r="T5" s="267"/>
      <c r="U5" s="344"/>
      <c r="V5" s="266"/>
      <c r="W5" s="266"/>
      <c r="X5" s="267"/>
      <c r="Y5" s="189"/>
      <c r="Z5" s="190"/>
    </row>
    <row r="6" spans="1:26" ht="15" customHeight="1">
      <c r="E6" s="346" t="s">
        <v>516</v>
      </c>
      <c r="F6" s="266"/>
      <c r="G6" s="267"/>
      <c r="H6" s="279" t="s">
        <v>517</v>
      </c>
      <c r="I6" s="266"/>
      <c r="J6" s="266"/>
      <c r="K6" s="266"/>
      <c r="L6" s="266"/>
      <c r="M6" s="266"/>
      <c r="N6" s="266"/>
      <c r="O6" s="266"/>
      <c r="P6" s="266"/>
      <c r="Q6" s="266"/>
      <c r="R6" s="266"/>
      <c r="S6" s="266"/>
      <c r="T6" s="266"/>
      <c r="U6" s="266"/>
      <c r="V6" s="266"/>
      <c r="W6" s="266"/>
      <c r="X6" s="267"/>
      <c r="Y6" s="191"/>
      <c r="Z6" s="192"/>
    </row>
    <row r="9" spans="1:26" ht="15" customHeight="1">
      <c r="A9" s="193" t="s">
        <v>789</v>
      </c>
    </row>
    <row r="10" spans="1:26" ht="13.5">
      <c r="E10" s="194" t="s">
        <v>29</v>
      </c>
      <c r="F10" s="348" t="s">
        <v>518</v>
      </c>
      <c r="G10" s="266"/>
      <c r="H10" s="266"/>
      <c r="I10" s="266"/>
      <c r="J10" s="266"/>
      <c r="K10" s="267"/>
      <c r="L10" s="348" t="s">
        <v>41</v>
      </c>
      <c r="M10" s="267"/>
      <c r="N10" s="348" t="s">
        <v>44</v>
      </c>
      <c r="O10" s="267"/>
      <c r="P10" s="348" t="s">
        <v>49</v>
      </c>
      <c r="Q10" s="267"/>
      <c r="R10" s="348" t="s">
        <v>47</v>
      </c>
      <c r="S10" s="267"/>
      <c r="T10" s="348" t="s">
        <v>790</v>
      </c>
      <c r="U10" s="266"/>
      <c r="V10" s="266"/>
      <c r="W10" s="266"/>
      <c r="X10" s="267"/>
    </row>
    <row r="11" spans="1:26" ht="13.5">
      <c r="E11" s="195">
        <v>1</v>
      </c>
      <c r="F11" s="345" t="str">
        <f>AddProduct!B2</f>
        <v>AddProduct</v>
      </c>
      <c r="G11" s="266"/>
      <c r="H11" s="266"/>
      <c r="I11" s="266"/>
      <c r="J11" s="266"/>
      <c r="K11" s="267"/>
      <c r="L11" s="345">
        <f>AddProduct!A6</f>
        <v>84</v>
      </c>
      <c r="M11" s="267"/>
      <c r="N11" s="345">
        <f>AddProduct!B6</f>
        <v>0</v>
      </c>
      <c r="O11" s="267"/>
      <c r="P11" s="345">
        <f>AddProduct!C6</f>
        <v>0</v>
      </c>
      <c r="Q11" s="267"/>
      <c r="R11" s="345">
        <f>AddProduct!D6</f>
        <v>0</v>
      </c>
      <c r="S11" s="267"/>
      <c r="T11" s="345">
        <f>AddProduct!E6</f>
        <v>84</v>
      </c>
      <c r="U11" s="266"/>
      <c r="V11" s="266"/>
      <c r="W11" s="266"/>
      <c r="X11" s="267"/>
    </row>
    <row r="12" spans="1:26" ht="13.5">
      <c r="E12" s="195">
        <v>2</v>
      </c>
      <c r="F12" s="345" t="s">
        <v>38</v>
      </c>
      <c r="G12" s="266"/>
      <c r="H12" s="266"/>
      <c r="I12" s="266"/>
      <c r="J12" s="266"/>
      <c r="K12" s="267"/>
      <c r="L12" s="345">
        <f>EditProduct!A6</f>
        <v>74</v>
      </c>
      <c r="M12" s="267"/>
      <c r="N12" s="345">
        <f>EditProduct!B6</f>
        <v>0</v>
      </c>
      <c r="O12" s="267"/>
      <c r="P12" s="345">
        <f>EditProduct!C6</f>
        <v>0</v>
      </c>
      <c r="Q12" s="267"/>
      <c r="R12" s="345">
        <f>EditProduct!D6</f>
        <v>0</v>
      </c>
      <c r="S12" s="267"/>
      <c r="T12" s="345">
        <f>EditProduct!E6</f>
        <v>74</v>
      </c>
      <c r="U12" s="266"/>
      <c r="V12" s="266"/>
      <c r="W12" s="266"/>
      <c r="X12" s="267"/>
    </row>
    <row r="13" spans="1:26" ht="13.5">
      <c r="E13" s="195">
        <v>3</v>
      </c>
      <c r="F13" s="345" t="s">
        <v>524</v>
      </c>
      <c r="G13" s="266"/>
      <c r="H13" s="266"/>
      <c r="I13" s="266"/>
      <c r="J13" s="266"/>
      <c r="K13" s="267"/>
      <c r="L13" s="345">
        <f>ListSP!A6</f>
        <v>88</v>
      </c>
      <c r="M13" s="267"/>
      <c r="N13" s="345">
        <f>ListSP!B6</f>
        <v>0</v>
      </c>
      <c r="O13" s="267"/>
      <c r="P13" s="345">
        <f>ListSP!C6</f>
        <v>1</v>
      </c>
      <c r="Q13" s="267"/>
      <c r="R13" s="345">
        <f>ListSP!D6</f>
        <v>0</v>
      </c>
      <c r="S13" s="267"/>
      <c r="T13" s="345">
        <f>ListSP!E6</f>
        <v>89</v>
      </c>
      <c r="U13" s="266"/>
      <c r="V13" s="266"/>
      <c r="W13" s="266"/>
      <c r="X13" s="267"/>
    </row>
    <row r="14" spans="1:26" ht="13.5">
      <c r="E14" s="195">
        <v>4</v>
      </c>
      <c r="F14" s="349" t="s">
        <v>818</v>
      </c>
      <c r="G14" s="350"/>
      <c r="H14" s="350"/>
      <c r="I14" s="350"/>
      <c r="J14" s="350"/>
      <c r="K14" s="351"/>
      <c r="L14" s="345">
        <f>Cart!A6</f>
        <v>36</v>
      </c>
      <c r="M14" s="267"/>
      <c r="N14" s="345">
        <f>Cart!B6</f>
        <v>0</v>
      </c>
      <c r="O14" s="267"/>
      <c r="P14" s="345">
        <f>Cart!C6</f>
        <v>0</v>
      </c>
      <c r="Q14" s="267"/>
      <c r="R14" s="345">
        <f>Cart!D6</f>
        <v>0</v>
      </c>
      <c r="S14" s="267"/>
      <c r="T14" s="345">
        <f>Cart!E6</f>
        <v>36</v>
      </c>
      <c r="U14" s="266"/>
      <c r="V14" s="266"/>
      <c r="W14" s="266"/>
      <c r="X14" s="267"/>
    </row>
    <row r="15" spans="1:26" ht="13.5">
      <c r="E15" s="196"/>
      <c r="F15" s="347" t="s">
        <v>791</v>
      </c>
      <c r="G15" s="266"/>
      <c r="H15" s="266"/>
      <c r="I15" s="266"/>
      <c r="J15" s="266"/>
      <c r="K15" s="267"/>
      <c r="L15" s="347">
        <f>SUM(L11:M14)</f>
        <v>282</v>
      </c>
      <c r="M15" s="267"/>
      <c r="N15" s="347">
        <f>SUM(N11:O13)</f>
        <v>0</v>
      </c>
      <c r="O15" s="267"/>
      <c r="P15" s="347">
        <f>SUM(P11:Q13)</f>
        <v>1</v>
      </c>
      <c r="Q15" s="267"/>
      <c r="R15" s="347">
        <f>SUM(R11:S13)</f>
        <v>0</v>
      </c>
      <c r="S15" s="267"/>
      <c r="T15" s="347">
        <f>SUM(T11:U14)</f>
        <v>283</v>
      </c>
      <c r="U15" s="266"/>
      <c r="V15" s="266"/>
      <c r="W15" s="266"/>
      <c r="X15" s="267"/>
    </row>
    <row r="17" spans="1:25" ht="15" customHeight="1">
      <c r="F17" s="197" t="s">
        <v>521</v>
      </c>
      <c r="M17" s="338">
        <f>(L15+N15)/(T15-R15)</f>
        <v>0.99646643109540634</v>
      </c>
      <c r="N17" s="339"/>
      <c r="O17" s="339"/>
    </row>
    <row r="18" spans="1:25" ht="15" customHeight="1">
      <c r="F18" s="197" t="s">
        <v>523</v>
      </c>
      <c r="M18" s="338">
        <f>L15/(T15-R15)</f>
        <v>0.99646643109540634</v>
      </c>
      <c r="N18" s="339"/>
      <c r="O18" s="339"/>
    </row>
    <row r="19" spans="1:25" ht="15" customHeight="1">
      <c r="A19" s="193"/>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row>
    <row r="20" spans="1:25" ht="15" customHeight="1">
      <c r="A20" s="193" t="s">
        <v>792</v>
      </c>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row>
    <row r="21" spans="1:25" ht="15" customHeight="1">
      <c r="A21" s="198"/>
      <c r="B21" s="199" t="s">
        <v>793</v>
      </c>
      <c r="C21" s="198"/>
      <c r="D21" s="198"/>
      <c r="E21" s="198"/>
      <c r="F21" s="198"/>
      <c r="G21" s="198"/>
      <c r="H21" s="198"/>
      <c r="I21" s="198"/>
      <c r="J21" s="198"/>
      <c r="K21" s="198"/>
      <c r="L21" s="198"/>
      <c r="M21" s="198"/>
      <c r="N21" s="198"/>
      <c r="O21" s="198"/>
      <c r="P21" s="198"/>
      <c r="Q21" s="198"/>
      <c r="R21" s="198"/>
      <c r="S21" s="198"/>
      <c r="T21" s="198"/>
      <c r="U21" s="198"/>
      <c r="V21" s="198"/>
      <c r="W21" s="198"/>
      <c r="X21" s="198"/>
      <c r="Y21" s="198"/>
    </row>
    <row r="22" spans="1:25" ht="15" customHeight="1">
      <c r="A22" s="198"/>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row>
    <row r="23" spans="1:25" ht="15" customHeight="1">
      <c r="A23" s="198"/>
      <c r="B23" s="114" t="s">
        <v>794</v>
      </c>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1:25" ht="15" customHeight="1">
      <c r="A24" s="198"/>
      <c r="B24" s="198" t="s">
        <v>795</v>
      </c>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1:25" ht="15" customHeight="1">
      <c r="A25" s="198"/>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1:25" ht="15" customHeight="1">
      <c r="A26" s="198"/>
      <c r="B26" s="340" t="s">
        <v>788</v>
      </c>
      <c r="C26" s="304"/>
      <c r="D26" s="304"/>
      <c r="E26" s="304"/>
      <c r="F26" s="305"/>
      <c r="G26" s="340" t="s">
        <v>796</v>
      </c>
      <c r="H26" s="304"/>
      <c r="I26" s="304"/>
      <c r="J26" s="305"/>
      <c r="K26" s="340" t="s">
        <v>797</v>
      </c>
      <c r="L26" s="304"/>
      <c r="M26" s="304"/>
      <c r="N26" s="304"/>
      <c r="O26" s="305"/>
      <c r="P26" s="340" t="s">
        <v>798</v>
      </c>
      <c r="Q26" s="304"/>
      <c r="R26" s="304"/>
      <c r="S26" s="304"/>
      <c r="T26" s="305"/>
      <c r="U26" s="340" t="s">
        <v>799</v>
      </c>
      <c r="V26" s="304"/>
      <c r="W26" s="304"/>
      <c r="X26" s="305"/>
      <c r="Y26" s="198"/>
    </row>
    <row r="27" spans="1:25" ht="15" customHeight="1">
      <c r="A27" s="198"/>
      <c r="B27" s="341"/>
      <c r="C27" s="304"/>
      <c r="D27" s="304"/>
      <c r="E27" s="304"/>
      <c r="F27" s="305"/>
      <c r="G27" s="341">
        <v>10</v>
      </c>
      <c r="H27" s="304"/>
      <c r="I27" s="304"/>
      <c r="J27" s="305"/>
      <c r="K27" s="341">
        <v>1</v>
      </c>
      <c r="L27" s="304"/>
      <c r="M27" s="304"/>
      <c r="N27" s="304"/>
      <c r="O27" s="305"/>
      <c r="P27" s="341">
        <v>5</v>
      </c>
      <c r="Q27" s="304"/>
      <c r="R27" s="304"/>
      <c r="S27" s="304"/>
      <c r="T27" s="305"/>
      <c r="U27" s="341">
        <f>G27+K27</f>
        <v>11</v>
      </c>
      <c r="V27" s="304"/>
      <c r="W27" s="304"/>
      <c r="X27" s="305"/>
      <c r="Y27" s="198"/>
    </row>
    <row r="28" spans="1:25" ht="15" customHeight="1">
      <c r="A28" s="198"/>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1:25" ht="15" customHeight="1">
      <c r="A29" s="198"/>
      <c r="B29" s="198"/>
      <c r="C29" s="198"/>
      <c r="D29" s="198"/>
      <c r="E29" s="198"/>
      <c r="F29" s="198"/>
      <c r="G29" s="198"/>
      <c r="H29" s="198"/>
      <c r="I29" s="198"/>
      <c r="J29" s="198"/>
      <c r="K29" s="198" t="s">
        <v>800</v>
      </c>
      <c r="L29" s="198"/>
      <c r="M29" s="198"/>
      <c r="N29" s="198"/>
      <c r="O29" s="198"/>
      <c r="P29" s="198"/>
      <c r="Q29" s="198"/>
      <c r="R29" s="200">
        <f>K27/U27</f>
        <v>9.0909090909090912E-2</v>
      </c>
      <c r="S29" s="198"/>
      <c r="T29" s="198"/>
      <c r="U29" s="198"/>
      <c r="V29" s="198"/>
      <c r="W29" s="198"/>
      <c r="X29" s="198"/>
      <c r="Y29" s="198"/>
    </row>
    <row r="30" spans="1:25" ht="15" customHeight="1">
      <c r="A30" s="198"/>
      <c r="B30" s="198"/>
      <c r="C30" s="198"/>
      <c r="D30" s="198"/>
      <c r="E30" s="198"/>
      <c r="F30" s="198"/>
      <c r="G30" s="198"/>
      <c r="H30" s="198"/>
      <c r="I30" s="198"/>
      <c r="J30" s="198"/>
      <c r="K30" s="198" t="s">
        <v>801</v>
      </c>
      <c r="L30" s="198"/>
      <c r="M30" s="198"/>
      <c r="N30" s="198"/>
      <c r="O30" s="198"/>
      <c r="P30" s="198"/>
      <c r="Q30" s="198"/>
      <c r="R30" s="200">
        <f>G27/U27</f>
        <v>0.90909090909090906</v>
      </c>
      <c r="S30" s="198"/>
      <c r="T30" s="198"/>
      <c r="U30" s="198"/>
      <c r="V30" s="198"/>
      <c r="W30" s="198"/>
      <c r="X30" s="198"/>
      <c r="Y30" s="198"/>
    </row>
    <row r="31" spans="1:25" ht="15" customHeight="1">
      <c r="A31" s="198"/>
      <c r="B31" s="198"/>
      <c r="C31" s="198"/>
      <c r="D31" s="198"/>
      <c r="E31" s="198"/>
      <c r="F31" s="198"/>
      <c r="G31" s="198"/>
      <c r="H31" s="198"/>
      <c r="I31" s="198"/>
      <c r="J31" s="198"/>
      <c r="K31" s="198" t="s">
        <v>802</v>
      </c>
      <c r="L31" s="198"/>
      <c r="M31" s="198"/>
      <c r="N31" s="198"/>
      <c r="O31" s="198"/>
      <c r="P31" s="198"/>
      <c r="Q31" s="198"/>
      <c r="R31" s="200">
        <v>0.3</v>
      </c>
      <c r="S31" s="198"/>
      <c r="T31" s="198"/>
      <c r="U31" s="198"/>
      <c r="V31" s="198"/>
      <c r="W31" s="198"/>
      <c r="X31" s="198"/>
      <c r="Y31" s="198"/>
    </row>
    <row r="32" spans="1:25" ht="15" customHeight="1">
      <c r="A32" s="198"/>
      <c r="B32" s="198"/>
      <c r="C32" s="198"/>
      <c r="D32" s="198"/>
      <c r="E32" s="198"/>
      <c r="F32" s="198"/>
      <c r="G32" s="198"/>
      <c r="H32" s="198"/>
      <c r="I32" s="198"/>
      <c r="J32" s="198"/>
      <c r="K32" s="198" t="s">
        <v>803</v>
      </c>
      <c r="L32" s="198"/>
      <c r="M32" s="198"/>
      <c r="N32" s="198"/>
      <c r="O32" s="198"/>
      <c r="P32" s="198"/>
      <c r="Q32" s="198"/>
      <c r="R32" s="200">
        <v>0.09</v>
      </c>
      <c r="S32" s="198"/>
      <c r="T32" s="198"/>
      <c r="U32" s="198"/>
      <c r="V32" s="198"/>
      <c r="W32" s="198"/>
      <c r="X32" s="198"/>
      <c r="Y32" s="198"/>
    </row>
    <row r="33" spans="1:25" ht="15" customHeight="1">
      <c r="A33" s="198"/>
      <c r="B33" s="198"/>
      <c r="C33" s="198"/>
      <c r="D33" s="198"/>
      <c r="E33" s="198"/>
      <c r="F33" s="198"/>
      <c r="G33" s="198"/>
      <c r="H33" s="198"/>
      <c r="I33" s="198"/>
      <c r="J33" s="198"/>
      <c r="K33" s="198" t="s">
        <v>804</v>
      </c>
      <c r="L33" s="198"/>
      <c r="M33" s="198"/>
      <c r="N33" s="198"/>
      <c r="O33" s="198"/>
      <c r="P33" s="198"/>
      <c r="Q33" s="198"/>
      <c r="R33" s="201" t="s">
        <v>805</v>
      </c>
      <c r="S33" s="198"/>
      <c r="T33" s="198"/>
      <c r="U33" s="198"/>
      <c r="V33" s="198"/>
      <c r="W33" s="198"/>
      <c r="X33" s="198"/>
      <c r="Y33" s="198"/>
    </row>
    <row r="34" spans="1:25" ht="15" customHeight="1">
      <c r="A34" s="198"/>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1:25" ht="15" customHeight="1">
      <c r="A35" s="198"/>
      <c r="B35" s="199"/>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1:25" ht="15" customHeight="1">
      <c r="A36" s="198"/>
      <c r="B36" s="202"/>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1:25" ht="15" customHeight="1">
      <c r="A37" s="198"/>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1:25" ht="15" customHeight="1">
      <c r="A38" s="198"/>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1:25" ht="15" customHeight="1">
      <c r="A39" s="198"/>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1:25" ht="15" customHeight="1">
      <c r="A40" s="198"/>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1:25">
      <c r="A41" s="198"/>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1:25">
      <c r="A42" s="198"/>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1:25">
      <c r="A43" s="198"/>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1:25">
      <c r="A44" s="198"/>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1:25">
      <c r="A45" s="198"/>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1:25">
      <c r="A46" s="198"/>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1:25">
      <c r="A47" s="198"/>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1:25">
      <c r="A48" s="198"/>
      <c r="B48" s="199" t="s">
        <v>806</v>
      </c>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1:25">
      <c r="A49" s="193"/>
      <c r="B49" s="198"/>
      <c r="C49" s="203" t="s">
        <v>807</v>
      </c>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1:25">
      <c r="A50" s="193"/>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1:25">
      <c r="A51" s="198"/>
      <c r="B51" s="340" t="s">
        <v>29</v>
      </c>
      <c r="C51" s="304"/>
      <c r="D51" s="304"/>
      <c r="E51" s="305"/>
      <c r="F51" s="340" t="s">
        <v>808</v>
      </c>
      <c r="G51" s="304"/>
      <c r="H51" s="304"/>
      <c r="I51" s="304"/>
      <c r="J51" s="304"/>
      <c r="K51" s="304"/>
      <c r="L51" s="304"/>
      <c r="M51" s="304"/>
      <c r="N51" s="304"/>
      <c r="O51" s="305"/>
      <c r="P51" s="342" t="s">
        <v>809</v>
      </c>
      <c r="Q51" s="304"/>
      <c r="R51" s="304"/>
      <c r="S51" s="304"/>
      <c r="T51" s="304"/>
      <c r="U51" s="304"/>
      <c r="V51" s="304"/>
      <c r="W51" s="304"/>
      <c r="X51" s="304"/>
      <c r="Y51" s="305"/>
    </row>
    <row r="52" spans="1:25">
      <c r="A52" s="198"/>
      <c r="B52" s="341">
        <v>1</v>
      </c>
      <c r="C52" s="304"/>
      <c r="D52" s="304"/>
      <c r="E52" s="305"/>
      <c r="F52" s="139" t="s">
        <v>810</v>
      </c>
      <c r="G52" s="139"/>
      <c r="H52" s="139"/>
      <c r="I52" s="139"/>
      <c r="J52" s="139"/>
      <c r="K52" s="139"/>
      <c r="L52" s="139"/>
      <c r="M52" s="139"/>
      <c r="N52" s="139"/>
      <c r="O52" s="139"/>
      <c r="P52" s="204">
        <v>1</v>
      </c>
      <c r="Q52" s="204"/>
      <c r="R52" s="204"/>
      <c r="S52" s="204"/>
      <c r="T52" s="204"/>
      <c r="U52" s="204"/>
      <c r="V52" s="204"/>
      <c r="W52" s="204"/>
      <c r="X52" s="204"/>
      <c r="Y52" s="204"/>
    </row>
    <row r="53" spans="1:25">
      <c r="A53" s="198"/>
      <c r="B53" s="341">
        <v>2</v>
      </c>
      <c r="C53" s="304"/>
      <c r="D53" s="304"/>
      <c r="E53" s="305"/>
      <c r="F53" s="139" t="s">
        <v>811</v>
      </c>
      <c r="G53" s="139"/>
      <c r="H53" s="139"/>
      <c r="I53" s="139"/>
      <c r="J53" s="139"/>
      <c r="K53" s="139"/>
      <c r="L53" s="139"/>
      <c r="M53" s="139"/>
      <c r="N53" s="139"/>
      <c r="O53" s="139"/>
      <c r="P53" s="204">
        <v>2</v>
      </c>
      <c r="Q53" s="204"/>
      <c r="R53" s="204"/>
      <c r="S53" s="204"/>
      <c r="T53" s="204"/>
      <c r="U53" s="204"/>
      <c r="V53" s="204"/>
      <c r="W53" s="204"/>
      <c r="X53" s="204"/>
      <c r="Y53" s="204"/>
    </row>
    <row r="54" spans="1:25">
      <c r="A54" s="198"/>
      <c r="B54" s="341">
        <v>3</v>
      </c>
      <c r="C54" s="304"/>
      <c r="D54" s="304"/>
      <c r="E54" s="305"/>
      <c r="F54" s="139" t="s">
        <v>812</v>
      </c>
      <c r="G54" s="139"/>
      <c r="H54" s="139"/>
      <c r="I54" s="139"/>
      <c r="J54" s="139"/>
      <c r="K54" s="139"/>
      <c r="L54" s="139"/>
      <c r="M54" s="139"/>
      <c r="N54" s="139"/>
      <c r="O54" s="139"/>
      <c r="P54" s="204">
        <v>1</v>
      </c>
      <c r="Q54" s="204"/>
      <c r="R54" s="204"/>
      <c r="S54" s="204"/>
      <c r="T54" s="204"/>
      <c r="U54" s="204"/>
      <c r="V54" s="204"/>
      <c r="W54" s="204"/>
      <c r="X54" s="204"/>
      <c r="Y54" s="204"/>
    </row>
    <row r="55" spans="1:25">
      <c r="A55" s="198"/>
      <c r="B55" s="341">
        <v>4</v>
      </c>
      <c r="C55" s="304"/>
      <c r="D55" s="304"/>
      <c r="E55" s="305"/>
      <c r="F55" s="139" t="s">
        <v>813</v>
      </c>
      <c r="G55" s="139"/>
      <c r="H55" s="139"/>
      <c r="I55" s="139"/>
      <c r="J55" s="139"/>
      <c r="K55" s="139"/>
      <c r="L55" s="139"/>
      <c r="M55" s="139"/>
      <c r="N55" s="139"/>
      <c r="O55" s="139"/>
      <c r="P55" s="204">
        <v>2</v>
      </c>
      <c r="Q55" s="204"/>
      <c r="R55" s="204"/>
      <c r="S55" s="204"/>
      <c r="T55" s="204"/>
      <c r="U55" s="204"/>
      <c r="V55" s="204"/>
      <c r="W55" s="204"/>
      <c r="X55" s="204"/>
      <c r="Y55" s="204"/>
    </row>
    <row r="56" spans="1:25">
      <c r="A56" s="198"/>
      <c r="B56" s="341">
        <v>5</v>
      </c>
      <c r="C56" s="304"/>
      <c r="D56" s="304"/>
      <c r="E56" s="305"/>
      <c r="F56" s="139" t="s">
        <v>814</v>
      </c>
      <c r="G56" s="139"/>
      <c r="H56" s="139"/>
      <c r="I56" s="139"/>
      <c r="J56" s="139"/>
      <c r="K56" s="139"/>
      <c r="L56" s="139"/>
      <c r="M56" s="139"/>
      <c r="N56" s="139"/>
      <c r="O56" s="139"/>
      <c r="P56" s="204">
        <v>1</v>
      </c>
      <c r="Q56" s="204"/>
      <c r="R56" s="204"/>
      <c r="S56" s="204"/>
      <c r="T56" s="204"/>
      <c r="U56" s="204"/>
      <c r="V56" s="204"/>
      <c r="W56" s="204"/>
      <c r="X56" s="204"/>
      <c r="Y56" s="204"/>
    </row>
    <row r="57" spans="1:25" ht="14.25">
      <c r="A57" s="193"/>
      <c r="B57" s="341">
        <v>6</v>
      </c>
      <c r="C57" s="304"/>
      <c r="D57" s="304"/>
      <c r="E57" s="305"/>
      <c r="F57" s="139" t="s">
        <v>815</v>
      </c>
      <c r="G57" s="139"/>
      <c r="H57" s="139"/>
      <c r="I57" s="139"/>
      <c r="J57" s="139"/>
      <c r="K57" s="139"/>
      <c r="L57" s="139"/>
      <c r="M57" s="139"/>
      <c r="N57" s="139"/>
      <c r="O57" s="139"/>
      <c r="P57" s="204">
        <v>1</v>
      </c>
      <c r="Q57" s="204"/>
      <c r="R57" s="204"/>
      <c r="S57" s="204"/>
      <c r="T57" s="204"/>
      <c r="U57" s="204"/>
      <c r="V57" s="204"/>
      <c r="W57" s="204"/>
      <c r="X57" s="204"/>
      <c r="Y57" s="204"/>
    </row>
    <row r="58" spans="1:25" ht="14.25">
      <c r="A58" s="193"/>
      <c r="B58" s="341">
        <v>7</v>
      </c>
      <c r="C58" s="304"/>
      <c r="D58" s="304"/>
      <c r="E58" s="305"/>
      <c r="F58" s="139" t="s">
        <v>816</v>
      </c>
      <c r="G58" s="139"/>
      <c r="H58" s="139"/>
      <c r="I58" s="139"/>
      <c r="J58" s="139"/>
      <c r="K58" s="139"/>
      <c r="L58" s="139"/>
      <c r="M58" s="139"/>
      <c r="N58" s="139"/>
      <c r="O58" s="139"/>
      <c r="P58" s="204">
        <v>1</v>
      </c>
      <c r="Q58" s="204"/>
      <c r="R58" s="204"/>
      <c r="S58" s="204"/>
      <c r="T58" s="204"/>
      <c r="U58" s="204"/>
      <c r="V58" s="204"/>
      <c r="W58" s="204"/>
      <c r="X58" s="204"/>
      <c r="Y58" s="204"/>
    </row>
    <row r="59" spans="1:25" ht="14.25">
      <c r="A59" s="193"/>
      <c r="B59" s="341">
        <v>8</v>
      </c>
      <c r="C59" s="304"/>
      <c r="D59" s="304"/>
      <c r="E59" s="305"/>
      <c r="F59" s="139" t="s">
        <v>817</v>
      </c>
      <c r="G59" s="139"/>
      <c r="H59" s="139"/>
      <c r="I59" s="139"/>
      <c r="J59" s="139"/>
      <c r="K59" s="139"/>
      <c r="L59" s="139"/>
      <c r="M59" s="139"/>
      <c r="N59" s="139"/>
      <c r="O59" s="139"/>
      <c r="P59" s="204">
        <v>1</v>
      </c>
      <c r="Q59" s="204"/>
      <c r="R59" s="204"/>
      <c r="S59" s="204"/>
      <c r="T59" s="204"/>
      <c r="U59" s="204"/>
      <c r="V59" s="204"/>
      <c r="W59" s="204"/>
      <c r="X59" s="204"/>
      <c r="Y59" s="204"/>
    </row>
    <row r="60" spans="1:25">
      <c r="A60" s="193"/>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row>
    <row r="61" spans="1:25" ht="14.25">
      <c r="A61" s="193"/>
      <c r="B61" s="193"/>
      <c r="C61" s="203"/>
      <c r="D61" s="193"/>
      <c r="E61" s="193"/>
      <c r="F61" s="193"/>
      <c r="G61" s="193"/>
      <c r="H61" s="193"/>
      <c r="I61" s="193"/>
      <c r="J61" s="193"/>
      <c r="K61" s="193"/>
      <c r="L61" s="193"/>
      <c r="M61" s="193"/>
      <c r="N61" s="193"/>
      <c r="O61" s="193"/>
      <c r="P61" s="193"/>
      <c r="Q61" s="193"/>
      <c r="R61" s="193"/>
      <c r="S61" s="193"/>
      <c r="T61" s="193"/>
      <c r="U61" s="193"/>
      <c r="V61" s="193"/>
      <c r="W61" s="193"/>
      <c r="X61" s="193"/>
      <c r="Y61" s="193"/>
    </row>
    <row r="62" spans="1:25" ht="14.25">
      <c r="A62" s="193"/>
      <c r="B62" s="193"/>
      <c r="C62" s="203"/>
      <c r="D62" s="193"/>
      <c r="E62" s="193"/>
      <c r="F62" s="193"/>
      <c r="G62" s="193"/>
      <c r="H62" s="193"/>
      <c r="I62" s="193"/>
      <c r="J62" s="193"/>
      <c r="K62" s="193"/>
      <c r="L62" s="193"/>
      <c r="M62" s="193"/>
      <c r="N62" s="193"/>
      <c r="O62" s="193"/>
      <c r="P62" s="193"/>
      <c r="Q62" s="193"/>
      <c r="R62" s="193"/>
      <c r="S62" s="193"/>
      <c r="T62" s="193"/>
      <c r="U62" s="193"/>
      <c r="V62" s="193"/>
      <c r="W62" s="193"/>
      <c r="X62" s="193"/>
      <c r="Y62" s="193"/>
    </row>
    <row r="63" spans="1:25">
      <c r="A63" s="198"/>
      <c r="B63" s="193"/>
      <c r="C63" s="203"/>
      <c r="D63" s="193"/>
      <c r="E63" s="193"/>
      <c r="F63" s="193"/>
      <c r="G63" s="193"/>
      <c r="H63" s="193"/>
      <c r="I63" s="193"/>
      <c r="J63" s="193"/>
      <c r="K63" s="193"/>
      <c r="L63" s="193"/>
      <c r="M63" s="193"/>
      <c r="N63" s="193"/>
      <c r="O63" s="193"/>
      <c r="P63" s="193"/>
      <c r="Q63" s="193"/>
      <c r="R63" s="193"/>
      <c r="S63" s="193"/>
      <c r="T63" s="193"/>
      <c r="U63" s="193"/>
      <c r="V63" s="198"/>
      <c r="W63" s="193"/>
      <c r="X63" s="193"/>
      <c r="Y63" s="193"/>
    </row>
    <row r="64" spans="1:25">
      <c r="A64" s="198"/>
      <c r="B64" s="193"/>
      <c r="C64" s="203"/>
      <c r="D64" s="193"/>
      <c r="E64" s="193"/>
      <c r="F64" s="193"/>
      <c r="G64" s="193"/>
      <c r="H64" s="193"/>
      <c r="I64" s="193"/>
      <c r="J64" s="193"/>
      <c r="K64" s="193"/>
      <c r="L64" s="193"/>
      <c r="M64" s="193"/>
      <c r="N64" s="193"/>
      <c r="O64" s="193"/>
      <c r="P64" s="193"/>
      <c r="Q64" s="193"/>
      <c r="R64" s="193"/>
      <c r="S64" s="193"/>
      <c r="T64" s="193"/>
      <c r="U64" s="193"/>
      <c r="V64" s="198"/>
      <c r="W64" s="193"/>
      <c r="X64" s="193"/>
      <c r="Y64" s="193"/>
    </row>
    <row r="65" spans="1:25">
      <c r="A65" s="198"/>
      <c r="B65" s="193"/>
      <c r="C65" s="203"/>
      <c r="D65" s="193"/>
      <c r="E65" s="193"/>
      <c r="F65" s="193"/>
      <c r="G65" s="193"/>
      <c r="H65" s="193"/>
      <c r="I65" s="193"/>
      <c r="J65" s="193"/>
      <c r="K65" s="193"/>
      <c r="L65" s="193"/>
      <c r="M65" s="193"/>
      <c r="N65" s="193"/>
      <c r="O65" s="193"/>
      <c r="P65" s="193"/>
      <c r="Q65" s="193"/>
      <c r="R65" s="193"/>
      <c r="S65" s="193"/>
      <c r="T65" s="193"/>
      <c r="U65" s="193"/>
      <c r="V65" s="198"/>
      <c r="W65" s="193"/>
      <c r="X65" s="193"/>
      <c r="Y65" s="193"/>
    </row>
    <row r="66" spans="1:25">
      <c r="A66" s="198"/>
      <c r="B66" s="193"/>
      <c r="C66" s="203"/>
      <c r="D66" s="193"/>
      <c r="E66" s="193"/>
      <c r="F66" s="193"/>
      <c r="G66" s="193"/>
      <c r="H66" s="193"/>
      <c r="I66" s="193"/>
      <c r="J66" s="193"/>
      <c r="K66" s="193"/>
      <c r="L66" s="193"/>
      <c r="M66" s="193"/>
      <c r="N66" s="193"/>
      <c r="O66" s="193"/>
      <c r="P66" s="193"/>
      <c r="Q66" s="193"/>
      <c r="R66" s="193"/>
      <c r="S66" s="193"/>
      <c r="T66" s="193"/>
      <c r="U66" s="193"/>
      <c r="V66" s="198"/>
      <c r="W66" s="193"/>
      <c r="X66" s="193"/>
      <c r="Y66" s="193"/>
    </row>
    <row r="67" spans="1:25">
      <c r="A67" s="198"/>
      <c r="B67" s="193"/>
      <c r="C67" s="203"/>
      <c r="D67" s="193"/>
      <c r="E67" s="193"/>
      <c r="F67" s="193"/>
      <c r="G67" s="193"/>
      <c r="H67" s="193"/>
      <c r="I67" s="193"/>
      <c r="J67" s="193"/>
      <c r="K67" s="193"/>
      <c r="L67" s="193"/>
      <c r="M67" s="193"/>
      <c r="N67" s="193"/>
      <c r="O67" s="193"/>
      <c r="P67" s="193"/>
      <c r="Q67" s="193"/>
      <c r="R67" s="193"/>
      <c r="S67" s="193"/>
      <c r="T67" s="193"/>
      <c r="U67" s="193"/>
      <c r="V67" s="198"/>
      <c r="W67" s="193"/>
      <c r="X67" s="193"/>
      <c r="Y67" s="193"/>
    </row>
    <row r="68" spans="1:25">
      <c r="A68" s="198"/>
      <c r="B68" s="193"/>
      <c r="C68" s="203"/>
      <c r="D68" s="193"/>
      <c r="E68" s="193"/>
      <c r="F68" s="193"/>
      <c r="G68" s="193"/>
      <c r="H68" s="193"/>
      <c r="I68" s="193"/>
      <c r="J68" s="193"/>
      <c r="K68" s="193"/>
      <c r="L68" s="193"/>
      <c r="M68" s="193"/>
      <c r="N68" s="193"/>
      <c r="O68" s="193"/>
      <c r="P68" s="193"/>
      <c r="Q68" s="193"/>
      <c r="R68" s="193"/>
      <c r="S68" s="193"/>
      <c r="T68" s="193"/>
      <c r="U68" s="193"/>
      <c r="V68" s="198"/>
      <c r="W68" s="193"/>
      <c r="X68" s="193"/>
      <c r="Y68" s="193"/>
    </row>
    <row r="69" spans="1:25">
      <c r="A69" s="198"/>
      <c r="B69" s="193"/>
      <c r="C69" s="203"/>
      <c r="D69" s="193"/>
      <c r="E69" s="193"/>
      <c r="F69" s="193"/>
      <c r="G69" s="193"/>
      <c r="H69" s="193"/>
      <c r="I69" s="193"/>
      <c r="J69" s="193"/>
      <c r="K69" s="193"/>
      <c r="L69" s="193"/>
      <c r="M69" s="193"/>
      <c r="N69" s="193"/>
      <c r="O69" s="193"/>
      <c r="P69" s="193"/>
      <c r="Q69" s="193"/>
      <c r="R69" s="193"/>
      <c r="S69" s="193"/>
      <c r="T69" s="193"/>
      <c r="U69" s="193"/>
      <c r="V69" s="198"/>
      <c r="W69" s="193"/>
      <c r="X69" s="193"/>
      <c r="Y69" s="193"/>
    </row>
    <row r="70" spans="1:25">
      <c r="A70" s="198"/>
      <c r="B70" s="193"/>
      <c r="C70" s="203"/>
      <c r="D70" s="193"/>
      <c r="E70" s="193"/>
      <c r="F70" s="193"/>
      <c r="G70" s="193"/>
      <c r="H70" s="193"/>
      <c r="I70" s="193"/>
      <c r="J70" s="193"/>
      <c r="K70" s="193"/>
      <c r="L70" s="193"/>
      <c r="M70" s="193"/>
      <c r="N70" s="193"/>
      <c r="O70" s="193"/>
      <c r="P70" s="193"/>
      <c r="Q70" s="193"/>
      <c r="R70" s="193"/>
      <c r="S70" s="193"/>
      <c r="T70" s="193"/>
      <c r="U70" s="193"/>
      <c r="V70" s="198"/>
      <c r="W70" s="193"/>
      <c r="X70" s="193"/>
      <c r="Y70" s="193"/>
    </row>
    <row r="71" spans="1:25">
      <c r="A71" s="198"/>
      <c r="B71" s="193"/>
      <c r="C71" s="203"/>
      <c r="D71" s="193"/>
      <c r="E71" s="193"/>
      <c r="F71" s="193"/>
      <c r="G71" s="193"/>
      <c r="H71" s="193"/>
      <c r="I71" s="193"/>
      <c r="J71" s="193"/>
      <c r="K71" s="193"/>
      <c r="L71" s="193"/>
      <c r="M71" s="193"/>
      <c r="N71" s="193"/>
      <c r="O71" s="193"/>
      <c r="P71" s="193"/>
      <c r="Q71" s="193"/>
      <c r="R71" s="193"/>
      <c r="S71" s="193"/>
      <c r="T71" s="193"/>
      <c r="U71" s="193"/>
      <c r="V71" s="198"/>
      <c r="W71" s="193"/>
      <c r="X71" s="193"/>
      <c r="Y71" s="193"/>
    </row>
    <row r="72" spans="1:25" ht="14.25">
      <c r="A72" s="193"/>
      <c r="B72" s="193"/>
      <c r="C72" s="203"/>
      <c r="D72" s="193"/>
      <c r="E72" s="193"/>
      <c r="F72" s="193"/>
      <c r="G72" s="193"/>
      <c r="H72" s="193"/>
      <c r="I72" s="193"/>
      <c r="J72" s="193"/>
      <c r="K72" s="193"/>
      <c r="L72" s="193"/>
      <c r="M72" s="193"/>
      <c r="N72" s="193"/>
      <c r="O72" s="193"/>
      <c r="P72" s="193"/>
      <c r="Q72" s="193"/>
      <c r="R72" s="193"/>
      <c r="S72" s="193"/>
      <c r="T72" s="193"/>
      <c r="U72" s="193"/>
      <c r="V72" s="193"/>
      <c r="W72" s="193"/>
      <c r="X72" s="193"/>
      <c r="Y72" s="193"/>
    </row>
    <row r="73" spans="1:25" ht="14.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row>
    <row r="74" spans="1:25" ht="14.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row>
    <row r="75" spans="1:25" ht="14.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row>
    <row r="76" spans="1:25" ht="14.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row>
  </sheetData>
  <mergeCells count="73">
    <mergeCell ref="T15:X15"/>
    <mergeCell ref="L11:M11"/>
    <mergeCell ref="N11:O11"/>
    <mergeCell ref="F12:K12"/>
    <mergeCell ref="L12:M12"/>
    <mergeCell ref="N12:O12"/>
    <mergeCell ref="F13:K13"/>
    <mergeCell ref="L13:M13"/>
    <mergeCell ref="F14:K14"/>
    <mergeCell ref="L14:M14"/>
    <mergeCell ref="N14:O14"/>
    <mergeCell ref="P14:Q14"/>
    <mergeCell ref="R14:S14"/>
    <mergeCell ref="T14:X14"/>
    <mergeCell ref="F15:K15"/>
    <mergeCell ref="L15:M15"/>
    <mergeCell ref="N15:O15"/>
    <mergeCell ref="P15:Q15"/>
    <mergeCell ref="R15:S15"/>
    <mergeCell ref="T10:X10"/>
    <mergeCell ref="F11:K11"/>
    <mergeCell ref="T11:X11"/>
    <mergeCell ref="N13:O13"/>
    <mergeCell ref="P13:Q13"/>
    <mergeCell ref="R13:S13"/>
    <mergeCell ref="T13:X13"/>
    <mergeCell ref="F10:K10"/>
    <mergeCell ref="L10:M10"/>
    <mergeCell ref="N10:O10"/>
    <mergeCell ref="P10:Q10"/>
    <mergeCell ref="R10:S10"/>
    <mergeCell ref="P11:Q11"/>
    <mergeCell ref="R11:S11"/>
    <mergeCell ref="P12:Q12"/>
    <mergeCell ref="R12:S12"/>
    <mergeCell ref="T12:X12"/>
    <mergeCell ref="E5:G5"/>
    <mergeCell ref="H5:O5"/>
    <mergeCell ref="P5:T5"/>
    <mergeCell ref="U5:X5"/>
    <mergeCell ref="E6:G6"/>
    <mergeCell ref="H6:X6"/>
    <mergeCell ref="E3:G3"/>
    <mergeCell ref="H3:O3"/>
    <mergeCell ref="P3:T3"/>
    <mergeCell ref="U3:X3"/>
    <mergeCell ref="H4:O4"/>
    <mergeCell ref="P4:T4"/>
    <mergeCell ref="U4:X4"/>
    <mergeCell ref="E4:G4"/>
    <mergeCell ref="F51:O51"/>
    <mergeCell ref="P51:Y51"/>
    <mergeCell ref="B58:E58"/>
    <mergeCell ref="B59:E59"/>
    <mergeCell ref="B51:E51"/>
    <mergeCell ref="B52:E52"/>
    <mergeCell ref="B53:E53"/>
    <mergeCell ref="B54:E54"/>
    <mergeCell ref="B55:E55"/>
    <mergeCell ref="B56:E56"/>
    <mergeCell ref="B57:E57"/>
    <mergeCell ref="P26:T26"/>
    <mergeCell ref="U26:X26"/>
    <mergeCell ref="B27:F27"/>
    <mergeCell ref="G27:J27"/>
    <mergeCell ref="K27:O27"/>
    <mergeCell ref="P27:T27"/>
    <mergeCell ref="U27:X27"/>
    <mergeCell ref="M17:O17"/>
    <mergeCell ref="M18:O18"/>
    <mergeCell ref="B26:F26"/>
    <mergeCell ref="G26:J26"/>
    <mergeCell ref="K26:O26"/>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25" defaultRowHeight="15" customHeight="1"/>
  <cols>
    <col min="1" max="1" width="1.375" customWidth="1"/>
    <col min="2" max="2" width="11.875" customWidth="1"/>
    <col min="3" max="3" width="26.5" customWidth="1"/>
    <col min="4" max="4" width="17.125" customWidth="1"/>
    <col min="5" max="5" width="28.125" customWidth="1"/>
    <col min="6" max="6" width="30.625" customWidth="1"/>
    <col min="7" max="26" width="10" customWidth="1"/>
  </cols>
  <sheetData>
    <row r="1" spans="1:26" ht="24.75" customHeight="1">
      <c r="A1" s="8"/>
      <c r="B1" s="30"/>
      <c r="C1" s="31"/>
      <c r="D1" s="32" t="s">
        <v>26</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277" t="s">
        <v>2</v>
      </c>
      <c r="C3" s="278"/>
      <c r="D3" s="279" t="str">
        <f>Cover!C4</f>
        <v xml:space="preserve">Codegym_Tester_Shopping online </v>
      </c>
      <c r="E3" s="266"/>
      <c r="F3" s="267"/>
      <c r="G3" s="8"/>
      <c r="H3" s="8"/>
      <c r="I3" s="8"/>
      <c r="J3" s="8"/>
      <c r="K3" s="8"/>
      <c r="L3" s="8"/>
      <c r="M3" s="8"/>
      <c r="N3" s="8"/>
      <c r="O3" s="8"/>
      <c r="P3" s="8"/>
      <c r="Q3" s="8"/>
      <c r="R3" s="8"/>
      <c r="S3" s="8"/>
      <c r="T3" s="8"/>
      <c r="U3" s="8"/>
      <c r="V3" s="8"/>
      <c r="W3" s="8"/>
      <c r="X3" s="8"/>
      <c r="Y3" s="8"/>
      <c r="Z3" s="8"/>
    </row>
    <row r="4" spans="1:26" ht="12.75" customHeight="1">
      <c r="A4" s="8"/>
      <c r="B4" s="277" t="s">
        <v>6</v>
      </c>
      <c r="C4" s="278"/>
      <c r="D4" s="279" t="str">
        <f>Cover!C5</f>
        <v>CG_SO</v>
      </c>
      <c r="E4" s="266"/>
      <c r="F4" s="267"/>
      <c r="G4" s="8"/>
      <c r="H4" s="8"/>
      <c r="I4" s="8"/>
      <c r="J4" s="8"/>
      <c r="K4" s="8"/>
      <c r="L4" s="8"/>
      <c r="M4" s="8"/>
      <c r="N4" s="8"/>
      <c r="O4" s="8"/>
      <c r="P4" s="8"/>
      <c r="Q4" s="8"/>
      <c r="R4" s="8"/>
      <c r="S4" s="8"/>
      <c r="T4" s="8"/>
      <c r="U4" s="8"/>
      <c r="V4" s="8"/>
      <c r="W4" s="8"/>
      <c r="X4" s="8"/>
      <c r="Y4" s="8"/>
      <c r="Z4" s="8"/>
    </row>
    <row r="5" spans="1:26" ht="84.75" customHeight="1">
      <c r="A5" s="35"/>
      <c r="B5" s="280" t="s">
        <v>27</v>
      </c>
      <c r="C5" s="267"/>
      <c r="D5" s="281" t="s">
        <v>28</v>
      </c>
      <c r="E5" s="266"/>
      <c r="F5" s="267"/>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41" t="s">
        <v>29</v>
      </c>
      <c r="C8" s="42" t="s">
        <v>30</v>
      </c>
      <c r="D8" s="42" t="s">
        <v>31</v>
      </c>
      <c r="E8" s="43" t="s">
        <v>32</v>
      </c>
      <c r="F8" s="44" t="s">
        <v>33</v>
      </c>
      <c r="G8" s="40"/>
      <c r="H8" s="40"/>
      <c r="I8" s="40"/>
      <c r="J8" s="40"/>
      <c r="K8" s="40"/>
      <c r="L8" s="40"/>
      <c r="M8" s="40"/>
      <c r="N8" s="40"/>
      <c r="O8" s="40"/>
      <c r="P8" s="40"/>
      <c r="Q8" s="40"/>
      <c r="R8" s="40"/>
      <c r="S8" s="40"/>
      <c r="T8" s="40"/>
      <c r="U8" s="40"/>
      <c r="V8" s="40"/>
      <c r="W8" s="40"/>
      <c r="X8" s="40"/>
      <c r="Y8" s="40"/>
      <c r="Z8" s="40"/>
    </row>
    <row r="9" spans="1:26" ht="12.75" customHeight="1">
      <c r="A9" s="8"/>
      <c r="B9" s="45">
        <v>1</v>
      </c>
      <c r="C9" s="46" t="s">
        <v>34</v>
      </c>
      <c r="D9" s="47" t="s">
        <v>35</v>
      </c>
      <c r="E9" s="48"/>
      <c r="F9" s="49"/>
      <c r="G9" s="8"/>
      <c r="H9" s="8"/>
      <c r="I9" s="8"/>
      <c r="J9" s="8"/>
      <c r="K9" s="8"/>
      <c r="L9" s="8"/>
      <c r="M9" s="8"/>
      <c r="N9" s="8"/>
      <c r="O9" s="8"/>
      <c r="P9" s="8"/>
      <c r="Q9" s="8"/>
      <c r="R9" s="8"/>
      <c r="S9" s="8"/>
      <c r="T9" s="8"/>
      <c r="U9" s="8"/>
      <c r="V9" s="8"/>
      <c r="W9" s="8"/>
      <c r="X9" s="8"/>
      <c r="Y9" s="8"/>
      <c r="Z9" s="8"/>
    </row>
    <row r="10" spans="1:26" ht="12.75" customHeight="1">
      <c r="A10" s="8"/>
      <c r="B10" s="45">
        <v>2</v>
      </c>
      <c r="C10" s="46" t="s">
        <v>36</v>
      </c>
      <c r="D10" s="48" t="s">
        <v>37</v>
      </c>
      <c r="E10" s="48"/>
      <c r="F10" s="49"/>
      <c r="G10" s="8"/>
      <c r="H10" s="8"/>
      <c r="I10" s="8"/>
      <c r="J10" s="8"/>
      <c r="K10" s="8"/>
      <c r="L10" s="8"/>
      <c r="M10" s="8"/>
      <c r="N10" s="8"/>
      <c r="O10" s="8"/>
      <c r="P10" s="8"/>
      <c r="Q10" s="8"/>
      <c r="R10" s="8"/>
      <c r="S10" s="8"/>
      <c r="T10" s="8"/>
      <c r="U10" s="8"/>
      <c r="V10" s="8"/>
      <c r="W10" s="8"/>
      <c r="X10" s="8"/>
      <c r="Y10" s="8"/>
      <c r="Z10" s="8"/>
    </row>
    <row r="11" spans="1:26" ht="12.75" customHeight="1">
      <c r="A11" s="8"/>
      <c r="B11" s="45">
        <v>3</v>
      </c>
      <c r="C11" s="46" t="s">
        <v>38</v>
      </c>
      <c r="D11" s="48" t="s">
        <v>39</v>
      </c>
      <c r="E11" s="48"/>
      <c r="F11" s="49"/>
      <c r="G11" s="8"/>
      <c r="H11" s="8"/>
      <c r="I11" s="8"/>
      <c r="J11" s="8"/>
      <c r="K11" s="8"/>
      <c r="L11" s="8"/>
      <c r="M11" s="8"/>
      <c r="N11" s="8"/>
      <c r="O11" s="8"/>
      <c r="P11" s="8"/>
      <c r="Q11" s="8"/>
      <c r="R11" s="8"/>
      <c r="S11" s="8"/>
      <c r="T11" s="8"/>
      <c r="U11" s="8"/>
      <c r="V11" s="8"/>
      <c r="W11" s="8"/>
      <c r="X11" s="8"/>
      <c r="Y11" s="8"/>
      <c r="Z11" s="8"/>
    </row>
    <row r="12" spans="1:26" ht="12.75" customHeight="1">
      <c r="A12" s="8"/>
      <c r="B12" s="45"/>
      <c r="C12" s="46"/>
      <c r="D12" s="48"/>
      <c r="E12" s="48"/>
      <c r="F12" s="49"/>
      <c r="G12" s="8"/>
      <c r="H12" s="8"/>
      <c r="I12" s="8"/>
      <c r="J12" s="8"/>
      <c r="K12" s="8"/>
      <c r="L12" s="8"/>
      <c r="M12" s="8"/>
      <c r="N12" s="8"/>
      <c r="O12" s="8"/>
      <c r="P12" s="8"/>
      <c r="Q12" s="8"/>
      <c r="R12" s="8"/>
      <c r="S12" s="8"/>
      <c r="T12" s="8"/>
      <c r="U12" s="8"/>
      <c r="V12" s="8"/>
      <c r="W12" s="8"/>
      <c r="X12" s="8"/>
      <c r="Y12" s="8"/>
      <c r="Z12" s="8"/>
    </row>
    <row r="13" spans="1:26" ht="12.75" customHeight="1">
      <c r="A13" s="8"/>
      <c r="B13" s="45"/>
      <c r="C13" s="46"/>
      <c r="D13" s="48"/>
      <c r="E13" s="48"/>
      <c r="F13" s="49"/>
      <c r="G13" s="8"/>
      <c r="H13" s="8"/>
      <c r="I13" s="8"/>
      <c r="J13" s="8"/>
      <c r="K13" s="8"/>
      <c r="L13" s="8"/>
      <c r="M13" s="8"/>
      <c r="N13" s="8"/>
      <c r="O13" s="8"/>
      <c r="P13" s="8"/>
      <c r="Q13" s="8"/>
      <c r="R13" s="8"/>
      <c r="S13" s="8"/>
      <c r="T13" s="8"/>
      <c r="U13" s="8"/>
      <c r="V13" s="8"/>
      <c r="W13" s="8"/>
      <c r="X13" s="8"/>
      <c r="Y13" s="8"/>
      <c r="Z13" s="8"/>
    </row>
    <row r="14" spans="1:26" ht="12.75" customHeight="1">
      <c r="A14" s="8"/>
      <c r="B14" s="45"/>
      <c r="C14" s="46"/>
      <c r="D14" s="50"/>
      <c r="E14" s="50"/>
      <c r="F14" s="49"/>
      <c r="G14" s="8"/>
      <c r="H14" s="8"/>
      <c r="I14" s="8"/>
      <c r="J14" s="8"/>
      <c r="K14" s="8"/>
      <c r="L14" s="8"/>
      <c r="M14" s="8"/>
      <c r="N14" s="8"/>
      <c r="O14" s="8"/>
      <c r="P14" s="8"/>
      <c r="Q14" s="8"/>
      <c r="R14" s="8"/>
      <c r="S14" s="8"/>
      <c r="T14" s="8"/>
      <c r="U14" s="8"/>
      <c r="V14" s="8"/>
      <c r="W14" s="8"/>
      <c r="X14" s="8"/>
      <c r="Y14" s="8"/>
      <c r="Z14" s="8"/>
    </row>
    <row r="15" spans="1:26" ht="12.75" customHeight="1">
      <c r="A15" s="8"/>
      <c r="B15" s="45"/>
      <c r="C15" s="46"/>
      <c r="D15" s="50"/>
      <c r="E15" s="50"/>
      <c r="F15" s="49"/>
      <c r="G15" s="8"/>
      <c r="H15" s="8"/>
      <c r="I15" s="8"/>
      <c r="J15" s="8"/>
      <c r="K15" s="8"/>
      <c r="L15" s="8"/>
      <c r="M15" s="8"/>
      <c r="N15" s="8"/>
      <c r="O15" s="8"/>
      <c r="P15" s="8"/>
      <c r="Q15" s="8"/>
      <c r="R15" s="8"/>
      <c r="S15" s="8"/>
      <c r="T15" s="8"/>
      <c r="U15" s="8"/>
      <c r="V15" s="8"/>
      <c r="W15" s="8"/>
      <c r="X15" s="8"/>
      <c r="Y15" s="8"/>
      <c r="Z15" s="8"/>
    </row>
    <row r="16" spans="1:26" ht="12.75" customHeight="1">
      <c r="A16" s="8"/>
      <c r="B16" s="45"/>
      <c r="C16" s="46"/>
      <c r="D16" s="50"/>
      <c r="E16" s="50"/>
      <c r="F16" s="49"/>
      <c r="G16" s="8"/>
      <c r="H16" s="8"/>
      <c r="I16" s="8"/>
      <c r="J16" s="8"/>
      <c r="K16" s="8"/>
      <c r="L16" s="8"/>
      <c r="M16" s="8"/>
      <c r="N16" s="8"/>
      <c r="O16" s="8"/>
      <c r="P16" s="8"/>
      <c r="Q16" s="8"/>
      <c r="R16" s="8"/>
      <c r="S16" s="8"/>
      <c r="T16" s="8"/>
      <c r="U16" s="8"/>
      <c r="V16" s="8"/>
      <c r="W16" s="8"/>
      <c r="X16" s="8"/>
      <c r="Y16" s="8"/>
      <c r="Z16" s="8"/>
    </row>
    <row r="17" spans="1:26" ht="12.75" customHeight="1">
      <c r="A17" s="8"/>
      <c r="B17" s="45"/>
      <c r="C17" s="46"/>
      <c r="D17" s="50"/>
      <c r="E17" s="50"/>
      <c r="F17" s="49"/>
      <c r="G17" s="8"/>
      <c r="H17" s="8"/>
      <c r="I17" s="8"/>
      <c r="J17" s="8"/>
      <c r="K17" s="8"/>
      <c r="L17" s="8"/>
      <c r="M17" s="8"/>
      <c r="N17" s="8"/>
      <c r="O17" s="8"/>
      <c r="P17" s="8"/>
      <c r="Q17" s="8"/>
      <c r="R17" s="8"/>
      <c r="S17" s="8"/>
      <c r="T17" s="8"/>
      <c r="U17" s="8"/>
      <c r="V17" s="8"/>
      <c r="W17" s="8"/>
      <c r="X17" s="8"/>
      <c r="Y17" s="8"/>
      <c r="Z17" s="8"/>
    </row>
    <row r="18" spans="1:26" ht="12.75" customHeight="1">
      <c r="A18" s="8"/>
      <c r="B18" s="45"/>
      <c r="C18" s="46"/>
      <c r="D18" s="50"/>
      <c r="E18" s="50"/>
      <c r="F18" s="49"/>
      <c r="G18" s="8"/>
      <c r="H18" s="8"/>
      <c r="I18" s="8"/>
      <c r="J18" s="8"/>
      <c r="K18" s="8"/>
      <c r="L18" s="8"/>
      <c r="M18" s="8"/>
      <c r="N18" s="8"/>
      <c r="O18" s="8"/>
      <c r="P18" s="8"/>
      <c r="Q18" s="8"/>
      <c r="R18" s="8"/>
      <c r="S18" s="8"/>
      <c r="T18" s="8"/>
      <c r="U18" s="8"/>
      <c r="V18" s="8"/>
      <c r="W18" s="8"/>
      <c r="X18" s="8"/>
      <c r="Y18" s="8"/>
      <c r="Z18" s="8"/>
    </row>
    <row r="19" spans="1:26" ht="12.75" customHeight="1">
      <c r="A19" s="8"/>
      <c r="B19" s="45"/>
      <c r="C19" s="46"/>
      <c r="D19" s="50"/>
      <c r="E19" s="50"/>
      <c r="F19" s="49"/>
      <c r="G19" s="8"/>
      <c r="H19" s="8"/>
      <c r="I19" s="8"/>
      <c r="J19" s="8"/>
      <c r="K19" s="8"/>
      <c r="L19" s="8"/>
      <c r="M19" s="8"/>
      <c r="N19" s="8"/>
      <c r="O19" s="8"/>
      <c r="P19" s="8"/>
      <c r="Q19" s="8"/>
      <c r="R19" s="8"/>
      <c r="S19" s="8"/>
      <c r="T19" s="8"/>
      <c r="U19" s="8"/>
      <c r="V19" s="8"/>
      <c r="W19" s="8"/>
      <c r="X19" s="8"/>
      <c r="Y19" s="8"/>
      <c r="Z19" s="8"/>
    </row>
    <row r="20" spans="1:26" ht="12.75" customHeight="1">
      <c r="A20" s="8"/>
      <c r="B20" s="45"/>
      <c r="C20" s="46"/>
      <c r="D20" s="50"/>
      <c r="E20" s="50"/>
      <c r="F20" s="49"/>
      <c r="G20" s="8"/>
      <c r="H20" s="8"/>
      <c r="I20" s="8"/>
      <c r="J20" s="8"/>
      <c r="K20" s="8"/>
      <c r="L20" s="8"/>
      <c r="M20" s="8"/>
      <c r="N20" s="8"/>
      <c r="O20" s="8"/>
      <c r="P20" s="8"/>
      <c r="Q20" s="8"/>
      <c r="R20" s="8"/>
      <c r="S20" s="8"/>
      <c r="T20" s="8"/>
      <c r="U20" s="8"/>
      <c r="V20" s="8"/>
      <c r="W20" s="8"/>
      <c r="X20" s="8"/>
      <c r="Y20" s="8"/>
      <c r="Z20" s="8"/>
    </row>
    <row r="21" spans="1:26" ht="12.75" customHeight="1">
      <c r="A21" s="8"/>
      <c r="B21" s="51"/>
      <c r="C21" s="52"/>
      <c r="D21" s="53"/>
      <c r="E21" s="53"/>
      <c r="F21" s="54"/>
      <c r="G21" s="8"/>
      <c r="H21" s="8"/>
      <c r="I21" s="8"/>
      <c r="J21" s="8"/>
      <c r="K21" s="8"/>
      <c r="L21" s="8"/>
      <c r="M21" s="8"/>
      <c r="N21" s="8"/>
      <c r="O21" s="8"/>
      <c r="P21" s="8"/>
      <c r="Q21" s="8"/>
      <c r="R21" s="8"/>
      <c r="S21" s="8"/>
      <c r="T21" s="8"/>
      <c r="U21" s="8"/>
      <c r="V21" s="8"/>
      <c r="W21" s="8"/>
      <c r="X21" s="8"/>
      <c r="Y21" s="8"/>
      <c r="Z21" s="8"/>
    </row>
    <row r="22" spans="1:26" ht="12.75" customHeight="1">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ref="D9" location="null!A1" display="MailList" xr:uid="{00000000-0004-0000-0100-000000000000}"/>
  </hyperlink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78"/>
  <sheetViews>
    <sheetView workbookViewId="0">
      <pane ySplit="8" topLeftCell="A24" activePane="bottomLeft" state="frozen"/>
      <selection pane="bottomLeft" activeCell="C2" sqref="C2:E2"/>
    </sheetView>
  </sheetViews>
  <sheetFormatPr defaultColWidth="12.625" defaultRowHeight="15" customHeight="1"/>
  <cols>
    <col min="1" max="1" width="14.375" customWidth="1"/>
    <col min="2" max="5" width="20.375" customWidth="1"/>
    <col min="6" max="7" width="25" customWidth="1"/>
    <col min="8" max="8" width="30.125" customWidth="1"/>
    <col min="9" max="9" width="15.125" customWidth="1"/>
    <col min="10" max="10" width="16.375" customWidth="1"/>
    <col min="11" max="11" width="15.875" customWidth="1"/>
    <col min="12" max="12" width="8.125" customWidth="1"/>
    <col min="13" max="13" width="10" hidden="1" customWidth="1"/>
    <col min="14" max="26" width="10" customWidth="1"/>
  </cols>
  <sheetData>
    <row r="1" spans="1:26" ht="13.5" customHeight="1" thickBot="1">
      <c r="A1" s="55"/>
      <c r="B1" s="56"/>
      <c r="C1" s="56"/>
      <c r="D1" s="57"/>
      <c r="E1" s="57"/>
      <c r="F1" s="57"/>
      <c r="G1" s="57"/>
      <c r="H1" s="57"/>
      <c r="I1" s="35"/>
      <c r="J1" s="58"/>
      <c r="K1" s="35"/>
      <c r="L1" s="59"/>
      <c r="M1" s="60"/>
      <c r="N1" s="60"/>
      <c r="O1" s="60"/>
      <c r="P1" s="60"/>
      <c r="Q1" s="60"/>
      <c r="R1" s="60"/>
      <c r="S1" s="60"/>
      <c r="T1" s="60"/>
      <c r="U1" s="60"/>
      <c r="V1" s="60"/>
      <c r="W1" s="60"/>
      <c r="X1" s="60"/>
      <c r="Y1" s="60"/>
      <c r="Z1" s="60"/>
    </row>
    <row r="2" spans="1:26" ht="28.5" customHeight="1">
      <c r="A2" s="61" t="s">
        <v>40</v>
      </c>
      <c r="B2" s="62" t="s">
        <v>36</v>
      </c>
      <c r="C2" s="352" t="s">
        <v>1021</v>
      </c>
      <c r="D2" s="352"/>
      <c r="E2" s="353"/>
      <c r="F2" s="63"/>
      <c r="G2" s="64"/>
      <c r="H2" s="65"/>
      <c r="I2" s="65"/>
      <c r="J2" s="35"/>
      <c r="K2" s="35"/>
      <c r="L2" s="59"/>
      <c r="M2" s="60" t="s">
        <v>41</v>
      </c>
      <c r="N2" s="60"/>
      <c r="O2" s="60"/>
      <c r="P2" s="60"/>
      <c r="Q2" s="60"/>
      <c r="R2" s="60"/>
      <c r="S2" s="60"/>
      <c r="T2" s="60"/>
      <c r="U2" s="60"/>
      <c r="V2" s="60"/>
      <c r="W2" s="60"/>
      <c r="X2" s="60"/>
      <c r="Y2" s="60"/>
      <c r="Z2" s="60"/>
    </row>
    <row r="3" spans="1:26" ht="25.5" customHeight="1">
      <c r="A3" s="66" t="s">
        <v>42</v>
      </c>
      <c r="B3" s="67" t="s">
        <v>43</v>
      </c>
      <c r="C3" s="68"/>
      <c r="D3" s="69"/>
      <c r="E3" s="70"/>
      <c r="F3" s="63"/>
      <c r="G3" s="64"/>
      <c r="H3" s="65"/>
      <c r="I3" s="65"/>
      <c r="J3" s="35"/>
      <c r="K3" s="35"/>
      <c r="L3" s="59"/>
      <c r="M3" s="60" t="s">
        <v>44</v>
      </c>
      <c r="N3" s="60"/>
      <c r="O3" s="60"/>
      <c r="P3" s="60"/>
      <c r="Q3" s="60"/>
      <c r="R3" s="60"/>
      <c r="S3" s="60"/>
      <c r="T3" s="60"/>
      <c r="U3" s="60"/>
      <c r="V3" s="60"/>
      <c r="W3" s="60"/>
      <c r="X3" s="60"/>
      <c r="Y3" s="60"/>
      <c r="Z3" s="60"/>
    </row>
    <row r="4" spans="1:26" ht="18" customHeight="1">
      <c r="A4" s="71" t="s">
        <v>45</v>
      </c>
      <c r="B4" s="72"/>
      <c r="C4" s="73"/>
      <c r="D4" s="73"/>
      <c r="E4" s="74"/>
      <c r="F4" s="65"/>
      <c r="G4" s="75"/>
      <c r="H4" s="65"/>
      <c r="I4" s="65"/>
      <c r="J4" s="35"/>
      <c r="K4" s="35"/>
      <c r="L4" s="59"/>
      <c r="M4" s="76"/>
      <c r="N4" s="60"/>
      <c r="O4" s="60"/>
      <c r="P4" s="60"/>
      <c r="Q4" s="60"/>
      <c r="R4" s="60"/>
      <c r="S4" s="60"/>
      <c r="T4" s="60"/>
      <c r="U4" s="60"/>
      <c r="V4" s="60"/>
      <c r="W4" s="60"/>
      <c r="X4" s="60"/>
      <c r="Y4" s="60"/>
      <c r="Z4" s="60"/>
    </row>
    <row r="5" spans="1:26" ht="19.5" customHeight="1">
      <c r="A5" s="77" t="s">
        <v>41</v>
      </c>
      <c r="B5" s="78" t="s">
        <v>44</v>
      </c>
      <c r="C5" s="78" t="s">
        <v>46</v>
      </c>
      <c r="D5" s="78" t="s">
        <v>47</v>
      </c>
      <c r="E5" s="79" t="s">
        <v>48</v>
      </c>
      <c r="F5" s="60"/>
      <c r="G5" s="80"/>
      <c r="H5" s="80"/>
      <c r="I5" s="80"/>
      <c r="J5" s="81"/>
      <c r="K5" s="81"/>
      <c r="L5" s="82"/>
      <c r="M5" s="60" t="s">
        <v>49</v>
      </c>
      <c r="N5" s="60"/>
      <c r="O5" s="60"/>
      <c r="P5" s="60"/>
      <c r="Q5" s="60"/>
      <c r="R5" s="60"/>
      <c r="S5" s="60"/>
      <c r="T5" s="60"/>
      <c r="U5" s="60"/>
      <c r="V5" s="60"/>
      <c r="W5" s="60"/>
      <c r="X5" s="60"/>
      <c r="Y5" s="60"/>
      <c r="Z5" s="60"/>
    </row>
    <row r="6" spans="1:26" ht="19.5" customHeight="1">
      <c r="A6" s="83">
        <f>COUNTIF(I9:I1073,"Pass")</f>
        <v>84</v>
      </c>
      <c r="B6" s="84">
        <f>COUNTIF(I9:I1073,"Fail")</f>
        <v>0</v>
      </c>
      <c r="C6" s="84">
        <f>E6-D6-A6-B6</f>
        <v>0</v>
      </c>
      <c r="D6" s="85">
        <f>COUNTIF(H$9:I$1073,"N/A")</f>
        <v>0</v>
      </c>
      <c r="E6" s="86">
        <f>COUNTA(A9:A1077)</f>
        <v>84</v>
      </c>
      <c r="F6" s="60"/>
      <c r="G6" s="87"/>
      <c r="H6" s="87"/>
      <c r="I6" s="88"/>
      <c r="J6" s="81"/>
      <c r="K6" s="81"/>
      <c r="L6" s="82"/>
      <c r="M6" s="60" t="s">
        <v>47</v>
      </c>
      <c r="N6" s="60"/>
      <c r="O6" s="60"/>
      <c r="P6" s="60"/>
      <c r="Q6" s="60"/>
      <c r="R6" s="60"/>
      <c r="S6" s="60"/>
      <c r="T6" s="60"/>
      <c r="U6" s="60"/>
      <c r="V6" s="60"/>
      <c r="W6" s="60"/>
      <c r="X6" s="60"/>
      <c r="Y6" s="60"/>
      <c r="Z6" s="60"/>
    </row>
    <row r="7" spans="1:26" ht="14.25">
      <c r="A7" s="60"/>
      <c r="B7" s="60"/>
      <c r="C7" s="60"/>
      <c r="D7" s="60"/>
      <c r="E7" s="60"/>
      <c r="F7" s="60"/>
      <c r="G7" s="60"/>
      <c r="H7" s="89"/>
      <c r="I7" s="81"/>
      <c r="J7" s="81"/>
      <c r="K7" s="81"/>
      <c r="L7" s="82"/>
      <c r="M7" s="60"/>
      <c r="N7" s="60"/>
      <c r="O7" s="60"/>
      <c r="P7" s="60"/>
      <c r="Q7" s="60"/>
      <c r="R7" s="60"/>
      <c r="S7" s="60"/>
      <c r="T7" s="60"/>
      <c r="U7" s="60"/>
      <c r="V7" s="60"/>
      <c r="W7" s="60"/>
      <c r="X7" s="60"/>
      <c r="Y7" s="60"/>
      <c r="Z7" s="60"/>
    </row>
    <row r="8" spans="1:26" ht="14.25">
      <c r="A8" s="90" t="s">
        <v>50</v>
      </c>
      <c r="B8" s="90" t="s">
        <v>51</v>
      </c>
      <c r="C8" s="90" t="s">
        <v>52</v>
      </c>
      <c r="D8" s="90" t="s">
        <v>53</v>
      </c>
      <c r="E8" s="90" t="s">
        <v>54</v>
      </c>
      <c r="F8" s="90" t="s">
        <v>55</v>
      </c>
      <c r="G8" s="90" t="s">
        <v>56</v>
      </c>
      <c r="H8" s="90" t="s">
        <v>57</v>
      </c>
      <c r="I8" s="91" t="s">
        <v>58</v>
      </c>
      <c r="J8" s="91" t="s">
        <v>59</v>
      </c>
      <c r="K8" s="90" t="s">
        <v>60</v>
      </c>
      <c r="L8" s="92"/>
      <c r="M8" s="60"/>
      <c r="N8" s="60"/>
      <c r="O8" s="60"/>
      <c r="P8" s="60"/>
      <c r="Q8" s="60"/>
      <c r="R8" s="60"/>
      <c r="S8" s="60"/>
      <c r="T8" s="60"/>
      <c r="U8" s="60"/>
      <c r="V8" s="60"/>
      <c r="W8" s="60"/>
      <c r="X8" s="60"/>
      <c r="Y8" s="60"/>
      <c r="Z8" s="60"/>
    </row>
    <row r="9" spans="1:26" ht="87.75" customHeight="1">
      <c r="A9" s="93" t="str">
        <f t="shared" ref="A9:A92" si="0">$B$2&amp;"-"&amp;ROW()-8</f>
        <v>AddProduct-1</v>
      </c>
      <c r="B9" s="282" t="s">
        <v>61</v>
      </c>
      <c r="C9" s="284" t="s">
        <v>62</v>
      </c>
      <c r="D9" s="94" t="s">
        <v>63</v>
      </c>
      <c r="E9" s="93" t="s">
        <v>64</v>
      </c>
      <c r="F9" s="94" t="s">
        <v>65</v>
      </c>
      <c r="G9" s="93" t="s">
        <v>66</v>
      </c>
      <c r="H9" s="95" t="s">
        <v>67</v>
      </c>
      <c r="I9" s="93" t="s">
        <v>41</v>
      </c>
      <c r="J9" s="96">
        <v>45142</v>
      </c>
      <c r="K9" s="93"/>
      <c r="L9" s="97"/>
      <c r="M9" s="98"/>
      <c r="N9" s="98"/>
      <c r="O9" s="98"/>
      <c r="P9" s="98"/>
      <c r="Q9" s="98"/>
      <c r="R9" s="98"/>
      <c r="S9" s="98"/>
      <c r="T9" s="98"/>
      <c r="U9" s="98"/>
      <c r="V9" s="98"/>
      <c r="W9" s="98"/>
      <c r="X9" s="98"/>
      <c r="Y9" s="98"/>
      <c r="Z9" s="98"/>
    </row>
    <row r="10" spans="1:26" ht="97.5" customHeight="1">
      <c r="A10" s="93" t="str">
        <f t="shared" si="0"/>
        <v>AddProduct-2</v>
      </c>
      <c r="B10" s="283"/>
      <c r="C10" s="283"/>
      <c r="D10" s="99" t="s">
        <v>68</v>
      </c>
      <c r="E10" s="93" t="s">
        <v>69</v>
      </c>
      <c r="F10" s="94" t="s">
        <v>65</v>
      </c>
      <c r="G10" s="93" t="s">
        <v>66</v>
      </c>
      <c r="H10" s="95" t="s">
        <v>70</v>
      </c>
      <c r="I10" s="93" t="s">
        <v>41</v>
      </c>
      <c r="J10" s="96">
        <v>45142</v>
      </c>
      <c r="K10" s="93"/>
      <c r="L10" s="97"/>
      <c r="M10" s="8"/>
      <c r="N10" s="8"/>
      <c r="O10" s="8"/>
      <c r="P10" s="8"/>
      <c r="Q10" s="8"/>
      <c r="R10" s="8"/>
      <c r="S10" s="8"/>
      <c r="T10" s="8"/>
      <c r="U10" s="8"/>
      <c r="V10" s="8"/>
      <c r="W10" s="8"/>
      <c r="X10" s="8"/>
      <c r="Y10" s="8"/>
      <c r="Z10" s="8"/>
    </row>
    <row r="11" spans="1:26" ht="97.5" customHeight="1">
      <c r="A11" s="93" t="str">
        <f t="shared" si="0"/>
        <v>AddProduct-3</v>
      </c>
      <c r="B11" s="283"/>
      <c r="C11" s="283"/>
      <c r="D11" s="99" t="s">
        <v>71</v>
      </c>
      <c r="E11" s="93" t="s">
        <v>64</v>
      </c>
      <c r="F11" s="99" t="s">
        <v>72</v>
      </c>
      <c r="G11" s="93" t="s">
        <v>66</v>
      </c>
      <c r="H11" s="95" t="s">
        <v>67</v>
      </c>
      <c r="I11" s="93" t="s">
        <v>41</v>
      </c>
      <c r="J11" s="96"/>
      <c r="K11" s="93"/>
      <c r="L11" s="97"/>
      <c r="M11" s="8"/>
      <c r="N11" s="8"/>
      <c r="O11" s="8"/>
      <c r="P11" s="8"/>
      <c r="Q11" s="8"/>
      <c r="R11" s="8"/>
      <c r="S11" s="8"/>
      <c r="T11" s="8"/>
      <c r="U11" s="8"/>
      <c r="V11" s="8"/>
      <c r="W11" s="8"/>
      <c r="X11" s="8"/>
      <c r="Y11" s="8"/>
      <c r="Z11" s="8"/>
    </row>
    <row r="12" spans="1:26" ht="97.5" customHeight="1">
      <c r="A12" s="93" t="str">
        <f t="shared" si="0"/>
        <v>AddProduct-4</v>
      </c>
      <c r="B12" s="283"/>
      <c r="C12" s="283"/>
      <c r="D12" s="99" t="s">
        <v>73</v>
      </c>
      <c r="E12" s="93" t="s">
        <v>69</v>
      </c>
      <c r="F12" s="99" t="s">
        <v>72</v>
      </c>
      <c r="G12" s="93" t="s">
        <v>66</v>
      </c>
      <c r="H12" s="95" t="s">
        <v>70</v>
      </c>
      <c r="I12" s="93" t="s">
        <v>41</v>
      </c>
      <c r="J12" s="96"/>
      <c r="K12" s="93"/>
      <c r="L12" s="97"/>
      <c r="M12" s="8"/>
      <c r="N12" s="8"/>
      <c r="O12" s="8"/>
      <c r="P12" s="8"/>
      <c r="Q12" s="8"/>
      <c r="R12" s="8"/>
      <c r="S12" s="8"/>
      <c r="T12" s="8"/>
      <c r="U12" s="8"/>
      <c r="V12" s="8"/>
      <c r="W12" s="8"/>
      <c r="X12" s="8"/>
      <c r="Y12" s="8"/>
      <c r="Z12" s="8"/>
    </row>
    <row r="13" spans="1:26" ht="97.5" customHeight="1">
      <c r="A13" s="93" t="str">
        <f t="shared" si="0"/>
        <v>AddProduct-5</v>
      </c>
      <c r="B13" s="283"/>
      <c r="C13" s="283"/>
      <c r="D13" s="99" t="s">
        <v>74</v>
      </c>
      <c r="E13" s="93" t="s">
        <v>75</v>
      </c>
      <c r="F13" s="99" t="s">
        <v>72</v>
      </c>
      <c r="G13" s="93" t="s">
        <v>76</v>
      </c>
      <c r="H13" s="100" t="s">
        <v>77</v>
      </c>
      <c r="I13" s="93" t="s">
        <v>41</v>
      </c>
      <c r="J13" s="96"/>
      <c r="K13" s="93"/>
      <c r="L13" s="97"/>
      <c r="M13" s="8"/>
      <c r="N13" s="8"/>
      <c r="O13" s="8"/>
      <c r="P13" s="8"/>
      <c r="Q13" s="8"/>
      <c r="R13" s="8"/>
      <c r="S13" s="8"/>
      <c r="T13" s="8"/>
      <c r="U13" s="8"/>
      <c r="V13" s="8"/>
      <c r="W13" s="8"/>
      <c r="X13" s="8"/>
      <c r="Y13" s="8"/>
      <c r="Z13" s="8"/>
    </row>
    <row r="14" spans="1:26" ht="97.5" customHeight="1">
      <c r="A14" s="93" t="str">
        <f t="shared" si="0"/>
        <v>AddProduct-6</v>
      </c>
      <c r="B14" s="283"/>
      <c r="C14" s="283"/>
      <c r="D14" s="99" t="s">
        <v>78</v>
      </c>
      <c r="E14" s="93" t="s">
        <v>79</v>
      </c>
      <c r="F14" s="99" t="s">
        <v>72</v>
      </c>
      <c r="G14" s="93" t="s">
        <v>76</v>
      </c>
      <c r="H14" s="95" t="s">
        <v>70</v>
      </c>
      <c r="I14" s="93" t="s">
        <v>41</v>
      </c>
      <c r="J14" s="96"/>
      <c r="K14" s="93"/>
      <c r="L14" s="97"/>
      <c r="M14" s="8"/>
      <c r="N14" s="8"/>
      <c r="O14" s="8"/>
      <c r="P14" s="8"/>
      <c r="Q14" s="8"/>
      <c r="R14" s="8"/>
      <c r="S14" s="8"/>
      <c r="T14" s="8"/>
      <c r="U14" s="8"/>
      <c r="V14" s="8"/>
      <c r="W14" s="8"/>
      <c r="X14" s="8"/>
      <c r="Y14" s="8"/>
      <c r="Z14" s="8"/>
    </row>
    <row r="15" spans="1:26" ht="42.75" customHeight="1">
      <c r="A15" s="93" t="str">
        <f t="shared" si="0"/>
        <v>AddProduct-7</v>
      </c>
      <c r="B15" s="283"/>
      <c r="C15" s="270"/>
      <c r="D15" s="101" t="s">
        <v>80</v>
      </c>
      <c r="E15" s="102" t="s">
        <v>81</v>
      </c>
      <c r="F15" s="93"/>
      <c r="G15" s="93" t="s">
        <v>76</v>
      </c>
      <c r="H15" s="95" t="s">
        <v>82</v>
      </c>
      <c r="I15" s="93" t="s">
        <v>41</v>
      </c>
      <c r="J15" s="96">
        <v>45142</v>
      </c>
      <c r="K15" s="93"/>
      <c r="L15" s="97"/>
      <c r="M15" s="8"/>
      <c r="N15" s="8"/>
      <c r="O15" s="8"/>
      <c r="P15" s="8"/>
      <c r="Q15" s="8"/>
      <c r="R15" s="8"/>
      <c r="S15" s="8"/>
      <c r="T15" s="8"/>
      <c r="U15" s="8"/>
      <c r="V15" s="8"/>
      <c r="W15" s="8"/>
      <c r="X15" s="8"/>
      <c r="Y15" s="8"/>
      <c r="Z15" s="8"/>
    </row>
    <row r="16" spans="1:26" ht="83.25" customHeight="1">
      <c r="A16" s="93" t="str">
        <f t="shared" si="0"/>
        <v>AddProduct-8</v>
      </c>
      <c r="B16" s="283"/>
      <c r="C16" s="282" t="s">
        <v>83</v>
      </c>
      <c r="D16" s="94" t="s">
        <v>63</v>
      </c>
      <c r="E16" s="93" t="s">
        <v>64</v>
      </c>
      <c r="F16" s="93" t="s">
        <v>84</v>
      </c>
      <c r="G16" s="93" t="s">
        <v>85</v>
      </c>
      <c r="H16" s="95" t="s">
        <v>67</v>
      </c>
      <c r="I16" s="93" t="s">
        <v>41</v>
      </c>
      <c r="J16" s="96">
        <v>45142</v>
      </c>
      <c r="K16" s="93"/>
      <c r="L16" s="97"/>
      <c r="M16" s="8"/>
      <c r="N16" s="8"/>
      <c r="O16" s="8"/>
      <c r="P16" s="8"/>
      <c r="Q16" s="8"/>
      <c r="R16" s="8"/>
      <c r="S16" s="8"/>
      <c r="T16" s="8"/>
      <c r="U16" s="8"/>
      <c r="V16" s="8"/>
      <c r="W16" s="8"/>
      <c r="X16" s="8"/>
      <c r="Y16" s="8"/>
      <c r="Z16" s="8"/>
    </row>
    <row r="17" spans="1:26" ht="85.5" customHeight="1">
      <c r="A17" s="93" t="str">
        <f t="shared" si="0"/>
        <v>AddProduct-9</v>
      </c>
      <c r="B17" s="283"/>
      <c r="C17" s="283"/>
      <c r="D17" s="99" t="s">
        <v>68</v>
      </c>
      <c r="E17" s="93" t="s">
        <v>69</v>
      </c>
      <c r="F17" s="93" t="s">
        <v>84</v>
      </c>
      <c r="G17" s="93" t="s">
        <v>85</v>
      </c>
      <c r="H17" s="95" t="s">
        <v>70</v>
      </c>
      <c r="I17" s="93" t="s">
        <v>41</v>
      </c>
      <c r="J17" s="96">
        <v>45142</v>
      </c>
      <c r="K17" s="93"/>
      <c r="L17" s="97"/>
      <c r="M17" s="8"/>
      <c r="N17" s="8"/>
      <c r="O17" s="8"/>
      <c r="P17" s="8"/>
      <c r="Q17" s="8"/>
      <c r="R17" s="8"/>
      <c r="S17" s="8"/>
      <c r="T17" s="8"/>
      <c r="U17" s="8"/>
      <c r="V17" s="8"/>
      <c r="W17" s="8"/>
      <c r="X17" s="8"/>
      <c r="Y17" s="8"/>
      <c r="Z17" s="8"/>
    </row>
    <row r="18" spans="1:26" ht="81.75" customHeight="1">
      <c r="A18" s="93" t="str">
        <f t="shared" si="0"/>
        <v>AddProduct-10</v>
      </c>
      <c r="B18" s="283"/>
      <c r="C18" s="283"/>
      <c r="D18" s="99" t="s">
        <v>86</v>
      </c>
      <c r="E18" s="93" t="s">
        <v>75</v>
      </c>
      <c r="F18" s="93" t="s">
        <v>84</v>
      </c>
      <c r="G18" s="93" t="s">
        <v>87</v>
      </c>
      <c r="H18" s="100" t="s">
        <v>77</v>
      </c>
      <c r="I18" s="93" t="s">
        <v>41</v>
      </c>
      <c r="J18" s="96">
        <v>45142</v>
      </c>
      <c r="K18" s="93"/>
      <c r="L18" s="97"/>
      <c r="M18" s="8"/>
      <c r="N18" s="8"/>
      <c r="O18" s="8"/>
      <c r="P18" s="8"/>
      <c r="Q18" s="8"/>
      <c r="R18" s="8"/>
      <c r="S18" s="8"/>
      <c r="T18" s="8"/>
      <c r="U18" s="8"/>
      <c r="V18" s="8"/>
      <c r="W18" s="8"/>
      <c r="X18" s="8"/>
      <c r="Y18" s="8"/>
      <c r="Z18" s="8"/>
    </row>
    <row r="19" spans="1:26" ht="94.5" customHeight="1">
      <c r="A19" s="93" t="str">
        <f t="shared" si="0"/>
        <v>AddProduct-11</v>
      </c>
      <c r="B19" s="283"/>
      <c r="C19" s="270"/>
      <c r="D19" s="99" t="s">
        <v>88</v>
      </c>
      <c r="E19" s="93" t="s">
        <v>79</v>
      </c>
      <c r="F19" s="93" t="s">
        <v>84</v>
      </c>
      <c r="G19" s="93" t="s">
        <v>87</v>
      </c>
      <c r="H19" s="93" t="s">
        <v>89</v>
      </c>
      <c r="I19" s="93" t="s">
        <v>41</v>
      </c>
      <c r="J19" s="96">
        <v>45142</v>
      </c>
      <c r="K19" s="93"/>
      <c r="L19" s="97"/>
      <c r="M19" s="8"/>
      <c r="N19" s="8"/>
      <c r="O19" s="8"/>
      <c r="P19" s="8"/>
      <c r="Q19" s="8"/>
      <c r="R19" s="8"/>
      <c r="S19" s="8"/>
      <c r="T19" s="8"/>
      <c r="U19" s="8"/>
      <c r="V19" s="8"/>
      <c r="W19" s="8"/>
      <c r="X19" s="8"/>
      <c r="Y19" s="8"/>
      <c r="Z19" s="8"/>
    </row>
    <row r="20" spans="1:26" ht="24" customHeight="1">
      <c r="A20" s="93" t="str">
        <f t="shared" si="0"/>
        <v>AddProduct-12</v>
      </c>
      <c r="B20" s="270"/>
      <c r="C20" s="103" t="s">
        <v>90</v>
      </c>
      <c r="D20" s="93" t="s">
        <v>91</v>
      </c>
      <c r="E20" s="93" t="s">
        <v>64</v>
      </c>
      <c r="F20" s="93" t="s">
        <v>84</v>
      </c>
      <c r="G20" s="93"/>
      <c r="H20" s="95" t="s">
        <v>70</v>
      </c>
      <c r="I20" s="93" t="s">
        <v>41</v>
      </c>
      <c r="J20" s="96">
        <v>45142</v>
      </c>
      <c r="K20" s="93"/>
      <c r="L20" s="97"/>
      <c r="M20" s="8"/>
      <c r="N20" s="8"/>
      <c r="O20" s="8"/>
      <c r="P20" s="8"/>
      <c r="Q20" s="8"/>
      <c r="R20" s="8"/>
      <c r="S20" s="8"/>
      <c r="T20" s="8"/>
      <c r="U20" s="8"/>
      <c r="V20" s="8"/>
      <c r="W20" s="8"/>
      <c r="X20" s="8"/>
      <c r="Y20" s="8"/>
      <c r="Z20" s="8"/>
    </row>
    <row r="21" spans="1:26" ht="187.5" customHeight="1">
      <c r="A21" s="93" t="str">
        <f t="shared" si="0"/>
        <v>AddProduct-13</v>
      </c>
      <c r="B21" s="282" t="s">
        <v>92</v>
      </c>
      <c r="C21" s="93"/>
      <c r="D21" s="93" t="s">
        <v>93</v>
      </c>
      <c r="E21" s="93"/>
      <c r="F21" s="93" t="s">
        <v>94</v>
      </c>
      <c r="G21" s="93"/>
      <c r="H21" s="93" t="s">
        <v>95</v>
      </c>
      <c r="I21" s="93" t="s">
        <v>41</v>
      </c>
      <c r="J21" s="96">
        <v>45142</v>
      </c>
      <c r="K21" s="93"/>
      <c r="L21" s="97"/>
      <c r="M21" s="8"/>
      <c r="N21" s="8"/>
      <c r="O21" s="8"/>
      <c r="P21" s="8"/>
      <c r="Q21" s="8"/>
      <c r="R21" s="8"/>
      <c r="S21" s="8"/>
      <c r="T21" s="8"/>
      <c r="U21" s="8"/>
      <c r="V21" s="8"/>
      <c r="W21" s="8"/>
      <c r="X21" s="8"/>
      <c r="Y21" s="8"/>
      <c r="Z21" s="8"/>
    </row>
    <row r="22" spans="1:26" ht="56.25" customHeight="1">
      <c r="A22" s="93" t="str">
        <f t="shared" si="0"/>
        <v>AddProduct-14</v>
      </c>
      <c r="B22" s="283"/>
      <c r="C22" s="93"/>
      <c r="D22" s="93" t="s">
        <v>96</v>
      </c>
      <c r="E22" s="93"/>
      <c r="F22" s="93" t="s">
        <v>97</v>
      </c>
      <c r="G22" s="93"/>
      <c r="H22" s="93" t="s">
        <v>98</v>
      </c>
      <c r="I22" s="93" t="s">
        <v>41</v>
      </c>
      <c r="J22" s="96">
        <v>45142</v>
      </c>
      <c r="K22" s="93"/>
      <c r="L22" s="97"/>
      <c r="M22" s="8"/>
      <c r="N22" s="8"/>
      <c r="O22" s="8"/>
      <c r="P22" s="8"/>
      <c r="Q22" s="8"/>
      <c r="R22" s="8"/>
      <c r="S22" s="8"/>
      <c r="T22" s="8"/>
      <c r="U22" s="8"/>
      <c r="V22" s="8"/>
      <c r="W22" s="8"/>
      <c r="X22" s="8"/>
      <c r="Y22" s="8"/>
      <c r="Z22" s="8"/>
    </row>
    <row r="23" spans="1:26" ht="53.25" customHeight="1">
      <c r="A23" s="93" t="str">
        <f t="shared" si="0"/>
        <v>AddProduct-15</v>
      </c>
      <c r="B23" s="283"/>
      <c r="C23" s="282" t="s">
        <v>99</v>
      </c>
      <c r="D23" s="93" t="s">
        <v>100</v>
      </c>
      <c r="E23" s="93"/>
      <c r="F23" s="93" t="s">
        <v>101</v>
      </c>
      <c r="G23" s="93"/>
      <c r="H23" s="93" t="s">
        <v>102</v>
      </c>
      <c r="I23" s="93" t="s">
        <v>41</v>
      </c>
      <c r="J23" s="96">
        <v>45142</v>
      </c>
      <c r="K23" s="93"/>
      <c r="L23" s="97"/>
      <c r="M23" s="8"/>
      <c r="N23" s="8"/>
      <c r="O23" s="8"/>
      <c r="P23" s="8"/>
      <c r="Q23" s="8"/>
      <c r="R23" s="8"/>
      <c r="S23" s="8"/>
      <c r="T23" s="8"/>
      <c r="U23" s="8"/>
      <c r="V23" s="8"/>
      <c r="W23" s="8"/>
      <c r="X23" s="8"/>
      <c r="Y23" s="8"/>
      <c r="Z23" s="8"/>
    </row>
    <row r="24" spans="1:26" ht="54.75" customHeight="1">
      <c r="A24" s="93" t="str">
        <f t="shared" si="0"/>
        <v>AddProduct-16</v>
      </c>
      <c r="B24" s="283"/>
      <c r="C24" s="283"/>
      <c r="D24" s="93" t="s">
        <v>103</v>
      </c>
      <c r="E24" s="93"/>
      <c r="F24" s="93" t="s">
        <v>104</v>
      </c>
      <c r="G24" s="93"/>
      <c r="H24" s="93" t="s">
        <v>102</v>
      </c>
      <c r="I24" s="93" t="s">
        <v>41</v>
      </c>
      <c r="J24" s="96">
        <v>45142</v>
      </c>
      <c r="K24" s="93"/>
      <c r="L24" s="97"/>
      <c r="M24" s="8"/>
      <c r="N24" s="8"/>
      <c r="O24" s="8"/>
      <c r="P24" s="8"/>
      <c r="Q24" s="8"/>
      <c r="R24" s="8"/>
      <c r="S24" s="8"/>
      <c r="T24" s="8"/>
      <c r="U24" s="8"/>
      <c r="V24" s="8"/>
      <c r="W24" s="8"/>
      <c r="X24" s="8"/>
      <c r="Y24" s="8"/>
      <c r="Z24" s="8"/>
    </row>
    <row r="25" spans="1:26" ht="54.75" customHeight="1">
      <c r="A25" s="93" t="str">
        <f t="shared" si="0"/>
        <v>AddProduct-17</v>
      </c>
      <c r="B25" s="283"/>
      <c r="C25" s="283"/>
      <c r="D25" s="93" t="s">
        <v>105</v>
      </c>
      <c r="E25" s="93"/>
      <c r="F25" s="93" t="s">
        <v>106</v>
      </c>
      <c r="G25" s="93"/>
      <c r="H25" s="93" t="s">
        <v>102</v>
      </c>
      <c r="I25" s="93" t="s">
        <v>41</v>
      </c>
      <c r="J25" s="96">
        <v>45142</v>
      </c>
      <c r="K25" s="93"/>
      <c r="L25" s="97"/>
      <c r="M25" s="8"/>
      <c r="N25" s="8"/>
      <c r="O25" s="8"/>
      <c r="P25" s="8"/>
      <c r="Q25" s="8"/>
      <c r="R25" s="8"/>
      <c r="S25" s="8"/>
      <c r="T25" s="8"/>
      <c r="U25" s="8"/>
      <c r="V25" s="8"/>
      <c r="W25" s="8"/>
      <c r="X25" s="8"/>
      <c r="Y25" s="8"/>
      <c r="Z25" s="8"/>
    </row>
    <row r="26" spans="1:26" ht="57" customHeight="1">
      <c r="A26" s="93" t="str">
        <f t="shared" si="0"/>
        <v>AddProduct-18</v>
      </c>
      <c r="B26" s="283"/>
      <c r="C26" s="283"/>
      <c r="D26" s="93" t="s">
        <v>107</v>
      </c>
      <c r="E26" s="93"/>
      <c r="F26" s="93" t="s">
        <v>108</v>
      </c>
      <c r="G26" s="93"/>
      <c r="H26" s="93" t="s">
        <v>102</v>
      </c>
      <c r="I26" s="93" t="s">
        <v>41</v>
      </c>
      <c r="J26" s="96">
        <v>45142</v>
      </c>
      <c r="K26" s="93"/>
      <c r="L26" s="97"/>
      <c r="M26" s="8"/>
      <c r="N26" s="8"/>
      <c r="O26" s="8"/>
      <c r="P26" s="8"/>
      <c r="Q26" s="8"/>
      <c r="R26" s="8"/>
      <c r="S26" s="8"/>
      <c r="T26" s="8"/>
      <c r="U26" s="8"/>
      <c r="V26" s="8"/>
      <c r="W26" s="8"/>
      <c r="X26" s="8"/>
      <c r="Y26" s="8"/>
      <c r="Z26" s="8"/>
    </row>
    <row r="27" spans="1:26" ht="51" customHeight="1">
      <c r="A27" s="93" t="str">
        <f t="shared" si="0"/>
        <v>AddProduct-19</v>
      </c>
      <c r="B27" s="283"/>
      <c r="C27" s="283"/>
      <c r="D27" s="93" t="s">
        <v>109</v>
      </c>
      <c r="E27" s="93"/>
      <c r="F27" s="93" t="s">
        <v>110</v>
      </c>
      <c r="G27" s="93"/>
      <c r="H27" s="93" t="s">
        <v>102</v>
      </c>
      <c r="I27" s="93" t="s">
        <v>41</v>
      </c>
      <c r="J27" s="96">
        <v>45142</v>
      </c>
      <c r="K27" s="93"/>
      <c r="L27" s="97"/>
      <c r="M27" s="8"/>
      <c r="N27" s="8"/>
      <c r="O27" s="8"/>
      <c r="P27" s="8"/>
      <c r="Q27" s="8"/>
      <c r="R27" s="8"/>
      <c r="S27" s="8"/>
      <c r="T27" s="8"/>
      <c r="U27" s="8"/>
      <c r="V27" s="8"/>
      <c r="W27" s="8"/>
      <c r="X27" s="8"/>
      <c r="Y27" s="8"/>
      <c r="Z27" s="8"/>
    </row>
    <row r="28" spans="1:26" ht="51" customHeight="1">
      <c r="A28" s="93" t="str">
        <f t="shared" si="0"/>
        <v>AddProduct-20</v>
      </c>
      <c r="B28" s="283"/>
      <c r="C28" s="283"/>
      <c r="D28" s="93" t="s">
        <v>111</v>
      </c>
      <c r="E28" s="93"/>
      <c r="F28" s="93" t="s">
        <v>112</v>
      </c>
      <c r="G28" s="93"/>
      <c r="H28" s="93" t="s">
        <v>102</v>
      </c>
      <c r="I28" s="93" t="s">
        <v>41</v>
      </c>
      <c r="J28" s="96">
        <v>45142</v>
      </c>
      <c r="K28" s="93"/>
      <c r="L28" s="97"/>
      <c r="M28" s="8"/>
      <c r="N28" s="8"/>
      <c r="O28" s="8"/>
      <c r="P28" s="8"/>
      <c r="Q28" s="8"/>
      <c r="R28" s="8"/>
      <c r="S28" s="8"/>
      <c r="T28" s="8"/>
      <c r="U28" s="8"/>
      <c r="V28" s="8"/>
      <c r="W28" s="8"/>
      <c r="X28" s="8"/>
      <c r="Y28" s="8"/>
      <c r="Z28" s="8"/>
    </row>
    <row r="29" spans="1:26" ht="49.5" customHeight="1">
      <c r="A29" s="93" t="str">
        <f t="shared" si="0"/>
        <v>AddProduct-21</v>
      </c>
      <c r="B29" s="283"/>
      <c r="C29" s="283"/>
      <c r="D29" s="93" t="s">
        <v>113</v>
      </c>
      <c r="E29" s="93"/>
      <c r="F29" s="93" t="s">
        <v>114</v>
      </c>
      <c r="G29" s="93"/>
      <c r="H29" s="93" t="s">
        <v>102</v>
      </c>
      <c r="I29" s="93" t="s">
        <v>41</v>
      </c>
      <c r="J29" s="96">
        <v>45142</v>
      </c>
      <c r="K29" s="93"/>
      <c r="L29" s="97"/>
      <c r="M29" s="8"/>
      <c r="N29" s="8"/>
      <c r="O29" s="8"/>
      <c r="P29" s="8"/>
      <c r="Q29" s="8"/>
      <c r="R29" s="8"/>
      <c r="S29" s="8"/>
      <c r="T29" s="8"/>
      <c r="U29" s="8"/>
      <c r="V29" s="8"/>
      <c r="W29" s="8"/>
      <c r="X29" s="8"/>
      <c r="Y29" s="8"/>
      <c r="Z29" s="8"/>
    </row>
    <row r="30" spans="1:26" ht="42.75" customHeight="1">
      <c r="A30" s="93" t="str">
        <f t="shared" si="0"/>
        <v>AddProduct-22</v>
      </c>
      <c r="B30" s="283"/>
      <c r="C30" s="283"/>
      <c r="D30" s="93" t="s">
        <v>115</v>
      </c>
      <c r="E30" s="93"/>
      <c r="F30" s="93" t="s">
        <v>116</v>
      </c>
      <c r="G30" s="93"/>
      <c r="H30" s="93" t="s">
        <v>102</v>
      </c>
      <c r="I30" s="93" t="s">
        <v>41</v>
      </c>
      <c r="J30" s="96">
        <v>45142</v>
      </c>
      <c r="K30" s="93"/>
      <c r="L30" s="97"/>
      <c r="M30" s="8"/>
      <c r="N30" s="8"/>
      <c r="O30" s="8"/>
      <c r="P30" s="8"/>
      <c r="Q30" s="8"/>
      <c r="R30" s="8"/>
      <c r="S30" s="8"/>
      <c r="T30" s="8"/>
      <c r="U30" s="8"/>
      <c r="V30" s="8"/>
      <c r="W30" s="8"/>
      <c r="X30" s="8"/>
      <c r="Y30" s="8"/>
      <c r="Z30" s="8"/>
    </row>
    <row r="31" spans="1:26" ht="40.5" customHeight="1">
      <c r="A31" s="93" t="str">
        <f t="shared" si="0"/>
        <v>AddProduct-23</v>
      </c>
      <c r="B31" s="283"/>
      <c r="C31" s="283"/>
      <c r="D31" s="93" t="s">
        <v>117</v>
      </c>
      <c r="E31" s="93"/>
      <c r="F31" s="93" t="s">
        <v>118</v>
      </c>
      <c r="G31" s="93"/>
      <c r="H31" s="93" t="s">
        <v>102</v>
      </c>
      <c r="I31" s="93" t="s">
        <v>41</v>
      </c>
      <c r="J31" s="96">
        <v>45142</v>
      </c>
      <c r="K31" s="93"/>
      <c r="L31" s="97"/>
      <c r="M31" s="8"/>
      <c r="N31" s="8"/>
      <c r="O31" s="8"/>
      <c r="P31" s="8"/>
      <c r="Q31" s="8"/>
      <c r="R31" s="8"/>
      <c r="S31" s="8"/>
      <c r="T31" s="8"/>
      <c r="U31" s="8"/>
      <c r="V31" s="8"/>
      <c r="W31" s="8"/>
      <c r="X31" s="8"/>
      <c r="Y31" s="8"/>
      <c r="Z31" s="8"/>
    </row>
    <row r="32" spans="1:26" ht="42.75" customHeight="1">
      <c r="A32" s="93" t="str">
        <f t="shared" si="0"/>
        <v>AddProduct-24</v>
      </c>
      <c r="B32" s="283"/>
      <c r="C32" s="283"/>
      <c r="D32" s="93" t="s">
        <v>119</v>
      </c>
      <c r="E32" s="93"/>
      <c r="F32" s="93" t="s">
        <v>120</v>
      </c>
      <c r="G32" s="93"/>
      <c r="H32" s="93" t="s">
        <v>102</v>
      </c>
      <c r="I32" s="93" t="s">
        <v>41</v>
      </c>
      <c r="J32" s="96">
        <v>45142</v>
      </c>
      <c r="K32" s="93"/>
      <c r="L32" s="97"/>
      <c r="M32" s="8"/>
      <c r="N32" s="8"/>
      <c r="O32" s="8"/>
      <c r="P32" s="8"/>
      <c r="Q32" s="8"/>
      <c r="R32" s="8"/>
      <c r="S32" s="8"/>
      <c r="T32" s="8"/>
      <c r="U32" s="8"/>
      <c r="V32" s="8"/>
      <c r="W32" s="8"/>
      <c r="X32" s="8"/>
      <c r="Y32" s="8"/>
      <c r="Z32" s="8"/>
    </row>
    <row r="33" spans="1:26" ht="42.75" customHeight="1">
      <c r="A33" s="93" t="str">
        <f t="shared" si="0"/>
        <v>AddProduct-25</v>
      </c>
      <c r="B33" s="283"/>
      <c r="C33" s="270"/>
      <c r="D33" s="93" t="s">
        <v>121</v>
      </c>
      <c r="E33" s="93"/>
      <c r="F33" s="93" t="s">
        <v>122</v>
      </c>
      <c r="G33" s="93"/>
      <c r="H33" s="93" t="s">
        <v>102</v>
      </c>
      <c r="I33" s="93" t="s">
        <v>41</v>
      </c>
      <c r="J33" s="96">
        <v>45142</v>
      </c>
      <c r="K33" s="93"/>
      <c r="L33" s="97"/>
      <c r="M33" s="8"/>
      <c r="N33" s="8"/>
      <c r="O33" s="8"/>
      <c r="P33" s="8"/>
      <c r="Q33" s="8"/>
      <c r="R33" s="8"/>
      <c r="S33" s="8"/>
      <c r="T33" s="8"/>
      <c r="U33" s="8"/>
      <c r="V33" s="8"/>
      <c r="W33" s="8"/>
      <c r="X33" s="8"/>
      <c r="Y33" s="8"/>
      <c r="Z33" s="8"/>
    </row>
    <row r="34" spans="1:26" ht="51.75" customHeight="1">
      <c r="A34" s="93" t="str">
        <f t="shared" si="0"/>
        <v>AddProduct-26</v>
      </c>
      <c r="B34" s="283"/>
      <c r="C34" s="282" t="s">
        <v>123</v>
      </c>
      <c r="D34" s="93" t="s">
        <v>124</v>
      </c>
      <c r="E34" s="93"/>
      <c r="F34" s="93" t="s">
        <v>125</v>
      </c>
      <c r="G34" s="93"/>
      <c r="H34" s="93" t="s">
        <v>126</v>
      </c>
      <c r="I34" s="93" t="s">
        <v>41</v>
      </c>
      <c r="J34" s="96">
        <v>45142</v>
      </c>
      <c r="K34" s="93"/>
      <c r="L34" s="97"/>
      <c r="M34" s="8"/>
      <c r="N34" s="8"/>
      <c r="O34" s="8"/>
      <c r="P34" s="8"/>
      <c r="Q34" s="8"/>
      <c r="R34" s="8"/>
      <c r="S34" s="8"/>
      <c r="T34" s="8"/>
      <c r="U34" s="8"/>
      <c r="V34" s="8"/>
      <c r="W34" s="8"/>
      <c r="X34" s="8"/>
      <c r="Y34" s="8"/>
      <c r="Z34" s="8"/>
    </row>
    <row r="35" spans="1:26" ht="57" customHeight="1">
      <c r="A35" s="93" t="str">
        <f t="shared" si="0"/>
        <v>AddProduct-27</v>
      </c>
      <c r="B35" s="283"/>
      <c r="C35" s="283"/>
      <c r="D35" s="93" t="s">
        <v>127</v>
      </c>
      <c r="E35" s="93"/>
      <c r="F35" s="93" t="s">
        <v>128</v>
      </c>
      <c r="G35" s="93"/>
      <c r="H35" s="93" t="s">
        <v>126</v>
      </c>
      <c r="I35" s="93" t="s">
        <v>41</v>
      </c>
      <c r="J35" s="96">
        <v>45142</v>
      </c>
      <c r="K35" s="93"/>
      <c r="L35" s="97"/>
      <c r="M35" s="8"/>
      <c r="N35" s="8"/>
      <c r="O35" s="8"/>
      <c r="P35" s="8"/>
      <c r="Q35" s="8"/>
      <c r="R35" s="8"/>
      <c r="S35" s="8"/>
      <c r="T35" s="8"/>
      <c r="U35" s="8"/>
      <c r="V35" s="8"/>
      <c r="W35" s="8"/>
      <c r="X35" s="8"/>
      <c r="Y35" s="8"/>
      <c r="Z35" s="8"/>
    </row>
    <row r="36" spans="1:26" ht="54" customHeight="1">
      <c r="A36" s="93" t="str">
        <f t="shared" si="0"/>
        <v>AddProduct-28</v>
      </c>
      <c r="B36" s="283"/>
      <c r="C36" s="283"/>
      <c r="D36" s="93" t="s">
        <v>129</v>
      </c>
      <c r="E36" s="93"/>
      <c r="F36" s="93" t="s">
        <v>130</v>
      </c>
      <c r="G36" s="93"/>
      <c r="H36" s="93" t="s">
        <v>126</v>
      </c>
      <c r="I36" s="93" t="s">
        <v>41</v>
      </c>
      <c r="J36" s="96">
        <v>45142</v>
      </c>
      <c r="K36" s="93"/>
      <c r="L36" s="97"/>
      <c r="M36" s="8"/>
      <c r="N36" s="8"/>
      <c r="O36" s="8"/>
      <c r="P36" s="8"/>
      <c r="Q36" s="8"/>
      <c r="R36" s="8"/>
      <c r="S36" s="8"/>
      <c r="T36" s="8"/>
      <c r="U36" s="8"/>
      <c r="V36" s="8"/>
      <c r="W36" s="8"/>
      <c r="X36" s="8"/>
      <c r="Y36" s="8"/>
      <c r="Z36" s="8"/>
    </row>
    <row r="37" spans="1:26" ht="50.25" customHeight="1">
      <c r="A37" s="93" t="str">
        <f t="shared" si="0"/>
        <v>AddProduct-29</v>
      </c>
      <c r="B37" s="283"/>
      <c r="C37" s="283"/>
      <c r="D37" s="93" t="s">
        <v>131</v>
      </c>
      <c r="E37" s="93"/>
      <c r="F37" s="93" t="s">
        <v>132</v>
      </c>
      <c r="G37" s="93"/>
      <c r="H37" s="93" t="s">
        <v>126</v>
      </c>
      <c r="I37" s="93" t="s">
        <v>41</v>
      </c>
      <c r="J37" s="96">
        <v>45142</v>
      </c>
      <c r="K37" s="93"/>
      <c r="L37" s="97"/>
      <c r="M37" s="8"/>
      <c r="N37" s="8"/>
      <c r="O37" s="8"/>
      <c r="P37" s="8"/>
      <c r="Q37" s="8"/>
      <c r="R37" s="8"/>
      <c r="S37" s="8"/>
      <c r="T37" s="8"/>
      <c r="U37" s="8"/>
      <c r="V37" s="8"/>
      <c r="W37" s="8"/>
      <c r="X37" s="8"/>
      <c r="Y37" s="8"/>
      <c r="Z37" s="8"/>
    </row>
    <row r="38" spans="1:26" ht="54.75" customHeight="1">
      <c r="A38" s="93" t="str">
        <f t="shared" si="0"/>
        <v>AddProduct-30</v>
      </c>
      <c r="B38" s="283"/>
      <c r="C38" s="283"/>
      <c r="D38" s="93" t="s">
        <v>133</v>
      </c>
      <c r="E38" s="93"/>
      <c r="F38" s="93" t="s">
        <v>134</v>
      </c>
      <c r="G38" s="93"/>
      <c r="H38" s="93" t="s">
        <v>135</v>
      </c>
      <c r="I38" s="93" t="s">
        <v>41</v>
      </c>
      <c r="J38" s="96">
        <v>45142</v>
      </c>
      <c r="K38" s="93"/>
      <c r="L38" s="97"/>
      <c r="M38" s="8"/>
      <c r="N38" s="8"/>
      <c r="O38" s="8"/>
      <c r="P38" s="8"/>
      <c r="Q38" s="8"/>
      <c r="R38" s="8"/>
      <c r="S38" s="8"/>
      <c r="T38" s="8"/>
      <c r="U38" s="8"/>
      <c r="V38" s="8"/>
      <c r="W38" s="8"/>
      <c r="X38" s="8"/>
      <c r="Y38" s="8"/>
      <c r="Z38" s="8"/>
    </row>
    <row r="39" spans="1:26" ht="54" customHeight="1">
      <c r="A39" s="93" t="str">
        <f t="shared" si="0"/>
        <v>AddProduct-31</v>
      </c>
      <c r="B39" s="283"/>
      <c r="C39" s="283"/>
      <c r="D39" s="93" t="s">
        <v>136</v>
      </c>
      <c r="E39" s="93"/>
      <c r="F39" s="93" t="s">
        <v>137</v>
      </c>
      <c r="G39" s="93"/>
      <c r="H39" s="94" t="s">
        <v>138</v>
      </c>
      <c r="I39" s="93" t="s">
        <v>41</v>
      </c>
      <c r="J39" s="96">
        <v>45142</v>
      </c>
      <c r="K39" s="93"/>
      <c r="L39" s="97"/>
      <c r="M39" s="8"/>
      <c r="N39" s="8"/>
      <c r="O39" s="8"/>
      <c r="P39" s="8"/>
      <c r="Q39" s="8"/>
      <c r="R39" s="8"/>
      <c r="S39" s="8"/>
      <c r="T39" s="8"/>
      <c r="U39" s="8"/>
      <c r="V39" s="8"/>
      <c r="W39" s="8"/>
      <c r="X39" s="8"/>
      <c r="Y39" s="8"/>
      <c r="Z39" s="8"/>
    </row>
    <row r="40" spans="1:26" ht="56.25" customHeight="1">
      <c r="A40" s="93" t="str">
        <f t="shared" si="0"/>
        <v>AddProduct-32</v>
      </c>
      <c r="B40" s="283"/>
      <c r="C40" s="285"/>
      <c r="D40" s="93" t="s">
        <v>139</v>
      </c>
      <c r="E40" s="93"/>
      <c r="F40" s="93" t="s">
        <v>140</v>
      </c>
      <c r="G40" s="93"/>
      <c r="H40" s="93" t="s">
        <v>141</v>
      </c>
      <c r="I40" s="93" t="s">
        <v>41</v>
      </c>
      <c r="J40" s="96">
        <v>45142</v>
      </c>
      <c r="K40" s="93"/>
      <c r="L40" s="97"/>
      <c r="M40" s="8"/>
      <c r="N40" s="8"/>
      <c r="O40" s="8"/>
      <c r="P40" s="8"/>
      <c r="Q40" s="8"/>
      <c r="R40" s="8"/>
      <c r="S40" s="8"/>
      <c r="T40" s="8"/>
      <c r="U40" s="8"/>
      <c r="V40" s="8"/>
      <c r="W40" s="8"/>
      <c r="X40" s="8"/>
      <c r="Y40" s="8"/>
      <c r="Z40" s="8"/>
    </row>
    <row r="41" spans="1:26" ht="57.75" customHeight="1">
      <c r="A41" s="93" t="str">
        <f t="shared" si="0"/>
        <v>AddProduct-33</v>
      </c>
      <c r="B41" s="283"/>
      <c r="C41" s="282" t="s">
        <v>142</v>
      </c>
      <c r="D41" s="104" t="s">
        <v>93</v>
      </c>
      <c r="E41" s="93"/>
      <c r="F41" s="104" t="s">
        <v>143</v>
      </c>
      <c r="G41" s="93"/>
      <c r="H41" s="93" t="s">
        <v>144</v>
      </c>
      <c r="I41" s="93" t="s">
        <v>41</v>
      </c>
      <c r="J41" s="96">
        <v>45142</v>
      </c>
      <c r="K41" s="93"/>
      <c r="L41" s="97"/>
      <c r="M41" s="8"/>
      <c r="N41" s="8"/>
      <c r="O41" s="8"/>
      <c r="P41" s="8"/>
      <c r="Q41" s="8"/>
      <c r="R41" s="8"/>
      <c r="S41" s="8"/>
      <c r="T41" s="8"/>
      <c r="U41" s="8"/>
      <c r="V41" s="8"/>
      <c r="W41" s="8"/>
      <c r="X41" s="8"/>
      <c r="Y41" s="8"/>
      <c r="Z41" s="8"/>
    </row>
    <row r="42" spans="1:26" ht="51.75" customHeight="1">
      <c r="A42" s="93" t="str">
        <f t="shared" si="0"/>
        <v>AddProduct-34</v>
      </c>
      <c r="B42" s="283"/>
      <c r="C42" s="270"/>
      <c r="D42" s="104" t="s">
        <v>145</v>
      </c>
      <c r="E42" s="93"/>
      <c r="F42" s="104" t="s">
        <v>146</v>
      </c>
      <c r="G42" s="93"/>
      <c r="H42" s="93" t="s">
        <v>147</v>
      </c>
      <c r="I42" s="93" t="s">
        <v>41</v>
      </c>
      <c r="J42" s="96">
        <v>45142</v>
      </c>
      <c r="K42" s="93"/>
      <c r="L42" s="97"/>
      <c r="M42" s="8"/>
      <c r="N42" s="8"/>
      <c r="O42" s="8"/>
      <c r="P42" s="8"/>
      <c r="Q42" s="8"/>
      <c r="R42" s="8"/>
      <c r="S42" s="8"/>
      <c r="T42" s="8"/>
      <c r="U42" s="8"/>
      <c r="V42" s="8"/>
      <c r="W42" s="8"/>
      <c r="X42" s="8"/>
      <c r="Y42" s="8"/>
      <c r="Z42" s="8"/>
    </row>
    <row r="43" spans="1:26" ht="63" customHeight="1">
      <c r="A43" s="93" t="str">
        <f t="shared" si="0"/>
        <v>AddProduct-35</v>
      </c>
      <c r="B43" s="283"/>
      <c r="C43" s="282" t="s">
        <v>148</v>
      </c>
      <c r="D43" s="104" t="s">
        <v>93</v>
      </c>
      <c r="E43" s="93"/>
      <c r="F43" s="104" t="s">
        <v>149</v>
      </c>
      <c r="G43" s="93"/>
      <c r="H43" s="93" t="s">
        <v>150</v>
      </c>
      <c r="I43" s="93" t="s">
        <v>41</v>
      </c>
      <c r="J43" s="96">
        <v>45142</v>
      </c>
      <c r="K43" s="93"/>
      <c r="L43" s="97"/>
      <c r="M43" s="8"/>
      <c r="N43" s="8"/>
      <c r="O43" s="8"/>
      <c r="P43" s="8"/>
      <c r="Q43" s="8"/>
      <c r="R43" s="8"/>
      <c r="S43" s="8"/>
      <c r="T43" s="8"/>
      <c r="U43" s="8"/>
      <c r="V43" s="8"/>
      <c r="W43" s="8"/>
      <c r="X43" s="8"/>
      <c r="Y43" s="8"/>
      <c r="Z43" s="8"/>
    </row>
    <row r="44" spans="1:26" ht="74.25" customHeight="1">
      <c r="A44" s="93" t="str">
        <f t="shared" si="0"/>
        <v>AddProduct-36</v>
      </c>
      <c r="B44" s="283"/>
      <c r="C44" s="270"/>
      <c r="D44" s="104" t="s">
        <v>145</v>
      </c>
      <c r="E44" s="93"/>
      <c r="F44" s="104" t="s">
        <v>151</v>
      </c>
      <c r="G44" s="93"/>
      <c r="H44" s="93" t="s">
        <v>152</v>
      </c>
      <c r="I44" s="93" t="s">
        <v>41</v>
      </c>
      <c r="J44" s="96">
        <v>45142</v>
      </c>
      <c r="K44" s="93"/>
      <c r="L44" s="97"/>
      <c r="M44" s="8"/>
      <c r="N44" s="8"/>
      <c r="O44" s="8"/>
      <c r="P44" s="8"/>
      <c r="Q44" s="8"/>
      <c r="R44" s="8"/>
      <c r="S44" s="8"/>
      <c r="T44" s="8"/>
      <c r="U44" s="8"/>
      <c r="V44" s="8"/>
      <c r="W44" s="8"/>
      <c r="X44" s="8"/>
      <c r="Y44" s="8"/>
      <c r="Z44" s="8"/>
    </row>
    <row r="45" spans="1:26" ht="62.25" customHeight="1">
      <c r="A45" s="93" t="str">
        <f t="shared" si="0"/>
        <v>AddProduct-37</v>
      </c>
      <c r="B45" s="283"/>
      <c r="C45" s="105" t="s">
        <v>153</v>
      </c>
      <c r="D45" s="104" t="s">
        <v>154</v>
      </c>
      <c r="E45" s="93"/>
      <c r="F45" s="104" t="s">
        <v>155</v>
      </c>
      <c r="G45" s="93"/>
      <c r="H45" s="93" t="s">
        <v>156</v>
      </c>
      <c r="I45" s="93" t="s">
        <v>41</v>
      </c>
      <c r="J45" s="96"/>
      <c r="K45" s="93"/>
      <c r="L45" s="97"/>
      <c r="M45" s="8"/>
      <c r="N45" s="8"/>
      <c r="O45" s="8"/>
      <c r="P45" s="8"/>
      <c r="Q45" s="8"/>
      <c r="R45" s="8"/>
      <c r="S45" s="8"/>
      <c r="T45" s="8"/>
      <c r="U45" s="8"/>
      <c r="V45" s="8"/>
      <c r="W45" s="8"/>
      <c r="X45" s="8"/>
      <c r="Y45" s="8"/>
      <c r="Z45" s="8"/>
    </row>
    <row r="46" spans="1:26" ht="54.75" customHeight="1">
      <c r="A46" s="93" t="str">
        <f t="shared" si="0"/>
        <v>AddProduct-38</v>
      </c>
      <c r="B46" s="285"/>
      <c r="C46" s="106" t="s">
        <v>157</v>
      </c>
      <c r="D46" s="93" t="s">
        <v>158</v>
      </c>
      <c r="E46" s="93"/>
      <c r="F46" s="93" t="s">
        <v>159</v>
      </c>
      <c r="G46" s="93"/>
      <c r="H46" s="93" t="s">
        <v>160</v>
      </c>
      <c r="I46" s="93" t="s">
        <v>41</v>
      </c>
      <c r="J46" s="96">
        <v>45142</v>
      </c>
      <c r="K46" s="93"/>
      <c r="L46" s="97"/>
      <c r="M46" s="8"/>
      <c r="N46" s="8"/>
      <c r="O46" s="8"/>
      <c r="P46" s="8"/>
      <c r="Q46" s="8"/>
      <c r="R46" s="8"/>
      <c r="S46" s="8"/>
      <c r="T46" s="8"/>
      <c r="U46" s="8"/>
      <c r="V46" s="8"/>
      <c r="W46" s="8"/>
      <c r="X46" s="8"/>
      <c r="Y46" s="8"/>
      <c r="Z46" s="8"/>
    </row>
    <row r="47" spans="1:26" ht="39.75" customHeight="1">
      <c r="A47" s="107" t="str">
        <f t="shared" si="0"/>
        <v>AddProduct-39</v>
      </c>
      <c r="B47" s="282" t="s">
        <v>161</v>
      </c>
      <c r="C47" s="282" t="s">
        <v>162</v>
      </c>
      <c r="D47" s="93" t="s">
        <v>163</v>
      </c>
      <c r="E47" s="93"/>
      <c r="F47" s="93" t="s">
        <v>164</v>
      </c>
      <c r="G47" s="93"/>
      <c r="H47" s="93" t="s">
        <v>165</v>
      </c>
      <c r="I47" s="93" t="s">
        <v>41</v>
      </c>
      <c r="J47" s="96">
        <v>45142</v>
      </c>
      <c r="K47" s="93"/>
      <c r="L47" s="97"/>
      <c r="M47" s="8"/>
      <c r="N47" s="8"/>
      <c r="O47" s="8"/>
      <c r="P47" s="8"/>
      <c r="Q47" s="8"/>
      <c r="R47" s="8"/>
      <c r="S47" s="8"/>
      <c r="T47" s="8"/>
      <c r="U47" s="8"/>
      <c r="V47" s="8"/>
      <c r="W47" s="8"/>
      <c r="X47" s="8"/>
      <c r="Y47" s="8"/>
      <c r="Z47" s="8"/>
    </row>
    <row r="48" spans="1:26" ht="27" customHeight="1">
      <c r="A48" s="107" t="str">
        <f t="shared" si="0"/>
        <v>AddProduct-40</v>
      </c>
      <c r="B48" s="283"/>
      <c r="C48" s="283"/>
      <c r="D48" s="93" t="s">
        <v>166</v>
      </c>
      <c r="E48" s="93"/>
      <c r="F48" s="93" t="s">
        <v>167</v>
      </c>
      <c r="G48" s="93" t="s">
        <v>168</v>
      </c>
      <c r="H48" s="93" t="s">
        <v>169</v>
      </c>
      <c r="I48" s="93" t="s">
        <v>41</v>
      </c>
      <c r="J48" s="96">
        <v>45142</v>
      </c>
      <c r="K48" s="93"/>
      <c r="L48" s="97"/>
      <c r="M48" s="8"/>
      <c r="N48" s="8"/>
      <c r="O48" s="8"/>
      <c r="P48" s="8"/>
      <c r="Q48" s="8"/>
      <c r="R48" s="8"/>
      <c r="S48" s="8"/>
      <c r="T48" s="8"/>
      <c r="U48" s="8"/>
      <c r="V48" s="8"/>
      <c r="W48" s="8"/>
      <c r="X48" s="8"/>
      <c r="Y48" s="8"/>
      <c r="Z48" s="8"/>
    </row>
    <row r="49" spans="1:26" ht="28.5" customHeight="1">
      <c r="A49" s="107" t="str">
        <f t="shared" si="0"/>
        <v>AddProduct-41</v>
      </c>
      <c r="B49" s="283"/>
      <c r="C49" s="283"/>
      <c r="D49" s="93" t="s">
        <v>170</v>
      </c>
      <c r="E49" s="93"/>
      <c r="F49" s="93" t="s">
        <v>171</v>
      </c>
      <c r="G49" s="93" t="s">
        <v>172</v>
      </c>
      <c r="H49" s="93" t="s">
        <v>173</v>
      </c>
      <c r="I49" s="93" t="s">
        <v>41</v>
      </c>
      <c r="J49" s="96">
        <v>45142</v>
      </c>
      <c r="K49" s="93"/>
      <c r="L49" s="97"/>
      <c r="M49" s="8"/>
      <c r="N49" s="8"/>
      <c r="O49" s="8"/>
      <c r="P49" s="8"/>
      <c r="Q49" s="8"/>
      <c r="R49" s="8"/>
      <c r="S49" s="8"/>
      <c r="T49" s="8"/>
      <c r="U49" s="8"/>
      <c r="V49" s="8"/>
      <c r="W49" s="8"/>
      <c r="X49" s="8"/>
      <c r="Y49" s="8"/>
      <c r="Z49" s="8"/>
    </row>
    <row r="50" spans="1:26" ht="37.5" customHeight="1">
      <c r="A50" s="107" t="str">
        <f t="shared" si="0"/>
        <v>AddProduct-42</v>
      </c>
      <c r="B50" s="283"/>
      <c r="C50" s="283"/>
      <c r="D50" s="93" t="s">
        <v>174</v>
      </c>
      <c r="E50" s="93"/>
      <c r="F50" s="93" t="s">
        <v>175</v>
      </c>
      <c r="G50" s="93" t="s">
        <v>176</v>
      </c>
      <c r="H50" s="93" t="s">
        <v>173</v>
      </c>
      <c r="I50" s="93" t="s">
        <v>41</v>
      </c>
      <c r="J50" s="96">
        <v>45142</v>
      </c>
      <c r="K50" s="93"/>
      <c r="L50" s="97"/>
      <c r="M50" s="8"/>
      <c r="N50" s="8"/>
      <c r="O50" s="8"/>
      <c r="P50" s="8"/>
      <c r="Q50" s="8"/>
      <c r="R50" s="8"/>
      <c r="S50" s="8"/>
      <c r="T50" s="8"/>
      <c r="U50" s="8"/>
      <c r="V50" s="8"/>
      <c r="W50" s="8"/>
      <c r="X50" s="8"/>
      <c r="Y50" s="8"/>
      <c r="Z50" s="8"/>
    </row>
    <row r="51" spans="1:26" ht="42.75" customHeight="1">
      <c r="A51" s="107" t="str">
        <f t="shared" si="0"/>
        <v>AddProduct-43</v>
      </c>
      <c r="B51" s="283"/>
      <c r="C51" s="283"/>
      <c r="D51" s="93" t="s">
        <v>177</v>
      </c>
      <c r="E51" s="93"/>
      <c r="F51" s="93" t="s">
        <v>178</v>
      </c>
      <c r="G51" s="93" t="s">
        <v>179</v>
      </c>
      <c r="H51" s="93" t="s">
        <v>169</v>
      </c>
      <c r="I51" s="93" t="s">
        <v>41</v>
      </c>
      <c r="J51" s="96">
        <v>45142</v>
      </c>
      <c r="K51" s="93"/>
      <c r="L51" s="97"/>
      <c r="M51" s="8"/>
      <c r="N51" s="8"/>
      <c r="O51" s="8"/>
      <c r="P51" s="8"/>
      <c r="Q51" s="8"/>
      <c r="R51" s="8"/>
      <c r="S51" s="8"/>
      <c r="T51" s="8"/>
      <c r="U51" s="8"/>
      <c r="V51" s="8"/>
      <c r="W51" s="8"/>
      <c r="X51" s="8"/>
      <c r="Y51" s="8"/>
      <c r="Z51" s="8"/>
    </row>
    <row r="52" spans="1:26" ht="28.5" customHeight="1">
      <c r="A52" s="107" t="str">
        <f t="shared" si="0"/>
        <v>AddProduct-44</v>
      </c>
      <c r="B52" s="283"/>
      <c r="C52" s="270"/>
      <c r="D52" s="93" t="s">
        <v>180</v>
      </c>
      <c r="E52" s="93"/>
      <c r="F52" s="93" t="s">
        <v>181</v>
      </c>
      <c r="G52" s="93" t="s">
        <v>182</v>
      </c>
      <c r="H52" s="93" t="s">
        <v>183</v>
      </c>
      <c r="I52" s="93" t="s">
        <v>41</v>
      </c>
      <c r="J52" s="96">
        <v>45142</v>
      </c>
      <c r="K52" s="93"/>
      <c r="L52" s="97"/>
      <c r="M52" s="8"/>
      <c r="N52" s="8"/>
      <c r="O52" s="8"/>
      <c r="P52" s="8"/>
      <c r="Q52" s="8"/>
      <c r="R52" s="8"/>
      <c r="S52" s="8"/>
      <c r="T52" s="8"/>
      <c r="U52" s="8"/>
      <c r="V52" s="8"/>
      <c r="W52" s="8"/>
      <c r="X52" s="8"/>
      <c r="Y52" s="8"/>
      <c r="Z52" s="8"/>
    </row>
    <row r="53" spans="1:26" ht="45" customHeight="1">
      <c r="A53" s="107" t="str">
        <f t="shared" si="0"/>
        <v>AddProduct-45</v>
      </c>
      <c r="B53" s="283"/>
      <c r="C53" s="282" t="s">
        <v>184</v>
      </c>
      <c r="D53" s="93" t="s">
        <v>185</v>
      </c>
      <c r="E53" s="93"/>
      <c r="F53" s="93" t="s">
        <v>186</v>
      </c>
      <c r="G53" s="93"/>
      <c r="H53" s="93" t="s">
        <v>165</v>
      </c>
      <c r="I53" s="93" t="s">
        <v>41</v>
      </c>
      <c r="J53" s="96">
        <v>45142</v>
      </c>
      <c r="K53" s="93"/>
      <c r="L53" s="97"/>
      <c r="M53" s="8"/>
      <c r="N53" s="8"/>
      <c r="O53" s="8"/>
      <c r="P53" s="8"/>
      <c r="Q53" s="8"/>
      <c r="R53" s="8"/>
      <c r="S53" s="8"/>
      <c r="T53" s="8"/>
      <c r="U53" s="8"/>
      <c r="V53" s="8"/>
      <c r="W53" s="8"/>
      <c r="X53" s="8"/>
      <c r="Y53" s="8"/>
      <c r="Z53" s="8"/>
    </row>
    <row r="54" spans="1:26" ht="25.5" customHeight="1">
      <c r="A54" s="107" t="str">
        <f t="shared" si="0"/>
        <v>AddProduct-46</v>
      </c>
      <c r="B54" s="283"/>
      <c r="C54" s="283"/>
      <c r="D54" s="93" t="s">
        <v>187</v>
      </c>
      <c r="E54" s="93"/>
      <c r="F54" s="93" t="s">
        <v>188</v>
      </c>
      <c r="G54" s="93" t="s">
        <v>189</v>
      </c>
      <c r="H54" s="93" t="s">
        <v>173</v>
      </c>
      <c r="I54" s="93" t="s">
        <v>41</v>
      </c>
      <c r="J54" s="96"/>
      <c r="K54" s="93"/>
      <c r="L54" s="97"/>
      <c r="M54" s="8"/>
      <c r="N54" s="8"/>
      <c r="O54" s="8"/>
      <c r="P54" s="8"/>
      <c r="Q54" s="8"/>
      <c r="R54" s="8"/>
      <c r="S54" s="8"/>
      <c r="T54" s="8"/>
      <c r="U54" s="8"/>
      <c r="V54" s="8"/>
      <c r="W54" s="8"/>
      <c r="X54" s="8"/>
      <c r="Y54" s="8"/>
      <c r="Z54" s="8"/>
    </row>
    <row r="55" spans="1:26" ht="25.5" customHeight="1">
      <c r="A55" s="107" t="str">
        <f t="shared" si="0"/>
        <v>AddProduct-47</v>
      </c>
      <c r="B55" s="283"/>
      <c r="C55" s="283"/>
      <c r="D55" s="93" t="s">
        <v>190</v>
      </c>
      <c r="E55" s="93"/>
      <c r="F55" s="93" t="s">
        <v>191</v>
      </c>
      <c r="G55" s="93" t="s">
        <v>192</v>
      </c>
      <c r="H55" s="93" t="s">
        <v>173</v>
      </c>
      <c r="I55" s="93" t="s">
        <v>41</v>
      </c>
      <c r="J55" s="96">
        <v>45142</v>
      </c>
      <c r="K55" s="93"/>
      <c r="L55" s="97"/>
      <c r="M55" s="8"/>
      <c r="N55" s="8"/>
      <c r="O55" s="8"/>
      <c r="P55" s="8"/>
      <c r="Q55" s="8"/>
      <c r="R55" s="8"/>
      <c r="S55" s="8"/>
      <c r="T55" s="8"/>
      <c r="U55" s="8"/>
      <c r="V55" s="8"/>
      <c r="W55" s="8"/>
      <c r="X55" s="8"/>
      <c r="Y55" s="8"/>
      <c r="Z55" s="8"/>
    </row>
    <row r="56" spans="1:26" ht="56.25" customHeight="1">
      <c r="A56" s="107" t="str">
        <f t="shared" si="0"/>
        <v>AddProduct-48</v>
      </c>
      <c r="B56" s="283"/>
      <c r="C56" s="283"/>
      <c r="D56" s="93" t="s">
        <v>193</v>
      </c>
      <c r="E56" s="93"/>
      <c r="F56" s="93" t="s">
        <v>194</v>
      </c>
      <c r="G56" s="93" t="s">
        <v>195</v>
      </c>
      <c r="H56" s="108" t="s">
        <v>196</v>
      </c>
      <c r="I56" s="93" t="s">
        <v>41</v>
      </c>
      <c r="J56" s="96">
        <v>45142</v>
      </c>
      <c r="K56" s="93"/>
      <c r="L56" s="97"/>
      <c r="M56" s="8"/>
      <c r="N56" s="8"/>
      <c r="O56" s="8"/>
      <c r="P56" s="8"/>
      <c r="Q56" s="8"/>
      <c r="R56" s="8"/>
      <c r="S56" s="8"/>
      <c r="T56" s="8"/>
      <c r="U56" s="8"/>
      <c r="V56" s="8"/>
      <c r="W56" s="8"/>
      <c r="X56" s="8"/>
      <c r="Y56" s="8"/>
      <c r="Z56" s="8"/>
    </row>
    <row r="57" spans="1:26" ht="25.5" customHeight="1">
      <c r="A57" s="107" t="str">
        <f t="shared" si="0"/>
        <v>AddProduct-49</v>
      </c>
      <c r="B57" s="283"/>
      <c r="C57" s="270"/>
      <c r="D57" s="93" t="s">
        <v>197</v>
      </c>
      <c r="E57" s="93"/>
      <c r="F57" s="93" t="s">
        <v>181</v>
      </c>
      <c r="G57" s="93" t="s">
        <v>182</v>
      </c>
      <c r="H57" s="93" t="s">
        <v>198</v>
      </c>
      <c r="I57" s="93" t="s">
        <v>41</v>
      </c>
      <c r="J57" s="96">
        <v>45142</v>
      </c>
      <c r="K57" s="93"/>
      <c r="L57" s="97"/>
      <c r="M57" s="8"/>
      <c r="N57" s="8"/>
      <c r="O57" s="8"/>
      <c r="P57" s="8"/>
      <c r="Q57" s="8"/>
      <c r="R57" s="8"/>
      <c r="S57" s="8"/>
      <c r="T57" s="8"/>
      <c r="U57" s="8"/>
      <c r="V57" s="8"/>
      <c r="W57" s="8"/>
      <c r="X57" s="8"/>
      <c r="Y57" s="8"/>
      <c r="Z57" s="8"/>
    </row>
    <row r="58" spans="1:26" ht="36" customHeight="1">
      <c r="A58" s="107" t="str">
        <f t="shared" si="0"/>
        <v>AddProduct-50</v>
      </c>
      <c r="B58" s="283"/>
      <c r="C58" s="282" t="s">
        <v>199</v>
      </c>
      <c r="D58" s="93" t="s">
        <v>200</v>
      </c>
      <c r="E58" s="93"/>
      <c r="F58" s="93" t="s">
        <v>201</v>
      </c>
      <c r="G58" s="93"/>
      <c r="H58" s="93" t="s">
        <v>165</v>
      </c>
      <c r="I58" s="93" t="s">
        <v>41</v>
      </c>
      <c r="J58" s="96">
        <v>45142</v>
      </c>
      <c r="K58" s="93"/>
      <c r="L58" s="97"/>
      <c r="M58" s="8"/>
      <c r="N58" s="8"/>
      <c r="O58" s="8"/>
      <c r="P58" s="8"/>
      <c r="Q58" s="8"/>
      <c r="R58" s="8"/>
      <c r="S58" s="8"/>
      <c r="T58" s="8"/>
      <c r="U58" s="8"/>
      <c r="V58" s="8"/>
      <c r="W58" s="8"/>
      <c r="X58" s="8"/>
      <c r="Y58" s="8"/>
      <c r="Z58" s="8"/>
    </row>
    <row r="59" spans="1:26" ht="26.25" customHeight="1">
      <c r="A59" s="107" t="str">
        <f t="shared" si="0"/>
        <v>AddProduct-51</v>
      </c>
      <c r="B59" s="283"/>
      <c r="C59" s="283"/>
      <c r="D59" s="93" t="s">
        <v>187</v>
      </c>
      <c r="E59" s="93"/>
      <c r="F59" s="93" t="s">
        <v>188</v>
      </c>
      <c r="G59" s="93" t="s">
        <v>189</v>
      </c>
      <c r="H59" s="93" t="s">
        <v>173</v>
      </c>
      <c r="I59" s="93" t="s">
        <v>41</v>
      </c>
      <c r="J59" s="96"/>
      <c r="K59" s="93"/>
      <c r="L59" s="97"/>
      <c r="M59" s="8"/>
      <c r="N59" s="8"/>
      <c r="O59" s="8"/>
      <c r="P59" s="8"/>
      <c r="Q59" s="8"/>
      <c r="R59" s="8"/>
      <c r="S59" s="8"/>
      <c r="T59" s="8"/>
      <c r="U59" s="8"/>
      <c r="V59" s="8"/>
      <c r="W59" s="8"/>
      <c r="X59" s="8"/>
      <c r="Y59" s="8"/>
      <c r="Z59" s="8"/>
    </row>
    <row r="60" spans="1:26" ht="26.25" customHeight="1">
      <c r="A60" s="107" t="str">
        <f t="shared" si="0"/>
        <v>AddProduct-52</v>
      </c>
      <c r="B60" s="283"/>
      <c r="C60" s="283"/>
      <c r="D60" s="93" t="s">
        <v>202</v>
      </c>
      <c r="E60" s="93"/>
      <c r="F60" s="93" t="s">
        <v>203</v>
      </c>
      <c r="G60" s="93" t="s">
        <v>192</v>
      </c>
      <c r="H60" s="93" t="s">
        <v>173</v>
      </c>
      <c r="I60" s="93" t="s">
        <v>41</v>
      </c>
      <c r="J60" s="96">
        <v>45142</v>
      </c>
      <c r="K60" s="93"/>
      <c r="L60" s="97"/>
      <c r="M60" s="8"/>
      <c r="N60" s="8"/>
      <c r="O60" s="8"/>
      <c r="P60" s="8"/>
      <c r="Q60" s="8"/>
      <c r="R60" s="8"/>
      <c r="S60" s="8"/>
      <c r="T60" s="8"/>
      <c r="U60" s="8"/>
      <c r="V60" s="8"/>
      <c r="W60" s="8"/>
      <c r="X60" s="8"/>
      <c r="Y60" s="8"/>
      <c r="Z60" s="8"/>
    </row>
    <row r="61" spans="1:26" ht="57.75" customHeight="1">
      <c r="A61" s="107" t="str">
        <f t="shared" si="0"/>
        <v>AddProduct-53</v>
      </c>
      <c r="B61" s="283"/>
      <c r="C61" s="283"/>
      <c r="D61" s="93" t="s">
        <v>204</v>
      </c>
      <c r="E61" s="93"/>
      <c r="F61" s="93" t="s">
        <v>205</v>
      </c>
      <c r="G61" s="93" t="s">
        <v>195</v>
      </c>
      <c r="H61" s="108" t="s">
        <v>196</v>
      </c>
      <c r="I61" s="93" t="s">
        <v>41</v>
      </c>
      <c r="J61" s="96">
        <v>45142</v>
      </c>
      <c r="K61" s="93"/>
      <c r="L61" s="97"/>
      <c r="M61" s="8"/>
      <c r="N61" s="8"/>
      <c r="O61" s="8"/>
      <c r="P61" s="8"/>
      <c r="Q61" s="8"/>
      <c r="R61" s="8"/>
      <c r="S61" s="8"/>
      <c r="T61" s="8"/>
      <c r="U61" s="8"/>
      <c r="V61" s="8"/>
      <c r="W61" s="8"/>
      <c r="X61" s="8"/>
      <c r="Y61" s="8"/>
      <c r="Z61" s="8"/>
    </row>
    <row r="62" spans="1:26" ht="38.25" customHeight="1">
      <c r="A62" s="107" t="str">
        <f t="shared" si="0"/>
        <v>AddProduct-54</v>
      </c>
      <c r="B62" s="283"/>
      <c r="C62" s="283"/>
      <c r="D62" s="93" t="s">
        <v>206</v>
      </c>
      <c r="E62" s="93"/>
      <c r="F62" s="93" t="s">
        <v>181</v>
      </c>
      <c r="G62" s="93" t="s">
        <v>182</v>
      </c>
      <c r="H62" s="93" t="s">
        <v>198</v>
      </c>
      <c r="I62" s="93" t="s">
        <v>41</v>
      </c>
      <c r="J62" s="96"/>
      <c r="K62" s="93"/>
      <c r="L62" s="97"/>
      <c r="M62" s="8"/>
      <c r="N62" s="8"/>
      <c r="O62" s="8"/>
      <c r="P62" s="8"/>
      <c r="Q62" s="8"/>
      <c r="R62" s="8"/>
      <c r="S62" s="8"/>
      <c r="T62" s="8"/>
      <c r="U62" s="8"/>
      <c r="V62" s="8"/>
      <c r="W62" s="8"/>
      <c r="X62" s="8"/>
      <c r="Y62" s="8"/>
      <c r="Z62" s="8"/>
    </row>
    <row r="63" spans="1:26" ht="25.5" customHeight="1">
      <c r="A63" s="107" t="str">
        <f t="shared" si="0"/>
        <v>AddProduct-55</v>
      </c>
      <c r="B63" s="283"/>
      <c r="C63" s="270"/>
      <c r="D63" s="93" t="s">
        <v>207</v>
      </c>
      <c r="E63" s="93"/>
      <c r="F63" s="93" t="s">
        <v>208</v>
      </c>
      <c r="G63" s="93"/>
      <c r="H63" s="93" t="s">
        <v>209</v>
      </c>
      <c r="I63" s="93" t="s">
        <v>41</v>
      </c>
      <c r="J63" s="96">
        <v>45142</v>
      </c>
      <c r="K63" s="93"/>
      <c r="L63" s="97"/>
      <c r="M63" s="8"/>
      <c r="N63" s="8"/>
      <c r="O63" s="8"/>
      <c r="P63" s="8"/>
      <c r="Q63" s="8"/>
      <c r="R63" s="8"/>
      <c r="S63" s="8"/>
      <c r="T63" s="8"/>
      <c r="U63" s="8"/>
      <c r="V63" s="8"/>
      <c r="W63" s="8"/>
      <c r="X63" s="8"/>
      <c r="Y63" s="8"/>
      <c r="Z63" s="8"/>
    </row>
    <row r="64" spans="1:26" ht="42.75" customHeight="1">
      <c r="A64" s="107" t="str">
        <f t="shared" si="0"/>
        <v>AddProduct-56</v>
      </c>
      <c r="B64" s="283"/>
      <c r="C64" s="282" t="s">
        <v>210</v>
      </c>
      <c r="D64" s="93" t="s">
        <v>211</v>
      </c>
      <c r="E64" s="93"/>
      <c r="F64" s="93" t="s">
        <v>212</v>
      </c>
      <c r="G64" s="93"/>
      <c r="H64" s="93" t="s">
        <v>165</v>
      </c>
      <c r="I64" s="93" t="s">
        <v>41</v>
      </c>
      <c r="J64" s="96">
        <v>45142</v>
      </c>
      <c r="K64" s="93"/>
      <c r="L64" s="97"/>
      <c r="M64" s="8"/>
      <c r="N64" s="8"/>
      <c r="O64" s="8"/>
      <c r="P64" s="8"/>
      <c r="Q64" s="8"/>
      <c r="R64" s="8"/>
      <c r="S64" s="8"/>
      <c r="T64" s="8"/>
      <c r="U64" s="8"/>
      <c r="V64" s="8"/>
      <c r="W64" s="8"/>
      <c r="X64" s="8"/>
      <c r="Y64" s="8"/>
      <c r="Z64" s="8"/>
    </row>
    <row r="65" spans="1:26" ht="27.75" customHeight="1">
      <c r="A65" s="107" t="str">
        <f t="shared" si="0"/>
        <v>AddProduct-57</v>
      </c>
      <c r="B65" s="283"/>
      <c r="C65" s="283"/>
      <c r="D65" s="93" t="s">
        <v>213</v>
      </c>
      <c r="E65" s="93"/>
      <c r="F65" s="93" t="s">
        <v>214</v>
      </c>
      <c r="G65" s="93"/>
      <c r="H65" s="93" t="s">
        <v>173</v>
      </c>
      <c r="I65" s="93" t="s">
        <v>41</v>
      </c>
      <c r="J65" s="96">
        <v>45142</v>
      </c>
      <c r="K65" s="93"/>
      <c r="L65" s="97"/>
      <c r="M65" s="8"/>
      <c r="N65" s="8"/>
      <c r="O65" s="8"/>
      <c r="P65" s="8"/>
      <c r="Q65" s="8"/>
      <c r="R65" s="8"/>
      <c r="S65" s="8"/>
      <c r="T65" s="8"/>
      <c r="U65" s="8"/>
      <c r="V65" s="8"/>
      <c r="W65" s="8"/>
      <c r="X65" s="8"/>
      <c r="Y65" s="8"/>
      <c r="Z65" s="8"/>
    </row>
    <row r="66" spans="1:26" ht="40.5" customHeight="1">
      <c r="A66" s="107" t="str">
        <f t="shared" si="0"/>
        <v>AddProduct-58</v>
      </c>
      <c r="B66" s="283"/>
      <c r="C66" s="283"/>
      <c r="D66" s="93" t="s">
        <v>215</v>
      </c>
      <c r="E66" s="93"/>
      <c r="F66" s="93" t="s">
        <v>216</v>
      </c>
      <c r="G66" s="93"/>
      <c r="H66" s="108" t="s">
        <v>217</v>
      </c>
      <c r="I66" s="93" t="s">
        <v>41</v>
      </c>
      <c r="J66" s="96">
        <v>45142</v>
      </c>
      <c r="K66" s="93"/>
      <c r="L66" s="97"/>
      <c r="M66" s="8"/>
      <c r="N66" s="8"/>
      <c r="O66" s="8"/>
      <c r="P66" s="8"/>
      <c r="Q66" s="8"/>
      <c r="R66" s="8"/>
      <c r="S66" s="8"/>
      <c r="T66" s="8"/>
      <c r="U66" s="8"/>
      <c r="V66" s="8"/>
      <c r="W66" s="8"/>
      <c r="X66" s="8"/>
      <c r="Y66" s="8"/>
      <c r="Z66" s="8"/>
    </row>
    <row r="67" spans="1:26" ht="30.75" customHeight="1">
      <c r="A67" s="107" t="str">
        <f t="shared" si="0"/>
        <v>AddProduct-59</v>
      </c>
      <c r="B67" s="283"/>
      <c r="C67" s="283"/>
      <c r="D67" s="93" t="s">
        <v>218</v>
      </c>
      <c r="E67" s="93"/>
      <c r="F67" s="93" t="s">
        <v>219</v>
      </c>
      <c r="G67" s="93"/>
      <c r="H67" s="93" t="s">
        <v>220</v>
      </c>
      <c r="I67" s="93" t="s">
        <v>41</v>
      </c>
      <c r="J67" s="96">
        <v>45142</v>
      </c>
      <c r="K67" s="93"/>
      <c r="L67" s="97"/>
      <c r="M67" s="8"/>
      <c r="N67" s="8"/>
      <c r="O67" s="8"/>
      <c r="P67" s="8"/>
      <c r="Q67" s="8"/>
      <c r="R67" s="8"/>
      <c r="S67" s="8"/>
      <c r="T67" s="8"/>
      <c r="U67" s="8"/>
      <c r="V67" s="8"/>
      <c r="W67" s="8"/>
      <c r="X67" s="8"/>
      <c r="Y67" s="8"/>
      <c r="Z67" s="8"/>
    </row>
    <row r="68" spans="1:26" ht="102.75" customHeight="1">
      <c r="A68" s="107" t="str">
        <f t="shared" si="0"/>
        <v>AddProduct-60</v>
      </c>
      <c r="B68" s="283"/>
      <c r="C68" s="283"/>
      <c r="D68" s="93" t="s">
        <v>221</v>
      </c>
      <c r="E68" s="93"/>
      <c r="F68" s="93" t="s">
        <v>222</v>
      </c>
      <c r="G68" s="93"/>
      <c r="H68" s="93" t="s">
        <v>223</v>
      </c>
      <c r="I68" s="93" t="s">
        <v>41</v>
      </c>
      <c r="J68" s="96">
        <v>45142</v>
      </c>
      <c r="K68" s="93"/>
      <c r="L68" s="97"/>
      <c r="M68" s="8"/>
      <c r="N68" s="8"/>
      <c r="O68" s="8"/>
      <c r="P68" s="8"/>
      <c r="Q68" s="8"/>
      <c r="R68" s="8"/>
      <c r="S68" s="8"/>
      <c r="T68" s="8"/>
      <c r="U68" s="8"/>
      <c r="V68" s="8"/>
      <c r="W68" s="8"/>
      <c r="X68" s="8"/>
      <c r="Y68" s="8"/>
      <c r="Z68" s="8"/>
    </row>
    <row r="69" spans="1:26" ht="44.25" customHeight="1">
      <c r="A69" s="107" t="str">
        <f t="shared" si="0"/>
        <v>AddProduct-61</v>
      </c>
      <c r="B69" s="283"/>
      <c r="C69" s="285"/>
      <c r="D69" s="93" t="s">
        <v>224</v>
      </c>
      <c r="E69" s="93"/>
      <c r="F69" s="93" t="s">
        <v>225</v>
      </c>
      <c r="G69" s="93"/>
      <c r="H69" s="93" t="s">
        <v>226</v>
      </c>
      <c r="I69" s="93" t="s">
        <v>41</v>
      </c>
      <c r="J69" s="96">
        <v>45142</v>
      </c>
      <c r="K69" s="93"/>
      <c r="L69" s="97"/>
      <c r="M69" s="8"/>
      <c r="N69" s="8"/>
      <c r="O69" s="8"/>
      <c r="P69" s="8"/>
      <c r="Q69" s="8"/>
      <c r="R69" s="8"/>
      <c r="S69" s="8"/>
      <c r="T69" s="8"/>
      <c r="U69" s="8"/>
      <c r="V69" s="8"/>
      <c r="W69" s="8"/>
      <c r="X69" s="8"/>
      <c r="Y69" s="8"/>
      <c r="Z69" s="8"/>
    </row>
    <row r="70" spans="1:26" ht="72" customHeight="1">
      <c r="A70" s="107" t="str">
        <f t="shared" si="0"/>
        <v>AddProduct-62</v>
      </c>
      <c r="B70" s="283"/>
      <c r="C70" s="282" t="s">
        <v>227</v>
      </c>
      <c r="D70" s="93" t="s">
        <v>228</v>
      </c>
      <c r="E70" s="93"/>
      <c r="F70" s="100" t="s">
        <v>229</v>
      </c>
      <c r="G70" s="93"/>
      <c r="H70" s="93" t="s">
        <v>230</v>
      </c>
      <c r="I70" s="93" t="s">
        <v>41</v>
      </c>
      <c r="J70" s="96"/>
      <c r="K70" s="93"/>
      <c r="L70" s="97"/>
      <c r="M70" s="8"/>
      <c r="N70" s="8"/>
      <c r="O70" s="8"/>
      <c r="P70" s="8"/>
      <c r="Q70" s="8"/>
      <c r="R70" s="8"/>
      <c r="S70" s="8"/>
      <c r="T70" s="8"/>
      <c r="U70" s="8"/>
      <c r="V70" s="8"/>
      <c r="W70" s="8"/>
      <c r="X70" s="8"/>
      <c r="Y70" s="8"/>
      <c r="Z70" s="8"/>
    </row>
    <row r="71" spans="1:26" ht="59.25" customHeight="1">
      <c r="A71" s="107" t="str">
        <f t="shared" si="0"/>
        <v>AddProduct-63</v>
      </c>
      <c r="B71" s="283"/>
      <c r="C71" s="283"/>
      <c r="D71" s="93" t="s">
        <v>231</v>
      </c>
      <c r="E71" s="93"/>
      <c r="F71" s="93" t="s">
        <v>232</v>
      </c>
      <c r="G71" s="93"/>
      <c r="H71" s="93" t="s">
        <v>233</v>
      </c>
      <c r="I71" s="93" t="s">
        <v>41</v>
      </c>
      <c r="J71" s="96">
        <v>45142</v>
      </c>
      <c r="K71" s="93"/>
      <c r="L71" s="97"/>
      <c r="M71" s="8"/>
      <c r="N71" s="8"/>
      <c r="O71" s="8"/>
      <c r="P71" s="8"/>
      <c r="Q71" s="8"/>
      <c r="R71" s="8"/>
      <c r="S71" s="8"/>
      <c r="T71" s="8"/>
      <c r="U71" s="8"/>
      <c r="V71" s="8"/>
      <c r="W71" s="8"/>
      <c r="X71" s="8"/>
      <c r="Y71" s="8"/>
      <c r="Z71" s="8"/>
    </row>
    <row r="72" spans="1:26" ht="51" customHeight="1">
      <c r="A72" s="107" t="str">
        <f t="shared" si="0"/>
        <v>AddProduct-64</v>
      </c>
      <c r="B72" s="283"/>
      <c r="C72" s="283"/>
      <c r="D72" s="93" t="s">
        <v>234</v>
      </c>
      <c r="E72" s="93"/>
      <c r="F72" s="93" t="s">
        <v>235</v>
      </c>
      <c r="G72" s="93"/>
      <c r="H72" s="93" t="s">
        <v>236</v>
      </c>
      <c r="I72" s="93" t="s">
        <v>41</v>
      </c>
      <c r="J72" s="96">
        <v>45142</v>
      </c>
      <c r="K72" s="93"/>
      <c r="L72" s="97"/>
      <c r="M72" s="8"/>
      <c r="N72" s="8"/>
      <c r="O72" s="8"/>
      <c r="P72" s="8"/>
      <c r="Q72" s="8"/>
      <c r="R72" s="8"/>
      <c r="S72" s="8"/>
      <c r="T72" s="8"/>
      <c r="U72" s="8"/>
      <c r="V72" s="8"/>
      <c r="W72" s="8"/>
      <c r="X72" s="8"/>
      <c r="Y72" s="8"/>
      <c r="Z72" s="8"/>
    </row>
    <row r="73" spans="1:26" ht="54" customHeight="1">
      <c r="A73" s="107" t="str">
        <f t="shared" si="0"/>
        <v>AddProduct-65</v>
      </c>
      <c r="B73" s="283"/>
      <c r="C73" s="270"/>
      <c r="D73" s="93" t="s">
        <v>237</v>
      </c>
      <c r="E73" s="93"/>
      <c r="F73" s="93" t="s">
        <v>238</v>
      </c>
      <c r="G73" s="93"/>
      <c r="H73" s="93" t="s">
        <v>239</v>
      </c>
      <c r="I73" s="93" t="s">
        <v>41</v>
      </c>
      <c r="J73" s="96">
        <v>45142</v>
      </c>
      <c r="K73" s="93"/>
      <c r="L73" s="97"/>
      <c r="M73" s="8"/>
      <c r="N73" s="8"/>
      <c r="O73" s="8"/>
      <c r="P73" s="8"/>
      <c r="Q73" s="8"/>
      <c r="R73" s="8"/>
      <c r="S73" s="8"/>
      <c r="T73" s="8"/>
      <c r="U73" s="8"/>
      <c r="V73" s="8"/>
      <c r="W73" s="8"/>
      <c r="X73" s="8"/>
      <c r="Y73" s="8"/>
      <c r="Z73" s="8"/>
    </row>
    <row r="74" spans="1:26" ht="37.5" customHeight="1">
      <c r="A74" s="107" t="str">
        <f t="shared" si="0"/>
        <v>AddProduct-66</v>
      </c>
      <c r="B74" s="283"/>
      <c r="C74" s="282" t="s">
        <v>240</v>
      </c>
      <c r="D74" s="93" t="s">
        <v>241</v>
      </c>
      <c r="E74" s="93"/>
      <c r="F74" s="93" t="s">
        <v>242</v>
      </c>
      <c r="G74" s="93"/>
      <c r="H74" s="93" t="s">
        <v>243</v>
      </c>
      <c r="I74" s="93" t="s">
        <v>41</v>
      </c>
      <c r="J74" s="96">
        <v>45142</v>
      </c>
      <c r="K74" s="93"/>
      <c r="L74" s="97"/>
      <c r="M74" s="8"/>
      <c r="N74" s="8"/>
      <c r="O74" s="8"/>
      <c r="P74" s="8"/>
      <c r="Q74" s="8"/>
      <c r="R74" s="8"/>
      <c r="S74" s="8"/>
      <c r="T74" s="8"/>
      <c r="U74" s="8"/>
      <c r="V74" s="8"/>
      <c r="W74" s="8"/>
      <c r="X74" s="8"/>
      <c r="Y74" s="8"/>
      <c r="Z74" s="8"/>
    </row>
    <row r="75" spans="1:26" ht="44.25" customHeight="1">
      <c r="A75" s="107" t="str">
        <f t="shared" si="0"/>
        <v>AddProduct-67</v>
      </c>
      <c r="B75" s="283"/>
      <c r="C75" s="283"/>
      <c r="D75" s="93" t="s">
        <v>244</v>
      </c>
      <c r="E75" s="93"/>
      <c r="F75" s="93" t="s">
        <v>245</v>
      </c>
      <c r="G75" s="93"/>
      <c r="H75" s="93" t="s">
        <v>246</v>
      </c>
      <c r="I75" s="93" t="s">
        <v>41</v>
      </c>
      <c r="J75" s="96">
        <v>45142</v>
      </c>
      <c r="K75" s="93"/>
      <c r="L75" s="97"/>
      <c r="M75" s="8"/>
      <c r="N75" s="8"/>
      <c r="O75" s="8"/>
      <c r="P75" s="8"/>
      <c r="Q75" s="8"/>
      <c r="R75" s="8"/>
      <c r="S75" s="8"/>
      <c r="T75" s="8"/>
      <c r="U75" s="8"/>
      <c r="V75" s="8"/>
      <c r="W75" s="8"/>
      <c r="X75" s="8"/>
      <c r="Y75" s="8"/>
      <c r="Z75" s="8"/>
    </row>
    <row r="76" spans="1:26" ht="52.5" customHeight="1">
      <c r="A76" s="107" t="str">
        <f t="shared" si="0"/>
        <v>AddProduct-68</v>
      </c>
      <c r="B76" s="283"/>
      <c r="C76" s="283"/>
      <c r="D76" s="93" t="s">
        <v>247</v>
      </c>
      <c r="E76" s="93"/>
      <c r="F76" s="93" t="s">
        <v>248</v>
      </c>
      <c r="G76" s="93"/>
      <c r="H76" s="93" t="s">
        <v>249</v>
      </c>
      <c r="I76" s="93" t="s">
        <v>41</v>
      </c>
      <c r="J76" s="96">
        <v>45142</v>
      </c>
      <c r="K76" s="93"/>
      <c r="L76" s="97"/>
      <c r="M76" s="8"/>
      <c r="N76" s="8"/>
      <c r="O76" s="8"/>
      <c r="P76" s="8"/>
      <c r="Q76" s="8"/>
      <c r="R76" s="8"/>
      <c r="S76" s="8"/>
      <c r="T76" s="8"/>
      <c r="U76" s="8"/>
      <c r="V76" s="8"/>
      <c r="W76" s="8"/>
      <c r="X76" s="8"/>
      <c r="Y76" s="8"/>
      <c r="Z76" s="8"/>
    </row>
    <row r="77" spans="1:26" ht="51.75" customHeight="1">
      <c r="A77" s="107" t="str">
        <f t="shared" si="0"/>
        <v>AddProduct-69</v>
      </c>
      <c r="B77" s="283"/>
      <c r="C77" s="283"/>
      <c r="D77" s="93" t="s">
        <v>250</v>
      </c>
      <c r="E77" s="93"/>
      <c r="F77" s="93" t="s">
        <v>251</v>
      </c>
      <c r="G77" s="93"/>
      <c r="H77" s="93" t="s">
        <v>252</v>
      </c>
      <c r="I77" s="93" t="s">
        <v>41</v>
      </c>
      <c r="J77" s="96">
        <v>45142</v>
      </c>
      <c r="K77" s="93"/>
      <c r="L77" s="97"/>
      <c r="M77" s="8"/>
      <c r="N77" s="8"/>
      <c r="O77" s="8"/>
      <c r="P77" s="8"/>
      <c r="Q77" s="8"/>
      <c r="R77" s="8"/>
      <c r="S77" s="8"/>
      <c r="T77" s="8"/>
      <c r="U77" s="8"/>
      <c r="V77" s="8"/>
      <c r="W77" s="8"/>
      <c r="X77" s="8"/>
      <c r="Y77" s="8"/>
      <c r="Z77" s="8"/>
    </row>
    <row r="78" spans="1:26" ht="52.5" customHeight="1">
      <c r="A78" s="107" t="str">
        <f t="shared" si="0"/>
        <v>AddProduct-70</v>
      </c>
      <c r="B78" s="283"/>
      <c r="C78" s="283"/>
      <c r="D78" s="93" t="s">
        <v>253</v>
      </c>
      <c r="E78" s="93"/>
      <c r="F78" s="93" t="s">
        <v>254</v>
      </c>
      <c r="G78" s="93"/>
      <c r="H78" s="93" t="s">
        <v>255</v>
      </c>
      <c r="I78" s="93" t="s">
        <v>41</v>
      </c>
      <c r="J78" s="96">
        <v>45142</v>
      </c>
      <c r="K78" s="93"/>
      <c r="L78" s="97"/>
      <c r="M78" s="8"/>
      <c r="N78" s="8"/>
      <c r="O78" s="8"/>
      <c r="P78" s="8"/>
      <c r="Q78" s="8"/>
      <c r="R78" s="8"/>
      <c r="S78" s="8"/>
      <c r="T78" s="8"/>
      <c r="U78" s="8"/>
      <c r="V78" s="8"/>
      <c r="W78" s="8"/>
      <c r="X78" s="8"/>
      <c r="Y78" s="8"/>
      <c r="Z78" s="8"/>
    </row>
    <row r="79" spans="1:26" ht="36.75" customHeight="1">
      <c r="A79" s="107" t="str">
        <f t="shared" si="0"/>
        <v>AddProduct-71</v>
      </c>
      <c r="B79" s="283"/>
      <c r="C79" s="270"/>
      <c r="D79" s="93" t="s">
        <v>256</v>
      </c>
      <c r="E79" s="93"/>
      <c r="F79" s="93" t="s">
        <v>257</v>
      </c>
      <c r="G79" s="93"/>
      <c r="H79" s="93" t="s">
        <v>258</v>
      </c>
      <c r="I79" s="93" t="s">
        <v>41</v>
      </c>
      <c r="J79" s="96">
        <v>45142</v>
      </c>
      <c r="K79" s="93"/>
      <c r="L79" s="97"/>
      <c r="M79" s="8"/>
      <c r="N79" s="8"/>
      <c r="O79" s="8"/>
      <c r="P79" s="8"/>
      <c r="Q79" s="8"/>
      <c r="R79" s="8"/>
      <c r="S79" s="8"/>
      <c r="T79" s="8"/>
      <c r="U79" s="8"/>
      <c r="V79" s="8"/>
      <c r="W79" s="8"/>
      <c r="X79" s="8"/>
      <c r="Y79" s="8"/>
      <c r="Z79" s="8"/>
    </row>
    <row r="80" spans="1:26" ht="68.25" customHeight="1">
      <c r="A80" s="107" t="str">
        <f t="shared" si="0"/>
        <v>AddProduct-72</v>
      </c>
      <c r="B80" s="283"/>
      <c r="C80" s="284" t="s">
        <v>259</v>
      </c>
      <c r="D80" s="93" t="s">
        <v>260</v>
      </c>
      <c r="E80" s="93"/>
      <c r="F80" s="93" t="s">
        <v>261</v>
      </c>
      <c r="G80" s="93"/>
      <c r="H80" s="93" t="s">
        <v>165</v>
      </c>
      <c r="I80" s="93" t="s">
        <v>41</v>
      </c>
      <c r="J80" s="96">
        <v>45142</v>
      </c>
      <c r="K80" s="93"/>
      <c r="L80" s="97"/>
      <c r="M80" s="8"/>
      <c r="N80" s="8"/>
      <c r="O80" s="8"/>
      <c r="P80" s="8"/>
      <c r="Q80" s="8"/>
      <c r="R80" s="8"/>
      <c r="S80" s="8"/>
      <c r="T80" s="8"/>
      <c r="U80" s="8"/>
      <c r="V80" s="8"/>
      <c r="W80" s="8"/>
      <c r="X80" s="8"/>
      <c r="Y80" s="8"/>
      <c r="Z80" s="8"/>
    </row>
    <row r="81" spans="1:26" ht="32.25" customHeight="1">
      <c r="A81" s="107" t="str">
        <f t="shared" si="0"/>
        <v>AddProduct-73</v>
      </c>
      <c r="B81" s="283"/>
      <c r="C81" s="283"/>
      <c r="D81" s="286" t="s">
        <v>262</v>
      </c>
      <c r="E81" s="93"/>
      <c r="F81" s="93" t="s">
        <v>263</v>
      </c>
      <c r="G81" s="93"/>
      <c r="H81" s="93" t="s">
        <v>264</v>
      </c>
      <c r="I81" s="93" t="s">
        <v>41</v>
      </c>
      <c r="J81" s="96">
        <v>45142</v>
      </c>
      <c r="K81" s="93"/>
      <c r="L81" s="97"/>
      <c r="M81" s="8"/>
      <c r="N81" s="8"/>
      <c r="O81" s="8"/>
      <c r="P81" s="8"/>
      <c r="Q81" s="8"/>
      <c r="R81" s="8"/>
      <c r="S81" s="8"/>
      <c r="T81" s="8"/>
      <c r="U81" s="8"/>
      <c r="V81" s="8"/>
      <c r="W81" s="8"/>
      <c r="X81" s="8"/>
      <c r="Y81" s="8"/>
      <c r="Z81" s="8"/>
    </row>
    <row r="82" spans="1:26" ht="32.25" customHeight="1">
      <c r="A82" s="107" t="str">
        <f t="shared" si="0"/>
        <v>AddProduct-74</v>
      </c>
      <c r="B82" s="283"/>
      <c r="C82" s="283"/>
      <c r="D82" s="283"/>
      <c r="E82" s="93"/>
      <c r="F82" s="93" t="s">
        <v>265</v>
      </c>
      <c r="G82" s="93"/>
      <c r="H82" s="93" t="s">
        <v>264</v>
      </c>
      <c r="I82" s="93" t="s">
        <v>41</v>
      </c>
      <c r="J82" s="96"/>
      <c r="K82" s="93"/>
      <c r="L82" s="97"/>
      <c r="M82" s="8"/>
      <c r="N82" s="8"/>
      <c r="O82" s="8"/>
      <c r="P82" s="8"/>
      <c r="Q82" s="8"/>
      <c r="R82" s="8"/>
      <c r="S82" s="8"/>
      <c r="T82" s="8"/>
      <c r="U82" s="8"/>
      <c r="V82" s="8"/>
      <c r="W82" s="8"/>
      <c r="X82" s="8"/>
      <c r="Y82" s="8"/>
      <c r="Z82" s="8"/>
    </row>
    <row r="83" spans="1:26" ht="32.25" customHeight="1">
      <c r="A83" s="107" t="str">
        <f t="shared" si="0"/>
        <v>AddProduct-75</v>
      </c>
      <c r="B83" s="283"/>
      <c r="C83" s="283"/>
      <c r="D83" s="283"/>
      <c r="E83" s="93"/>
      <c r="F83" s="93" t="s">
        <v>266</v>
      </c>
      <c r="G83" s="93"/>
      <c r="H83" s="93" t="s">
        <v>264</v>
      </c>
      <c r="I83" s="93" t="s">
        <v>41</v>
      </c>
      <c r="J83" s="96"/>
      <c r="K83" s="93"/>
      <c r="L83" s="97"/>
      <c r="M83" s="8"/>
      <c r="N83" s="8"/>
      <c r="O83" s="8"/>
      <c r="P83" s="8"/>
      <c r="Q83" s="8"/>
      <c r="R83" s="8"/>
      <c r="S83" s="8"/>
      <c r="T83" s="8"/>
      <c r="U83" s="8"/>
      <c r="V83" s="8"/>
      <c r="W83" s="8"/>
      <c r="X83" s="8"/>
      <c r="Y83" s="8"/>
      <c r="Z83" s="8"/>
    </row>
    <row r="84" spans="1:26" ht="34.5" customHeight="1">
      <c r="A84" s="107" t="str">
        <f t="shared" si="0"/>
        <v>AddProduct-76</v>
      </c>
      <c r="B84" s="283"/>
      <c r="C84" s="283"/>
      <c r="D84" s="270"/>
      <c r="E84" s="93"/>
      <c r="F84" s="93" t="s">
        <v>267</v>
      </c>
      <c r="G84" s="93"/>
      <c r="H84" s="93" t="s">
        <v>264</v>
      </c>
      <c r="I84" s="93" t="s">
        <v>41</v>
      </c>
      <c r="J84" s="96"/>
      <c r="K84" s="93"/>
      <c r="L84" s="97"/>
      <c r="M84" s="8"/>
      <c r="N84" s="8"/>
      <c r="O84" s="8"/>
      <c r="P84" s="8"/>
      <c r="Q84" s="8"/>
      <c r="R84" s="8"/>
      <c r="S84" s="8"/>
      <c r="T84" s="8"/>
      <c r="U84" s="8"/>
      <c r="V84" s="8"/>
      <c r="W84" s="8"/>
      <c r="X84" s="8"/>
      <c r="Y84" s="8"/>
      <c r="Z84" s="8"/>
    </row>
    <row r="85" spans="1:26" ht="120" customHeight="1">
      <c r="A85" s="107" t="str">
        <f t="shared" si="0"/>
        <v>AddProduct-77</v>
      </c>
      <c r="B85" s="283"/>
      <c r="C85" s="283"/>
      <c r="D85" s="93" t="s">
        <v>268</v>
      </c>
      <c r="E85" s="93"/>
      <c r="F85" s="93" t="s">
        <v>269</v>
      </c>
      <c r="G85" s="93"/>
      <c r="H85" s="93" t="s">
        <v>270</v>
      </c>
      <c r="I85" s="93" t="s">
        <v>41</v>
      </c>
      <c r="J85" s="96">
        <v>45142</v>
      </c>
      <c r="K85" s="93"/>
      <c r="L85" s="97"/>
      <c r="M85" s="8"/>
      <c r="N85" s="8"/>
      <c r="O85" s="8"/>
      <c r="P85" s="8"/>
      <c r="Q85" s="8"/>
      <c r="R85" s="8"/>
      <c r="S85" s="8"/>
      <c r="T85" s="8"/>
      <c r="U85" s="8"/>
      <c r="V85" s="8"/>
      <c r="W85" s="8"/>
      <c r="X85" s="8"/>
      <c r="Y85" s="8"/>
      <c r="Z85" s="8"/>
    </row>
    <row r="86" spans="1:26" ht="66.75" customHeight="1">
      <c r="A86" s="107" t="str">
        <f t="shared" si="0"/>
        <v>AddProduct-78</v>
      </c>
      <c r="B86" s="283"/>
      <c r="C86" s="283"/>
      <c r="D86" s="94" t="s">
        <v>271</v>
      </c>
      <c r="E86" s="93"/>
      <c r="F86" s="93" t="s">
        <v>272</v>
      </c>
      <c r="G86" s="93" t="s">
        <v>273</v>
      </c>
      <c r="H86" s="93" t="s">
        <v>173</v>
      </c>
      <c r="I86" s="93" t="s">
        <v>41</v>
      </c>
      <c r="J86" s="96">
        <v>45142</v>
      </c>
      <c r="K86" s="93"/>
      <c r="L86" s="97"/>
      <c r="M86" s="8"/>
      <c r="N86" s="8"/>
      <c r="O86" s="8"/>
      <c r="P86" s="8"/>
      <c r="Q86" s="8"/>
      <c r="R86" s="8"/>
      <c r="S86" s="8"/>
      <c r="T86" s="8"/>
      <c r="U86" s="8"/>
      <c r="V86" s="8"/>
      <c r="W86" s="8"/>
      <c r="X86" s="8"/>
      <c r="Y86" s="8"/>
      <c r="Z86" s="8"/>
    </row>
    <row r="87" spans="1:26" ht="66.75" customHeight="1">
      <c r="A87" s="107" t="str">
        <f t="shared" si="0"/>
        <v>AddProduct-79</v>
      </c>
      <c r="B87" s="283"/>
      <c r="C87" s="283"/>
      <c r="D87" s="99" t="s">
        <v>274</v>
      </c>
      <c r="E87" s="93"/>
      <c r="F87" s="93" t="s">
        <v>275</v>
      </c>
      <c r="G87" s="93" t="s">
        <v>276</v>
      </c>
      <c r="H87" s="93" t="s">
        <v>277</v>
      </c>
      <c r="I87" s="93" t="s">
        <v>41</v>
      </c>
      <c r="J87" s="96">
        <v>45142</v>
      </c>
      <c r="K87" s="93"/>
      <c r="L87" s="97"/>
      <c r="M87" s="8"/>
      <c r="N87" s="8"/>
      <c r="O87" s="8"/>
      <c r="P87" s="8"/>
      <c r="Q87" s="8"/>
      <c r="R87" s="8"/>
      <c r="S87" s="8"/>
      <c r="T87" s="8"/>
      <c r="U87" s="8"/>
      <c r="V87" s="8"/>
      <c r="W87" s="8"/>
      <c r="X87" s="8"/>
      <c r="Y87" s="8"/>
      <c r="Z87" s="8"/>
    </row>
    <row r="88" spans="1:26" ht="28.5" customHeight="1">
      <c r="A88" s="107" t="str">
        <f t="shared" si="0"/>
        <v>AddProduct-80</v>
      </c>
      <c r="B88" s="285"/>
      <c r="C88" s="270"/>
      <c r="D88" s="93" t="s">
        <v>278</v>
      </c>
      <c r="E88" s="93"/>
      <c r="F88" s="93" t="s">
        <v>279</v>
      </c>
      <c r="G88" s="93" t="s">
        <v>273</v>
      </c>
      <c r="H88" s="93" t="s">
        <v>280</v>
      </c>
      <c r="I88" s="93" t="s">
        <v>41</v>
      </c>
      <c r="J88" s="96">
        <v>45142</v>
      </c>
      <c r="K88" s="93"/>
      <c r="L88" s="97"/>
      <c r="M88" s="8"/>
      <c r="N88" s="8"/>
      <c r="O88" s="8"/>
      <c r="P88" s="8"/>
      <c r="Q88" s="8"/>
      <c r="R88" s="8"/>
      <c r="S88" s="8"/>
      <c r="T88" s="8"/>
      <c r="U88" s="8"/>
      <c r="V88" s="8"/>
      <c r="W88" s="8"/>
      <c r="X88" s="8"/>
      <c r="Y88" s="8"/>
      <c r="Z88" s="8"/>
    </row>
    <row r="89" spans="1:26" ht="27.75" customHeight="1">
      <c r="A89" s="107" t="str">
        <f t="shared" si="0"/>
        <v>AddProduct-81</v>
      </c>
      <c r="B89" s="282" t="s">
        <v>281</v>
      </c>
      <c r="C89" s="282" t="s">
        <v>282</v>
      </c>
      <c r="D89" s="93" t="s">
        <v>283</v>
      </c>
      <c r="E89" s="93" t="s">
        <v>284</v>
      </c>
      <c r="F89" s="93" t="s">
        <v>285</v>
      </c>
      <c r="G89" s="93" t="s">
        <v>286</v>
      </c>
      <c r="H89" s="93" t="s">
        <v>287</v>
      </c>
      <c r="I89" s="93" t="s">
        <v>41</v>
      </c>
      <c r="J89" s="96">
        <v>45142</v>
      </c>
      <c r="K89" s="109"/>
      <c r="L89" s="110"/>
      <c r="M89" s="8"/>
      <c r="N89" s="8"/>
      <c r="O89" s="8"/>
      <c r="P89" s="8"/>
      <c r="Q89" s="8"/>
      <c r="R89" s="8"/>
      <c r="S89" s="8"/>
      <c r="T89" s="8"/>
      <c r="U89" s="8"/>
      <c r="V89" s="8"/>
      <c r="W89" s="8"/>
      <c r="X89" s="8"/>
      <c r="Y89" s="8"/>
      <c r="Z89" s="8"/>
    </row>
    <row r="90" spans="1:26" ht="104.25" customHeight="1">
      <c r="A90" s="107" t="str">
        <f t="shared" si="0"/>
        <v>AddProduct-82</v>
      </c>
      <c r="B90" s="283"/>
      <c r="C90" s="270"/>
      <c r="D90" s="93" t="s">
        <v>288</v>
      </c>
      <c r="E90" s="93" t="s">
        <v>289</v>
      </c>
      <c r="F90" s="93" t="s">
        <v>290</v>
      </c>
      <c r="G90" s="93" t="s">
        <v>291</v>
      </c>
      <c r="H90" s="93" t="s">
        <v>292</v>
      </c>
      <c r="I90" s="93" t="s">
        <v>41</v>
      </c>
      <c r="J90" s="96">
        <v>45142</v>
      </c>
      <c r="K90" s="109"/>
      <c r="L90" s="110"/>
      <c r="M90" s="8"/>
      <c r="N90" s="8"/>
      <c r="O90" s="8"/>
      <c r="P90" s="8"/>
      <c r="Q90" s="8"/>
      <c r="R90" s="8"/>
      <c r="S90" s="8"/>
      <c r="T90" s="8"/>
      <c r="U90" s="8"/>
      <c r="V90" s="8"/>
      <c r="W90" s="8"/>
      <c r="X90" s="8"/>
      <c r="Y90" s="8"/>
      <c r="Z90" s="8"/>
    </row>
    <row r="91" spans="1:26" ht="110.25" customHeight="1">
      <c r="A91" s="107" t="str">
        <f t="shared" si="0"/>
        <v>AddProduct-83</v>
      </c>
      <c r="B91" s="283"/>
      <c r="C91" s="111" t="s">
        <v>293</v>
      </c>
      <c r="D91" s="93" t="s">
        <v>294</v>
      </c>
      <c r="E91" s="93" t="s">
        <v>295</v>
      </c>
      <c r="F91" s="93" t="s">
        <v>296</v>
      </c>
      <c r="G91" s="93" t="s">
        <v>291</v>
      </c>
      <c r="H91" s="93" t="s">
        <v>297</v>
      </c>
      <c r="I91" s="93" t="s">
        <v>41</v>
      </c>
      <c r="J91" s="96">
        <v>45142</v>
      </c>
      <c r="K91" s="109"/>
      <c r="L91" s="110"/>
      <c r="M91" s="8"/>
      <c r="N91" s="8"/>
      <c r="O91" s="8"/>
      <c r="P91" s="8"/>
      <c r="Q91" s="8"/>
      <c r="R91" s="8"/>
      <c r="S91" s="8"/>
      <c r="T91" s="8"/>
      <c r="U91" s="8"/>
      <c r="V91" s="8"/>
      <c r="W91" s="8"/>
      <c r="X91" s="8"/>
      <c r="Y91" s="8"/>
      <c r="Z91" s="8"/>
    </row>
    <row r="92" spans="1:26" ht="111.75" customHeight="1">
      <c r="A92" s="107" t="str">
        <f t="shared" si="0"/>
        <v>AddProduct-84</v>
      </c>
      <c r="B92" s="270"/>
      <c r="C92" s="105" t="s">
        <v>298</v>
      </c>
      <c r="D92" s="95" t="s">
        <v>299</v>
      </c>
      <c r="E92" s="93" t="s">
        <v>295</v>
      </c>
      <c r="F92" s="93" t="s">
        <v>300</v>
      </c>
      <c r="G92" s="93" t="s">
        <v>291</v>
      </c>
      <c r="H92" s="93" t="s">
        <v>301</v>
      </c>
      <c r="I92" s="93" t="s">
        <v>41</v>
      </c>
      <c r="J92" s="96">
        <v>45142</v>
      </c>
      <c r="K92" s="109"/>
      <c r="L92" s="110"/>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110"/>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110"/>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110"/>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110"/>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110"/>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110"/>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110"/>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110"/>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110"/>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110"/>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110"/>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110"/>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110"/>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110"/>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110"/>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110"/>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110"/>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110"/>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110"/>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110"/>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110"/>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110"/>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110"/>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110"/>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110"/>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110"/>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110"/>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110"/>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110"/>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110"/>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110"/>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110"/>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110"/>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110"/>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110"/>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110"/>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110"/>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110"/>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110"/>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110"/>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110"/>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110"/>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110"/>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110"/>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110"/>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110"/>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110"/>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110"/>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110"/>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110"/>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110"/>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110"/>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110"/>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110"/>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110"/>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110"/>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110"/>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110"/>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110"/>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110"/>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110"/>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110"/>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110"/>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110"/>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110"/>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110"/>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110"/>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110"/>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110"/>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110"/>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110"/>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110"/>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110"/>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110"/>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110"/>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110"/>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110"/>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110"/>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110"/>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110"/>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110"/>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110"/>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110"/>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110"/>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110"/>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110"/>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110"/>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110"/>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110"/>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110"/>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110"/>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110"/>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110"/>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110"/>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110"/>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110"/>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110"/>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110"/>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110"/>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110"/>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110"/>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110"/>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110"/>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110"/>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110"/>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110"/>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110"/>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110"/>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110"/>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110"/>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110"/>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110"/>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110"/>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110"/>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110"/>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110"/>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110"/>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110"/>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110"/>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110"/>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110"/>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110"/>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110"/>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110"/>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110"/>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110"/>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110"/>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110"/>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110"/>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110"/>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110"/>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110"/>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110"/>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110"/>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110"/>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110"/>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110"/>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110"/>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110"/>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110"/>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110"/>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110"/>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110"/>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110"/>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110"/>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110"/>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110"/>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110"/>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110"/>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110"/>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110"/>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110"/>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110"/>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110"/>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110"/>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110"/>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110"/>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110"/>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110"/>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110"/>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110"/>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110"/>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110"/>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110"/>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110"/>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110"/>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110"/>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110"/>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110"/>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110"/>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110"/>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110"/>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110"/>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110"/>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110"/>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110"/>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110"/>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110"/>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110"/>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110"/>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110"/>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110"/>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110"/>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110"/>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110"/>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110"/>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110"/>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110"/>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110"/>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110"/>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110"/>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110"/>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110"/>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110"/>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110"/>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110"/>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110"/>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110"/>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110"/>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110"/>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110"/>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110"/>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110"/>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110"/>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110"/>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110"/>
      <c r="M298" s="8"/>
      <c r="N298" s="8"/>
      <c r="O298" s="8"/>
      <c r="P298" s="8"/>
      <c r="Q298" s="8"/>
      <c r="R298" s="8"/>
      <c r="S298" s="8"/>
      <c r="T298" s="8"/>
      <c r="U298" s="8"/>
      <c r="V298" s="8"/>
      <c r="W298" s="8"/>
      <c r="X298" s="8"/>
      <c r="Y298" s="8"/>
      <c r="Z298" s="8"/>
    </row>
    <row r="299" spans="1:26" ht="15.75" customHeight="1"/>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sheetData>
  <mergeCells count="20">
    <mergeCell ref="D81:D84"/>
    <mergeCell ref="B21:B46"/>
    <mergeCell ref="B47:B88"/>
    <mergeCell ref="C2:E2"/>
    <mergeCell ref="B89:B92"/>
    <mergeCell ref="B9:B20"/>
    <mergeCell ref="C9:C15"/>
    <mergeCell ref="C16:C19"/>
    <mergeCell ref="C23:C33"/>
    <mergeCell ref="C34:C40"/>
    <mergeCell ref="C41:C42"/>
    <mergeCell ref="C43:C44"/>
    <mergeCell ref="C80:C88"/>
    <mergeCell ref="C89:C90"/>
    <mergeCell ref="C47:C52"/>
    <mergeCell ref="C53:C57"/>
    <mergeCell ref="C58:C63"/>
    <mergeCell ref="C64:C69"/>
    <mergeCell ref="C70:C73"/>
    <mergeCell ref="C74:C79"/>
  </mergeCells>
  <conditionalFormatting sqref="I9:I92">
    <cfRule type="containsText" dxfId="54" priority="1" operator="containsText" text="&quot;Pass&quot;">
      <formula>NOT(ISERROR(SEARCH(("""Pass"""),(I9))))</formula>
    </cfRule>
    <cfRule type="containsText" dxfId="53" priority="2" operator="containsText" text="&quot;N/A&quot;">
      <formula>NOT(ISERROR(SEARCH(("""N/A"""),(I9))))</formula>
    </cfRule>
    <cfRule type="containsText" dxfId="52" priority="3" operator="containsText" text="&quot;Fail&quot;">
      <formula>NOT(ISERROR(SEARCH(("""Fail"""),(I9))))</formula>
    </cfRule>
    <cfRule type="containsText" dxfId="51" priority="4" operator="containsText" text="&quot;Pass&quot;">
      <formula>NOT(ISERROR(SEARCH(("""Pass"""),(I9))))</formula>
    </cfRule>
    <cfRule type="containsText" dxfId="50" priority="5" operator="containsText" text="Pass">
      <formula>NOT(ISERROR(SEARCH(("Pass"),(I9))))</formula>
    </cfRule>
    <cfRule type="containsText" dxfId="49" priority="6" operator="containsText" text="Fail">
      <formula>NOT(ISERROR(SEARCH(("Fail"),(I9))))</formula>
    </cfRule>
    <cfRule type="containsText" dxfId="48" priority="7" operator="containsText" text="Untested">
      <formula>NOT(ISERROR(SEARCH(("Untested"),(I9))))</formula>
    </cfRule>
  </conditionalFormatting>
  <conditionalFormatting sqref="I10:I92">
    <cfRule type="containsText" dxfId="47" priority="8" operator="containsText" text="&quot;Pass&quot;">
      <formula>NOT(ISERROR(SEARCH(("""Pass"""),(I10))))</formula>
    </cfRule>
    <cfRule type="containsText" dxfId="46" priority="9" operator="containsText" text="&quot;N/A&quot;">
      <formula>NOT(ISERROR(SEARCH(("""N/A"""),(I10))))</formula>
    </cfRule>
    <cfRule type="containsText" dxfId="45" priority="10" operator="containsText" text="&quot;Fail&quot;">
      <formula>NOT(ISERROR(SEARCH(("""Fail"""),(I10))))</formula>
    </cfRule>
    <cfRule type="containsText" dxfId="44" priority="11" operator="containsText" text="&quot;Pass&quot;">
      <formula>NOT(ISERROR(SEARCH(("""Pass"""),(I10))))</formula>
    </cfRule>
  </conditionalFormatting>
  <dataValidations count="2">
    <dataValidation type="list" allowBlank="1" showInputMessage="1" showErrorMessage="1" prompt=" - " sqref="I9:I92" xr:uid="{00000000-0002-0000-0200-000000000000}">
      <formula1>"Pass,Fail,Untested,N/A"</formula1>
    </dataValidation>
    <dataValidation type="list" allowBlank="1" showInputMessage="1" showErrorMessage="1" prompt=" - " sqref="I1:I3 I7:I8 I93:I220" xr:uid="{00000000-0002-0000-0200-000001000000}">
      <formula1>$M$2:$M$6</formula1>
    </dataValidation>
  </dataValidations>
  <hyperlinks>
    <hyperlink ref="C2" r:id="rId1" xr:uid="{E1157C61-3943-4727-8290-9E1F18A72AF3}"/>
  </hyperlinks>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H26"/>
  <sheetViews>
    <sheetView workbookViewId="0"/>
  </sheetViews>
  <sheetFormatPr defaultColWidth="12.625" defaultRowHeight="15" customHeight="1"/>
  <cols>
    <col min="7" max="7" width="18.875" customWidth="1"/>
  </cols>
  <sheetData>
    <row r="2" spans="2:8" ht="15" customHeight="1">
      <c r="B2" s="287" t="s">
        <v>302</v>
      </c>
      <c r="C2" s="266"/>
      <c r="D2" s="266"/>
      <c r="E2" s="266"/>
      <c r="F2" s="266"/>
      <c r="G2" s="266"/>
      <c r="H2" s="267"/>
    </row>
    <row r="3" spans="2:8" ht="15" customHeight="1">
      <c r="B3" s="112" t="s">
        <v>162</v>
      </c>
      <c r="C3" s="112" t="s">
        <v>184</v>
      </c>
      <c r="D3" s="112" t="s">
        <v>199</v>
      </c>
      <c r="E3" s="112" t="s">
        <v>210</v>
      </c>
      <c r="F3" s="112" t="s">
        <v>227</v>
      </c>
      <c r="G3" s="112" t="s">
        <v>240</v>
      </c>
      <c r="H3" s="112" t="s">
        <v>259</v>
      </c>
    </row>
    <row r="4" spans="2:8" ht="15" customHeight="1">
      <c r="B4" s="113" t="s">
        <v>303</v>
      </c>
      <c r="C4" s="113" t="s">
        <v>304</v>
      </c>
      <c r="D4" s="113" t="s">
        <v>305</v>
      </c>
      <c r="E4" s="113" t="s">
        <v>306</v>
      </c>
      <c r="F4" s="113" t="s">
        <v>307</v>
      </c>
      <c r="G4" s="113" t="s">
        <v>308</v>
      </c>
      <c r="H4" s="113" t="s">
        <v>309</v>
      </c>
    </row>
    <row r="5" spans="2:8" ht="15" customHeight="1">
      <c r="B5" s="113" t="s">
        <v>303</v>
      </c>
      <c r="C5" s="113" t="s">
        <v>304</v>
      </c>
      <c r="D5" s="113" t="s">
        <v>305</v>
      </c>
      <c r="E5" s="113" t="s">
        <v>306</v>
      </c>
      <c r="F5" s="113" t="s">
        <v>310</v>
      </c>
      <c r="G5" s="113" t="s">
        <v>308</v>
      </c>
      <c r="H5" s="113" t="s">
        <v>309</v>
      </c>
    </row>
    <row r="6" spans="2:8" ht="15" customHeight="1">
      <c r="B6" s="113" t="s">
        <v>303</v>
      </c>
      <c r="C6" s="113" t="s">
        <v>304</v>
      </c>
      <c r="D6" s="113" t="s">
        <v>305</v>
      </c>
      <c r="E6" s="113" t="s">
        <v>306</v>
      </c>
      <c r="F6" s="113" t="s">
        <v>311</v>
      </c>
      <c r="G6" s="113" t="s">
        <v>308</v>
      </c>
      <c r="H6" s="113" t="s">
        <v>309</v>
      </c>
    </row>
    <row r="7" spans="2:8" ht="15" customHeight="1">
      <c r="B7" s="287" t="s">
        <v>312</v>
      </c>
      <c r="C7" s="266"/>
      <c r="D7" s="266"/>
      <c r="E7" s="266"/>
      <c r="F7" s="266"/>
      <c r="G7" s="266"/>
      <c r="H7" s="267"/>
    </row>
    <row r="8" spans="2:8" ht="15" customHeight="1">
      <c r="B8" s="112" t="s">
        <v>313</v>
      </c>
      <c r="C8" s="112" t="s">
        <v>314</v>
      </c>
      <c r="D8" s="112" t="s">
        <v>315</v>
      </c>
      <c r="E8" s="112" t="s">
        <v>316</v>
      </c>
      <c r="F8" s="112" t="s">
        <v>317</v>
      </c>
      <c r="G8" s="112" t="s">
        <v>318</v>
      </c>
      <c r="H8" s="112" t="s">
        <v>319</v>
      </c>
    </row>
    <row r="9" spans="2:8" ht="15" customHeight="1">
      <c r="B9" s="113" t="s">
        <v>303</v>
      </c>
      <c r="C9" s="113" t="s">
        <v>304</v>
      </c>
      <c r="D9" s="113" t="s">
        <v>305</v>
      </c>
      <c r="E9" s="113" t="s">
        <v>306</v>
      </c>
      <c r="F9" s="113">
        <v>3</v>
      </c>
      <c r="G9" s="113">
        <v>101</v>
      </c>
      <c r="H9" s="113" t="s">
        <v>309</v>
      </c>
    </row>
    <row r="10" spans="2:8" ht="15" customHeight="1">
      <c r="B10" s="113" t="s">
        <v>303</v>
      </c>
      <c r="C10" s="113" t="s">
        <v>304</v>
      </c>
      <c r="D10" s="113" t="s">
        <v>305</v>
      </c>
      <c r="E10" s="113" t="s">
        <v>306</v>
      </c>
      <c r="F10" s="113">
        <v>2</v>
      </c>
      <c r="G10" s="113">
        <v>101</v>
      </c>
      <c r="H10" s="113" t="s">
        <v>309</v>
      </c>
    </row>
    <row r="11" spans="2:8" ht="15" customHeight="1">
      <c r="B11" s="113" t="s">
        <v>303</v>
      </c>
      <c r="C11" s="113" t="s">
        <v>304</v>
      </c>
      <c r="D11" s="113" t="s">
        <v>305</v>
      </c>
      <c r="E11" s="113" t="s">
        <v>306</v>
      </c>
      <c r="F11" s="113">
        <v>1</v>
      </c>
      <c r="G11" s="113">
        <v>101</v>
      </c>
      <c r="H11" s="113" t="s">
        <v>309</v>
      </c>
    </row>
    <row r="12" spans="2:8" ht="15" customHeight="1">
      <c r="B12" s="114"/>
      <c r="C12" s="114"/>
      <c r="D12" s="114"/>
      <c r="E12" s="114"/>
      <c r="F12" s="114"/>
      <c r="G12" s="114"/>
      <c r="H12" s="114"/>
    </row>
    <row r="13" spans="2:8" ht="15" customHeight="1">
      <c r="B13" s="114"/>
      <c r="C13" s="114"/>
      <c r="D13" s="114"/>
      <c r="E13" s="114"/>
      <c r="F13" s="114"/>
      <c r="G13" s="114"/>
      <c r="H13" s="114"/>
    </row>
    <row r="14" spans="2:8" ht="15" customHeight="1">
      <c r="B14" s="114"/>
      <c r="C14" s="114"/>
      <c r="D14" s="114"/>
      <c r="E14" s="114"/>
      <c r="F14" s="114"/>
      <c r="G14" s="114"/>
      <c r="H14" s="114"/>
    </row>
    <row r="15" spans="2:8" ht="15" customHeight="1">
      <c r="B15" s="114"/>
      <c r="C15" s="114"/>
      <c r="D15" s="114"/>
      <c r="E15" s="114"/>
      <c r="F15" s="114"/>
      <c r="G15" s="114"/>
      <c r="H15" s="114"/>
    </row>
    <row r="16" spans="2:8" ht="15" customHeight="1">
      <c r="B16" s="114"/>
      <c r="C16" s="114"/>
      <c r="D16" s="114"/>
      <c r="E16" s="114"/>
      <c r="F16" s="114"/>
      <c r="G16" s="114"/>
      <c r="H16" s="114"/>
    </row>
    <row r="17" spans="2:8" ht="15" customHeight="1">
      <c r="B17" s="114"/>
      <c r="C17" s="114"/>
      <c r="D17" s="114"/>
      <c r="E17" s="114"/>
      <c r="F17" s="114"/>
      <c r="G17" s="114"/>
      <c r="H17" s="114"/>
    </row>
    <row r="18" spans="2:8" ht="15" customHeight="1">
      <c r="B18" s="114"/>
      <c r="C18" s="114"/>
      <c r="D18" s="114"/>
      <c r="E18" s="114"/>
      <c r="F18" s="114"/>
      <c r="G18" s="114"/>
      <c r="H18" s="114"/>
    </row>
    <row r="19" spans="2:8" ht="15" customHeight="1">
      <c r="B19" s="114"/>
      <c r="C19" s="114"/>
      <c r="D19" s="114"/>
      <c r="E19" s="114"/>
      <c r="F19" s="114"/>
      <c r="G19" s="114"/>
      <c r="H19" s="114"/>
    </row>
    <row r="20" spans="2:8" ht="15" customHeight="1">
      <c r="B20" s="114"/>
      <c r="C20" s="114"/>
      <c r="D20" s="114"/>
      <c r="E20" s="114"/>
      <c r="F20" s="114"/>
      <c r="G20" s="114"/>
      <c r="H20" s="114"/>
    </row>
    <row r="21" spans="2:8" ht="15" customHeight="1">
      <c r="B21" s="114"/>
      <c r="C21" s="114"/>
      <c r="D21" s="114"/>
      <c r="E21" s="114"/>
      <c r="F21" s="114"/>
      <c r="G21" s="114"/>
      <c r="H21" s="114"/>
    </row>
    <row r="22" spans="2:8" ht="15" customHeight="1">
      <c r="B22" s="114"/>
      <c r="C22" s="114"/>
      <c r="D22" s="114"/>
      <c r="E22" s="114"/>
      <c r="F22" s="114"/>
      <c r="G22" s="114"/>
      <c r="H22" s="114"/>
    </row>
    <row r="23" spans="2:8" ht="15" customHeight="1">
      <c r="B23" s="114"/>
      <c r="C23" s="114"/>
      <c r="D23" s="114"/>
      <c r="E23" s="114"/>
      <c r="F23" s="114"/>
      <c r="G23" s="114"/>
      <c r="H23" s="114"/>
    </row>
    <row r="24" spans="2:8" ht="15" customHeight="1">
      <c r="B24" s="114"/>
      <c r="C24" s="114"/>
      <c r="D24" s="114"/>
      <c r="E24" s="114"/>
      <c r="F24" s="114"/>
      <c r="G24" s="114"/>
      <c r="H24" s="114"/>
    </row>
    <row r="25" spans="2:8" ht="15" customHeight="1">
      <c r="B25" s="114"/>
      <c r="C25" s="114"/>
      <c r="D25" s="114"/>
      <c r="E25" s="114"/>
      <c r="F25" s="114"/>
      <c r="G25" s="114"/>
      <c r="H25" s="114"/>
    </row>
    <row r="26" spans="2:8" ht="15" customHeight="1">
      <c r="B26" s="114"/>
      <c r="C26" s="114"/>
      <c r="D26" s="114"/>
      <c r="E26" s="114"/>
      <c r="F26" s="114"/>
      <c r="G26" s="114"/>
      <c r="H26" s="114"/>
    </row>
  </sheetData>
  <mergeCells count="2">
    <mergeCell ref="B2:H2"/>
    <mergeCell ref="B7:H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8" topLeftCell="A54" activePane="bottomLeft" state="frozen"/>
      <selection pane="bottomLeft" activeCell="F6" sqref="F6"/>
    </sheetView>
  </sheetViews>
  <sheetFormatPr defaultColWidth="12.625" defaultRowHeight="15" customHeight="1"/>
  <cols>
    <col min="1" max="1" width="14.375" customWidth="1"/>
    <col min="2" max="5" width="20.375" customWidth="1"/>
    <col min="6" max="7" width="25" customWidth="1"/>
    <col min="8" max="8" width="30.125" customWidth="1"/>
    <col min="9" max="9" width="15.125" customWidth="1"/>
    <col min="10" max="10" width="16.375" customWidth="1"/>
    <col min="11" max="11" width="15.875" customWidth="1"/>
    <col min="12" max="12" width="8.125" customWidth="1"/>
    <col min="13" max="13" width="10" hidden="1" customWidth="1"/>
    <col min="14" max="26" width="10" customWidth="1"/>
  </cols>
  <sheetData>
    <row r="1" spans="1:26" ht="13.5" customHeight="1" thickBot="1">
      <c r="A1" s="55"/>
      <c r="B1" s="56"/>
      <c r="C1" s="56"/>
      <c r="D1" s="57"/>
      <c r="E1" s="57"/>
      <c r="F1" s="57"/>
      <c r="G1" s="57"/>
      <c r="H1" s="57"/>
      <c r="I1" s="35"/>
      <c r="J1" s="58"/>
      <c r="K1" s="35"/>
      <c r="L1" s="59"/>
      <c r="M1" s="60"/>
      <c r="N1" s="60"/>
      <c r="O1" s="60"/>
      <c r="P1" s="60"/>
      <c r="Q1" s="60"/>
      <c r="R1" s="60"/>
      <c r="S1" s="60"/>
      <c r="T1" s="60"/>
      <c r="U1" s="60"/>
      <c r="V1" s="60"/>
      <c r="W1" s="60"/>
      <c r="X1" s="60"/>
      <c r="Y1" s="60"/>
      <c r="Z1" s="60"/>
    </row>
    <row r="2" spans="1:26" ht="28.5" customHeight="1">
      <c r="A2" s="61" t="s">
        <v>40</v>
      </c>
      <c r="B2" s="62" t="s">
        <v>38</v>
      </c>
      <c r="C2" s="352" t="s">
        <v>1022</v>
      </c>
      <c r="D2" s="354"/>
      <c r="E2" s="355"/>
      <c r="F2" s="63"/>
      <c r="G2" s="64"/>
      <c r="H2" s="65"/>
      <c r="I2" s="65"/>
      <c r="J2" s="35"/>
      <c r="K2" s="35"/>
      <c r="L2" s="59"/>
      <c r="M2" s="60" t="s">
        <v>41</v>
      </c>
      <c r="N2" s="60"/>
      <c r="O2" s="60"/>
      <c r="P2" s="60"/>
      <c r="Q2" s="60"/>
      <c r="R2" s="60"/>
      <c r="S2" s="60"/>
      <c r="T2" s="60"/>
      <c r="U2" s="60"/>
      <c r="V2" s="60"/>
      <c r="W2" s="60"/>
      <c r="X2" s="60"/>
      <c r="Y2" s="60"/>
      <c r="Z2" s="60"/>
    </row>
    <row r="3" spans="1:26" ht="25.5" customHeight="1">
      <c r="A3" s="66" t="s">
        <v>42</v>
      </c>
      <c r="B3" s="67" t="s">
        <v>43</v>
      </c>
      <c r="C3" s="68"/>
      <c r="D3" s="69"/>
      <c r="E3" s="70"/>
      <c r="F3" s="63"/>
      <c r="G3" s="64"/>
      <c r="H3" s="65"/>
      <c r="I3" s="65"/>
      <c r="J3" s="35"/>
      <c r="K3" s="35"/>
      <c r="L3" s="59"/>
      <c r="M3" s="60" t="s">
        <v>44</v>
      </c>
      <c r="N3" s="60"/>
      <c r="O3" s="60"/>
      <c r="P3" s="60"/>
      <c r="Q3" s="60"/>
      <c r="R3" s="60"/>
      <c r="S3" s="60"/>
      <c r="T3" s="60"/>
      <c r="U3" s="60"/>
      <c r="V3" s="60"/>
      <c r="W3" s="60"/>
      <c r="X3" s="60"/>
      <c r="Y3" s="60"/>
      <c r="Z3" s="60"/>
    </row>
    <row r="4" spans="1:26" ht="18" customHeight="1">
      <c r="A4" s="71" t="s">
        <v>45</v>
      </c>
      <c r="B4" s="72"/>
      <c r="C4" s="73"/>
      <c r="D4" s="73"/>
      <c r="E4" s="74"/>
      <c r="F4" s="65"/>
      <c r="G4" s="75"/>
      <c r="H4" s="65"/>
      <c r="I4" s="65"/>
      <c r="J4" s="35"/>
      <c r="K4" s="35"/>
      <c r="L4" s="59"/>
      <c r="M4" s="76"/>
      <c r="N4" s="60"/>
      <c r="O4" s="60"/>
      <c r="P4" s="60"/>
      <c r="Q4" s="60"/>
      <c r="R4" s="60"/>
      <c r="S4" s="60"/>
      <c r="T4" s="60"/>
      <c r="U4" s="60"/>
      <c r="V4" s="60"/>
      <c r="W4" s="60"/>
      <c r="X4" s="60"/>
      <c r="Y4" s="60"/>
      <c r="Z4" s="60"/>
    </row>
    <row r="5" spans="1:26" ht="19.5" customHeight="1">
      <c r="A5" s="77" t="s">
        <v>41</v>
      </c>
      <c r="B5" s="78" t="s">
        <v>44</v>
      </c>
      <c r="C5" s="78" t="s">
        <v>46</v>
      </c>
      <c r="D5" s="78" t="s">
        <v>47</v>
      </c>
      <c r="E5" s="79" t="s">
        <v>48</v>
      </c>
      <c r="F5" s="60"/>
      <c r="G5" s="80"/>
      <c r="H5" s="80"/>
      <c r="I5" s="80"/>
      <c r="J5" s="81"/>
      <c r="K5" s="81"/>
      <c r="L5" s="82"/>
      <c r="M5" s="60" t="s">
        <v>49</v>
      </c>
      <c r="N5" s="60"/>
      <c r="O5" s="60"/>
      <c r="P5" s="60"/>
      <c r="Q5" s="60"/>
      <c r="R5" s="60"/>
      <c r="S5" s="60"/>
      <c r="T5" s="60"/>
      <c r="U5" s="60"/>
      <c r="V5" s="60"/>
      <c r="W5" s="60"/>
      <c r="X5" s="60"/>
      <c r="Y5" s="60"/>
      <c r="Z5" s="60"/>
    </row>
    <row r="6" spans="1:26" ht="19.5" customHeight="1">
      <c r="A6" s="83">
        <f>COUNTIF(I9:I1079,"Pass")</f>
        <v>74</v>
      </c>
      <c r="B6" s="84">
        <f>COUNTIF(I9:I1079,"Fail")</f>
        <v>0</v>
      </c>
      <c r="C6" s="84">
        <f>E6-D6-A6-B6</f>
        <v>0</v>
      </c>
      <c r="D6" s="85">
        <f>COUNTIF(H$9:I$1079,"N/A")</f>
        <v>0</v>
      </c>
      <c r="E6" s="86">
        <f>COUNTA(A9:A1083)</f>
        <v>74</v>
      </c>
      <c r="F6" s="60"/>
      <c r="G6" s="87"/>
      <c r="H6" s="87"/>
      <c r="I6" s="88"/>
      <c r="J6" s="81"/>
      <c r="K6" s="81"/>
      <c r="L6" s="82"/>
      <c r="M6" s="60" t="s">
        <v>47</v>
      </c>
      <c r="N6" s="60"/>
      <c r="O6" s="60"/>
      <c r="P6" s="60"/>
      <c r="Q6" s="60"/>
      <c r="R6" s="60"/>
      <c r="S6" s="60"/>
      <c r="T6" s="60"/>
      <c r="U6" s="60"/>
      <c r="V6" s="60"/>
      <c r="W6" s="60"/>
      <c r="X6" s="60"/>
      <c r="Y6" s="60"/>
      <c r="Z6" s="60"/>
    </row>
    <row r="7" spans="1:26" ht="14.25">
      <c r="A7" s="60"/>
      <c r="B7" s="60"/>
      <c r="C7" s="60"/>
      <c r="D7" s="60"/>
      <c r="E7" s="60"/>
      <c r="F7" s="60"/>
      <c r="G7" s="60"/>
      <c r="H7" s="89"/>
      <c r="I7" s="81"/>
      <c r="J7" s="81"/>
      <c r="K7" s="81"/>
      <c r="L7" s="82"/>
      <c r="M7" s="60"/>
      <c r="N7" s="60"/>
      <c r="O7" s="60"/>
      <c r="P7" s="60"/>
      <c r="Q7" s="60"/>
      <c r="R7" s="60"/>
      <c r="S7" s="60"/>
      <c r="T7" s="60"/>
      <c r="U7" s="60"/>
      <c r="V7" s="60"/>
      <c r="W7" s="60"/>
      <c r="X7" s="60"/>
      <c r="Y7" s="60"/>
      <c r="Z7" s="60"/>
    </row>
    <row r="8" spans="1:26" ht="14.25">
      <c r="A8" s="90" t="s">
        <v>50</v>
      </c>
      <c r="B8" s="90" t="s">
        <v>51</v>
      </c>
      <c r="C8" s="91" t="s">
        <v>52</v>
      </c>
      <c r="D8" s="91" t="s">
        <v>53</v>
      </c>
      <c r="E8" s="90" t="s">
        <v>54</v>
      </c>
      <c r="F8" s="90" t="s">
        <v>55</v>
      </c>
      <c r="G8" s="90" t="s">
        <v>56</v>
      </c>
      <c r="H8" s="90" t="s">
        <v>57</v>
      </c>
      <c r="I8" s="91" t="s">
        <v>58</v>
      </c>
      <c r="J8" s="91" t="s">
        <v>59</v>
      </c>
      <c r="K8" s="90" t="s">
        <v>60</v>
      </c>
      <c r="L8" s="92"/>
      <c r="M8" s="60"/>
      <c r="N8" s="60"/>
      <c r="O8" s="60"/>
      <c r="P8" s="60"/>
      <c r="Q8" s="60"/>
      <c r="R8" s="60"/>
      <c r="S8" s="60"/>
      <c r="T8" s="60"/>
      <c r="U8" s="60"/>
      <c r="V8" s="60"/>
      <c r="W8" s="60"/>
      <c r="X8" s="60"/>
      <c r="Y8" s="60"/>
      <c r="Z8" s="60"/>
    </row>
    <row r="9" spans="1:26" ht="87.75" customHeight="1">
      <c r="A9" s="115" t="str">
        <f t="shared" ref="A9:A82" si="0">$B$2&amp;"-"&amp;ROW()-8</f>
        <v>EditProduct-1</v>
      </c>
      <c r="B9" s="290" t="s">
        <v>320</v>
      </c>
      <c r="C9" s="284" t="s">
        <v>321</v>
      </c>
      <c r="D9" s="116" t="s">
        <v>322</v>
      </c>
      <c r="E9" s="117" t="s">
        <v>323</v>
      </c>
      <c r="F9" s="94" t="s">
        <v>324</v>
      </c>
      <c r="G9" s="115" t="s">
        <v>66</v>
      </c>
      <c r="H9" s="118" t="s">
        <v>325</v>
      </c>
      <c r="I9" s="115" t="s">
        <v>41</v>
      </c>
      <c r="J9" s="119"/>
      <c r="K9" s="115"/>
      <c r="L9" s="97"/>
      <c r="M9" s="98"/>
      <c r="N9" s="98"/>
      <c r="O9" s="98"/>
      <c r="P9" s="98"/>
      <c r="Q9" s="98"/>
      <c r="R9" s="98"/>
      <c r="S9" s="98"/>
      <c r="T9" s="98"/>
      <c r="U9" s="98"/>
      <c r="V9" s="98"/>
      <c r="W9" s="98"/>
      <c r="X9" s="98"/>
      <c r="Y9" s="98"/>
      <c r="Z9" s="98"/>
    </row>
    <row r="10" spans="1:26" ht="97.5" customHeight="1">
      <c r="A10" s="115" t="str">
        <f t="shared" si="0"/>
        <v>EditProduct-2</v>
      </c>
      <c r="B10" s="291"/>
      <c r="C10" s="283"/>
      <c r="D10" s="94" t="s">
        <v>326</v>
      </c>
      <c r="E10" s="120" t="s">
        <v>327</v>
      </c>
      <c r="F10" s="116" t="s">
        <v>324</v>
      </c>
      <c r="G10" s="121" t="s">
        <v>66</v>
      </c>
      <c r="H10" s="118" t="s">
        <v>328</v>
      </c>
      <c r="I10" s="115" t="s">
        <v>41</v>
      </c>
      <c r="J10" s="119"/>
      <c r="K10" s="115"/>
      <c r="L10" s="97"/>
      <c r="M10" s="8"/>
      <c r="N10" s="8"/>
      <c r="O10" s="8"/>
      <c r="P10" s="8"/>
      <c r="Q10" s="8"/>
      <c r="R10" s="8"/>
      <c r="S10" s="8"/>
      <c r="T10" s="8"/>
      <c r="U10" s="8"/>
      <c r="V10" s="8"/>
      <c r="W10" s="8"/>
      <c r="X10" s="8"/>
      <c r="Y10" s="8"/>
      <c r="Z10" s="8"/>
    </row>
    <row r="11" spans="1:26" ht="108" customHeight="1">
      <c r="A11" s="115" t="str">
        <f t="shared" si="0"/>
        <v>EditProduct-3</v>
      </c>
      <c r="B11" s="291"/>
      <c r="C11" s="283"/>
      <c r="D11" s="99" t="s">
        <v>329</v>
      </c>
      <c r="E11" s="120" t="s">
        <v>327</v>
      </c>
      <c r="F11" s="116" t="s">
        <v>330</v>
      </c>
      <c r="G11" s="122" t="s">
        <v>331</v>
      </c>
      <c r="H11" s="118" t="s">
        <v>325</v>
      </c>
      <c r="I11" s="115" t="s">
        <v>41</v>
      </c>
      <c r="J11" s="119"/>
      <c r="K11" s="115"/>
      <c r="L11" s="97"/>
      <c r="M11" s="8"/>
      <c r="N11" s="8"/>
      <c r="O11" s="8"/>
      <c r="P11" s="8"/>
      <c r="Q11" s="8"/>
      <c r="R11" s="8"/>
      <c r="S11" s="8"/>
      <c r="T11" s="8"/>
      <c r="U11" s="8"/>
      <c r="V11" s="8"/>
      <c r="W11" s="8"/>
      <c r="X11" s="8"/>
      <c r="Y11" s="8"/>
      <c r="Z11" s="8"/>
    </row>
    <row r="12" spans="1:26" ht="106.5" customHeight="1">
      <c r="A12" s="115" t="str">
        <f t="shared" si="0"/>
        <v>EditProduct-4</v>
      </c>
      <c r="B12" s="291"/>
      <c r="C12" s="283"/>
      <c r="D12" s="99" t="s">
        <v>332</v>
      </c>
      <c r="E12" s="115" t="s">
        <v>327</v>
      </c>
      <c r="F12" s="94" t="s">
        <v>330</v>
      </c>
      <c r="G12" s="122" t="s">
        <v>331</v>
      </c>
      <c r="H12" s="118" t="s">
        <v>328</v>
      </c>
      <c r="I12" s="115" t="s">
        <v>41</v>
      </c>
      <c r="J12" s="119"/>
      <c r="K12" s="115"/>
      <c r="L12" s="97"/>
      <c r="M12" s="8"/>
      <c r="N12" s="8"/>
      <c r="O12" s="8"/>
      <c r="P12" s="8"/>
      <c r="Q12" s="8"/>
      <c r="R12" s="8"/>
      <c r="S12" s="8"/>
      <c r="T12" s="8"/>
      <c r="U12" s="8"/>
      <c r="V12" s="8"/>
      <c r="W12" s="8"/>
      <c r="X12" s="8"/>
      <c r="Y12" s="8"/>
      <c r="Z12" s="8"/>
    </row>
    <row r="13" spans="1:26" ht="108.75" customHeight="1">
      <c r="A13" s="115" t="str">
        <f t="shared" si="0"/>
        <v>EditProduct-5</v>
      </c>
      <c r="B13" s="291"/>
      <c r="C13" s="283"/>
      <c r="D13" s="99" t="s">
        <v>333</v>
      </c>
      <c r="E13" s="115" t="s">
        <v>323</v>
      </c>
      <c r="F13" s="99" t="s">
        <v>334</v>
      </c>
      <c r="G13" s="122" t="s">
        <v>331</v>
      </c>
      <c r="H13" s="118" t="s">
        <v>335</v>
      </c>
      <c r="I13" s="115" t="s">
        <v>41</v>
      </c>
      <c r="J13" s="119"/>
      <c r="K13" s="115"/>
      <c r="L13" s="97"/>
      <c r="M13" s="8"/>
      <c r="N13" s="8"/>
      <c r="O13" s="8"/>
      <c r="P13" s="8"/>
      <c r="Q13" s="8"/>
      <c r="R13" s="8"/>
      <c r="S13" s="8"/>
      <c r="T13" s="8"/>
      <c r="U13" s="8"/>
      <c r="V13" s="8"/>
      <c r="W13" s="8"/>
      <c r="X13" s="8"/>
      <c r="Y13" s="8"/>
      <c r="Z13" s="8"/>
    </row>
    <row r="14" spans="1:26" ht="108.75" customHeight="1">
      <c r="A14" s="115" t="str">
        <f t="shared" si="0"/>
        <v>EditProduct-6</v>
      </c>
      <c r="B14" s="291"/>
      <c r="C14" s="270"/>
      <c r="D14" s="99" t="s">
        <v>336</v>
      </c>
      <c r="E14" s="115" t="s">
        <v>327</v>
      </c>
      <c r="F14" s="99" t="s">
        <v>334</v>
      </c>
      <c r="G14" s="122" t="s">
        <v>331</v>
      </c>
      <c r="H14" s="118" t="s">
        <v>328</v>
      </c>
      <c r="I14" s="115" t="s">
        <v>41</v>
      </c>
      <c r="J14" s="119"/>
      <c r="K14" s="115"/>
      <c r="L14" s="97"/>
      <c r="M14" s="8"/>
      <c r="N14" s="8"/>
      <c r="O14" s="8"/>
      <c r="P14" s="8"/>
      <c r="Q14" s="8"/>
      <c r="R14" s="8"/>
      <c r="S14" s="8"/>
      <c r="T14" s="8"/>
      <c r="U14" s="8"/>
      <c r="V14" s="8"/>
      <c r="W14" s="8"/>
      <c r="X14" s="8"/>
      <c r="Y14" s="8"/>
      <c r="Z14" s="8"/>
    </row>
    <row r="15" spans="1:26" ht="78.75" customHeight="1">
      <c r="A15" s="115" t="str">
        <f t="shared" si="0"/>
        <v>EditProduct-7</v>
      </c>
      <c r="B15" s="291"/>
      <c r="C15" s="288" t="s">
        <v>337</v>
      </c>
      <c r="D15" s="123" t="s">
        <v>338</v>
      </c>
      <c r="E15" s="124" t="s">
        <v>339</v>
      </c>
      <c r="F15" s="116" t="s">
        <v>324</v>
      </c>
      <c r="G15" s="117" t="s">
        <v>76</v>
      </c>
      <c r="H15" s="100" t="s">
        <v>340</v>
      </c>
      <c r="I15" s="115" t="s">
        <v>41</v>
      </c>
      <c r="J15" s="119"/>
      <c r="K15" s="115"/>
      <c r="L15" s="97"/>
      <c r="M15" s="8"/>
      <c r="N15" s="8"/>
      <c r="O15" s="8"/>
      <c r="P15" s="8"/>
      <c r="Q15" s="8"/>
      <c r="R15" s="8"/>
      <c r="S15" s="8"/>
      <c r="T15" s="8"/>
      <c r="U15" s="8"/>
      <c r="V15" s="8"/>
      <c r="W15" s="8"/>
      <c r="X15" s="8"/>
      <c r="Y15" s="8"/>
      <c r="Z15" s="8"/>
    </row>
    <row r="16" spans="1:26" ht="83.25" customHeight="1">
      <c r="A16" s="115" t="str">
        <f t="shared" si="0"/>
        <v>EditProduct-8</v>
      </c>
      <c r="B16" s="291"/>
      <c r="C16" s="283"/>
      <c r="D16" s="94" t="s">
        <v>341</v>
      </c>
      <c r="E16" s="120" t="s">
        <v>342</v>
      </c>
      <c r="F16" s="116" t="s">
        <v>324</v>
      </c>
      <c r="G16" s="121" t="s">
        <v>76</v>
      </c>
      <c r="H16" s="118" t="s">
        <v>343</v>
      </c>
      <c r="I16" s="115" t="s">
        <v>41</v>
      </c>
      <c r="J16" s="119"/>
      <c r="K16" s="115"/>
      <c r="L16" s="97"/>
      <c r="M16" s="8"/>
      <c r="N16" s="8"/>
      <c r="O16" s="8"/>
      <c r="P16" s="8"/>
      <c r="Q16" s="8"/>
      <c r="R16" s="8"/>
      <c r="S16" s="8"/>
      <c r="T16" s="8"/>
      <c r="U16" s="8"/>
      <c r="V16" s="8"/>
      <c r="W16" s="8"/>
      <c r="X16" s="8"/>
      <c r="Y16" s="8"/>
      <c r="Z16" s="8"/>
    </row>
    <row r="17" spans="1:26" ht="85.5" customHeight="1">
      <c r="A17" s="115" t="str">
        <f t="shared" si="0"/>
        <v>EditProduct-9</v>
      </c>
      <c r="B17" s="291"/>
      <c r="C17" s="283"/>
      <c r="D17" s="99" t="s">
        <v>344</v>
      </c>
      <c r="E17" s="120" t="s">
        <v>342</v>
      </c>
      <c r="F17" s="116" t="s">
        <v>330</v>
      </c>
      <c r="G17" s="122" t="s">
        <v>345</v>
      </c>
      <c r="H17" s="100" t="s">
        <v>77</v>
      </c>
      <c r="I17" s="115" t="s">
        <v>41</v>
      </c>
      <c r="J17" s="119"/>
      <c r="K17" s="115"/>
      <c r="L17" s="97"/>
      <c r="M17" s="8"/>
      <c r="N17" s="8"/>
      <c r="O17" s="8"/>
      <c r="P17" s="8"/>
      <c r="Q17" s="8"/>
      <c r="R17" s="8"/>
      <c r="S17" s="8"/>
      <c r="T17" s="8"/>
      <c r="U17" s="8"/>
      <c r="V17" s="8"/>
      <c r="W17" s="8"/>
      <c r="X17" s="8"/>
      <c r="Y17" s="8"/>
      <c r="Z17" s="8"/>
    </row>
    <row r="18" spans="1:26" ht="117.75" customHeight="1">
      <c r="A18" s="115" t="str">
        <f t="shared" si="0"/>
        <v>EditProduct-10</v>
      </c>
      <c r="B18" s="291"/>
      <c r="C18" s="283"/>
      <c r="D18" s="99" t="s">
        <v>346</v>
      </c>
      <c r="E18" s="115" t="s">
        <v>342</v>
      </c>
      <c r="F18" s="94" t="s">
        <v>330</v>
      </c>
      <c r="G18" s="122" t="s">
        <v>347</v>
      </c>
      <c r="H18" s="118" t="s">
        <v>343</v>
      </c>
      <c r="I18" s="115" t="s">
        <v>41</v>
      </c>
      <c r="J18" s="119"/>
      <c r="K18" s="115"/>
      <c r="L18" s="97"/>
      <c r="M18" s="8"/>
      <c r="N18" s="8"/>
      <c r="O18" s="8"/>
      <c r="P18" s="8"/>
      <c r="Q18" s="8"/>
      <c r="R18" s="8"/>
      <c r="S18" s="8"/>
      <c r="T18" s="8"/>
      <c r="U18" s="8"/>
      <c r="V18" s="8"/>
      <c r="W18" s="8"/>
      <c r="X18" s="8"/>
      <c r="Y18" s="8"/>
      <c r="Z18" s="8"/>
    </row>
    <row r="19" spans="1:26" ht="120.75" customHeight="1">
      <c r="A19" s="115" t="str">
        <f t="shared" si="0"/>
        <v>EditProduct-11</v>
      </c>
      <c r="B19" s="291"/>
      <c r="C19" s="283"/>
      <c r="D19" s="99" t="s">
        <v>348</v>
      </c>
      <c r="E19" s="115" t="s">
        <v>339</v>
      </c>
      <c r="F19" s="99" t="s">
        <v>334</v>
      </c>
      <c r="G19" s="122" t="s">
        <v>347</v>
      </c>
      <c r="H19" s="100" t="s">
        <v>77</v>
      </c>
      <c r="I19" s="115" t="s">
        <v>41</v>
      </c>
      <c r="J19" s="119"/>
      <c r="K19" s="115"/>
      <c r="L19" s="97"/>
      <c r="M19" s="8"/>
      <c r="N19" s="8"/>
      <c r="O19" s="8"/>
      <c r="P19" s="8"/>
      <c r="Q19" s="8"/>
      <c r="R19" s="8"/>
      <c r="S19" s="8"/>
      <c r="T19" s="8"/>
      <c r="U19" s="8"/>
      <c r="V19" s="8"/>
      <c r="W19" s="8"/>
      <c r="X19" s="8"/>
      <c r="Y19" s="8"/>
      <c r="Z19" s="8"/>
    </row>
    <row r="20" spans="1:26" ht="119.25" customHeight="1">
      <c r="A20" s="115" t="str">
        <f t="shared" si="0"/>
        <v>EditProduct-12</v>
      </c>
      <c r="B20" s="292"/>
      <c r="C20" s="270"/>
      <c r="D20" s="99" t="s">
        <v>349</v>
      </c>
      <c r="E20" s="115" t="s">
        <v>342</v>
      </c>
      <c r="F20" s="99" t="s">
        <v>334</v>
      </c>
      <c r="G20" s="122" t="s">
        <v>347</v>
      </c>
      <c r="H20" s="118" t="s">
        <v>343</v>
      </c>
      <c r="I20" s="115" t="s">
        <v>41</v>
      </c>
      <c r="J20" s="119"/>
      <c r="K20" s="115"/>
      <c r="L20" s="97"/>
      <c r="M20" s="8"/>
      <c r="N20" s="8"/>
      <c r="O20" s="8"/>
      <c r="P20" s="8"/>
      <c r="Q20" s="8"/>
      <c r="R20" s="8"/>
      <c r="S20" s="8"/>
      <c r="T20" s="8"/>
      <c r="U20" s="8"/>
      <c r="V20" s="8"/>
      <c r="W20" s="8"/>
      <c r="X20" s="8"/>
      <c r="Y20" s="8"/>
      <c r="Z20" s="8"/>
    </row>
    <row r="21" spans="1:26" ht="206.25" customHeight="1">
      <c r="A21" s="120" t="str">
        <f t="shared" si="0"/>
        <v>EditProduct-13</v>
      </c>
      <c r="B21" s="293" t="s">
        <v>92</v>
      </c>
      <c r="C21" s="125"/>
      <c r="D21" s="126" t="s">
        <v>350</v>
      </c>
      <c r="E21" s="115"/>
      <c r="F21" s="115" t="s">
        <v>351</v>
      </c>
      <c r="G21" s="115"/>
      <c r="H21" s="115" t="s">
        <v>352</v>
      </c>
      <c r="I21" s="115" t="s">
        <v>41</v>
      </c>
      <c r="J21" s="119"/>
      <c r="K21" s="115"/>
      <c r="L21" s="97"/>
      <c r="M21" s="8"/>
      <c r="N21" s="8"/>
      <c r="O21" s="8"/>
      <c r="P21" s="8"/>
      <c r="Q21" s="8"/>
      <c r="R21" s="8"/>
      <c r="S21" s="8"/>
      <c r="T21" s="8"/>
      <c r="U21" s="8"/>
      <c r="V21" s="8"/>
      <c r="W21" s="8"/>
      <c r="X21" s="8"/>
      <c r="Y21" s="8"/>
      <c r="Z21" s="8"/>
    </row>
    <row r="22" spans="1:26" ht="98.25" customHeight="1">
      <c r="A22" s="120" t="str">
        <f t="shared" si="0"/>
        <v>EditProduct-14</v>
      </c>
      <c r="B22" s="283"/>
      <c r="C22" s="117"/>
      <c r="D22" s="115" t="s">
        <v>353</v>
      </c>
      <c r="E22" s="115"/>
      <c r="F22" s="115" t="s">
        <v>354</v>
      </c>
      <c r="G22" s="115"/>
      <c r="H22" s="115" t="s">
        <v>355</v>
      </c>
      <c r="I22" s="115" t="s">
        <v>41</v>
      </c>
      <c r="J22" s="119"/>
      <c r="K22" s="115"/>
      <c r="L22" s="97"/>
      <c r="M22" s="8"/>
      <c r="N22" s="8"/>
      <c r="O22" s="8"/>
      <c r="P22" s="8"/>
      <c r="Q22" s="8"/>
      <c r="R22" s="8"/>
      <c r="S22" s="8"/>
      <c r="T22" s="8"/>
      <c r="U22" s="8"/>
      <c r="V22" s="8"/>
      <c r="W22" s="8"/>
      <c r="X22" s="8"/>
      <c r="Y22" s="8"/>
      <c r="Z22" s="8"/>
    </row>
    <row r="23" spans="1:26" ht="83.25" customHeight="1">
      <c r="A23" s="120" t="str">
        <f t="shared" si="0"/>
        <v>EditProduct-15</v>
      </c>
      <c r="B23" s="283"/>
      <c r="C23" s="127"/>
      <c r="D23" s="115" t="s">
        <v>356</v>
      </c>
      <c r="E23" s="115"/>
      <c r="F23" s="115" t="s">
        <v>357</v>
      </c>
      <c r="G23" s="115"/>
      <c r="H23" s="115" t="s">
        <v>358</v>
      </c>
      <c r="I23" s="115" t="s">
        <v>41</v>
      </c>
      <c r="J23" s="119"/>
      <c r="K23" s="115"/>
      <c r="L23" s="97"/>
      <c r="M23" s="8"/>
      <c r="N23" s="8"/>
      <c r="O23" s="8"/>
      <c r="P23" s="8"/>
      <c r="Q23" s="8"/>
      <c r="R23" s="8"/>
      <c r="S23" s="8"/>
      <c r="T23" s="8"/>
      <c r="U23" s="8"/>
      <c r="V23" s="8"/>
      <c r="W23" s="8"/>
      <c r="X23" s="8"/>
      <c r="Y23" s="8"/>
      <c r="Z23" s="8"/>
    </row>
    <row r="24" spans="1:26" ht="67.5" customHeight="1">
      <c r="A24" s="120" t="str">
        <f t="shared" si="0"/>
        <v>EditProduct-16</v>
      </c>
      <c r="B24" s="283"/>
      <c r="C24" s="294" t="s">
        <v>359</v>
      </c>
      <c r="D24" s="117" t="s">
        <v>360</v>
      </c>
      <c r="E24" s="115" t="s">
        <v>361</v>
      </c>
      <c r="F24" s="115" t="s">
        <v>362</v>
      </c>
      <c r="G24" s="115"/>
      <c r="H24" s="115" t="s">
        <v>363</v>
      </c>
      <c r="I24" s="115" t="s">
        <v>41</v>
      </c>
      <c r="J24" s="119"/>
      <c r="K24" s="115"/>
      <c r="L24" s="97"/>
      <c r="M24" s="8"/>
      <c r="N24" s="8"/>
      <c r="O24" s="8"/>
      <c r="P24" s="8"/>
      <c r="Q24" s="8"/>
      <c r="R24" s="8"/>
      <c r="S24" s="8"/>
      <c r="T24" s="8"/>
      <c r="U24" s="8"/>
      <c r="V24" s="8"/>
      <c r="W24" s="8"/>
      <c r="X24" s="8"/>
      <c r="Y24" s="8"/>
      <c r="Z24" s="8"/>
    </row>
    <row r="25" spans="1:26" ht="65.25" customHeight="1">
      <c r="A25" s="120" t="str">
        <f t="shared" si="0"/>
        <v>EditProduct-17</v>
      </c>
      <c r="B25" s="283"/>
      <c r="C25" s="295"/>
      <c r="D25" s="117" t="s">
        <v>364</v>
      </c>
      <c r="E25" s="115" t="s">
        <v>361</v>
      </c>
      <c r="F25" s="115" t="s">
        <v>365</v>
      </c>
      <c r="G25" s="115"/>
      <c r="H25" s="115" t="s">
        <v>366</v>
      </c>
      <c r="I25" s="115" t="s">
        <v>41</v>
      </c>
      <c r="J25" s="119"/>
      <c r="K25" s="115"/>
      <c r="L25" s="97"/>
      <c r="M25" s="8"/>
      <c r="N25" s="8"/>
      <c r="O25" s="8"/>
      <c r="P25" s="8"/>
      <c r="Q25" s="8"/>
      <c r="R25" s="8"/>
      <c r="S25" s="8"/>
      <c r="T25" s="8"/>
      <c r="U25" s="8"/>
      <c r="V25" s="8"/>
      <c r="W25" s="8"/>
      <c r="X25" s="8"/>
      <c r="Y25" s="8"/>
      <c r="Z25" s="8"/>
    </row>
    <row r="26" spans="1:26" ht="63.75" customHeight="1">
      <c r="A26" s="120" t="str">
        <f t="shared" si="0"/>
        <v>EditProduct-18</v>
      </c>
      <c r="B26" s="283"/>
      <c r="C26" s="295"/>
      <c r="D26" s="117" t="s">
        <v>367</v>
      </c>
      <c r="E26" s="115" t="s">
        <v>361</v>
      </c>
      <c r="F26" s="115" t="s">
        <v>368</v>
      </c>
      <c r="G26" s="115"/>
      <c r="H26" s="115" t="s">
        <v>369</v>
      </c>
      <c r="I26" s="115" t="s">
        <v>41</v>
      </c>
      <c r="J26" s="119"/>
      <c r="K26" s="115"/>
      <c r="L26" s="97"/>
      <c r="M26" s="8"/>
      <c r="N26" s="8"/>
      <c r="O26" s="8"/>
      <c r="P26" s="8"/>
      <c r="Q26" s="8"/>
      <c r="R26" s="8"/>
      <c r="S26" s="8"/>
      <c r="T26" s="8"/>
      <c r="U26" s="8"/>
      <c r="V26" s="8"/>
      <c r="W26" s="8"/>
      <c r="X26" s="8"/>
      <c r="Y26" s="8"/>
      <c r="Z26" s="8"/>
    </row>
    <row r="27" spans="1:26" ht="64.5" customHeight="1">
      <c r="A27" s="120" t="str">
        <f t="shared" si="0"/>
        <v>EditProduct-19</v>
      </c>
      <c r="B27" s="283"/>
      <c r="C27" s="295"/>
      <c r="D27" s="117" t="s">
        <v>370</v>
      </c>
      <c r="E27" s="115" t="s">
        <v>361</v>
      </c>
      <c r="F27" s="115" t="s">
        <v>371</v>
      </c>
      <c r="G27" s="115"/>
      <c r="H27" s="115" t="s">
        <v>372</v>
      </c>
      <c r="I27" s="115" t="s">
        <v>41</v>
      </c>
      <c r="J27" s="119"/>
      <c r="K27" s="115"/>
      <c r="L27" s="97"/>
      <c r="M27" s="8"/>
      <c r="N27" s="8"/>
      <c r="O27" s="8"/>
      <c r="P27" s="8"/>
      <c r="Q27" s="8"/>
      <c r="R27" s="8"/>
      <c r="S27" s="8"/>
      <c r="T27" s="8"/>
      <c r="U27" s="8"/>
      <c r="V27" s="8"/>
      <c r="W27" s="8"/>
      <c r="X27" s="8"/>
      <c r="Y27" s="8"/>
      <c r="Z27" s="8"/>
    </row>
    <row r="28" spans="1:26" ht="64.5" customHeight="1">
      <c r="A28" s="120" t="str">
        <f t="shared" si="0"/>
        <v>EditProduct-20</v>
      </c>
      <c r="B28" s="283"/>
      <c r="C28" s="295"/>
      <c r="D28" s="117" t="s">
        <v>373</v>
      </c>
      <c r="E28" s="115" t="s">
        <v>361</v>
      </c>
      <c r="F28" s="115" t="s">
        <v>374</v>
      </c>
      <c r="G28" s="115"/>
      <c r="H28" s="115" t="s">
        <v>375</v>
      </c>
      <c r="I28" s="115" t="s">
        <v>41</v>
      </c>
      <c r="J28" s="119"/>
      <c r="K28" s="115"/>
      <c r="L28" s="97"/>
      <c r="M28" s="8"/>
      <c r="N28" s="8"/>
      <c r="O28" s="8"/>
      <c r="P28" s="8"/>
      <c r="Q28" s="8"/>
      <c r="R28" s="8"/>
      <c r="S28" s="8"/>
      <c r="T28" s="8"/>
      <c r="U28" s="8"/>
      <c r="V28" s="8"/>
      <c r="W28" s="8"/>
      <c r="X28" s="8"/>
      <c r="Y28" s="8"/>
      <c r="Z28" s="8"/>
    </row>
    <row r="29" spans="1:26" ht="63" customHeight="1">
      <c r="A29" s="120" t="str">
        <f t="shared" si="0"/>
        <v>EditProduct-21</v>
      </c>
      <c r="B29" s="283"/>
      <c r="C29" s="295"/>
      <c r="D29" s="117" t="s">
        <v>376</v>
      </c>
      <c r="E29" s="115" t="s">
        <v>361</v>
      </c>
      <c r="F29" s="115" t="s">
        <v>377</v>
      </c>
      <c r="G29" s="115"/>
      <c r="H29" s="115" t="s">
        <v>378</v>
      </c>
      <c r="I29" s="115" t="s">
        <v>41</v>
      </c>
      <c r="J29" s="119"/>
      <c r="K29" s="115"/>
      <c r="L29" s="97"/>
      <c r="M29" s="8"/>
      <c r="N29" s="8"/>
      <c r="O29" s="8"/>
      <c r="P29" s="8"/>
      <c r="Q29" s="8"/>
      <c r="R29" s="8"/>
      <c r="S29" s="8"/>
      <c r="T29" s="8"/>
      <c r="U29" s="8"/>
      <c r="V29" s="8"/>
      <c r="W29" s="8"/>
      <c r="X29" s="8"/>
      <c r="Y29" s="8"/>
      <c r="Z29" s="8"/>
    </row>
    <row r="30" spans="1:26" ht="63.75" customHeight="1">
      <c r="A30" s="120" t="str">
        <f t="shared" si="0"/>
        <v>EditProduct-22</v>
      </c>
      <c r="B30" s="283"/>
      <c r="C30" s="276"/>
      <c r="D30" s="117" t="s">
        <v>379</v>
      </c>
      <c r="E30" s="115" t="s">
        <v>361</v>
      </c>
      <c r="F30" s="115" t="s">
        <v>380</v>
      </c>
      <c r="G30" s="115"/>
      <c r="H30" s="115" t="s">
        <v>381</v>
      </c>
      <c r="I30" s="115" t="s">
        <v>41</v>
      </c>
      <c r="J30" s="119"/>
      <c r="K30" s="115"/>
      <c r="L30" s="97"/>
      <c r="M30" s="8"/>
      <c r="N30" s="8"/>
      <c r="O30" s="8"/>
      <c r="P30" s="8"/>
      <c r="Q30" s="8"/>
      <c r="R30" s="8"/>
      <c r="S30" s="8"/>
      <c r="T30" s="8"/>
      <c r="U30" s="8"/>
      <c r="V30" s="8"/>
      <c r="W30" s="8"/>
      <c r="X30" s="8"/>
      <c r="Y30" s="8"/>
      <c r="Z30" s="8"/>
    </row>
    <row r="31" spans="1:26" ht="77.25" customHeight="1">
      <c r="A31" s="120" t="str">
        <f t="shared" si="0"/>
        <v>EditProduct-23</v>
      </c>
      <c r="B31" s="283"/>
      <c r="C31" s="296" t="s">
        <v>382</v>
      </c>
      <c r="D31" s="115" t="s">
        <v>383</v>
      </c>
      <c r="E31" s="115" t="s">
        <v>361</v>
      </c>
      <c r="F31" s="115" t="s">
        <v>384</v>
      </c>
      <c r="G31" s="115"/>
      <c r="H31" s="115" t="s">
        <v>385</v>
      </c>
      <c r="I31" s="115" t="s">
        <v>41</v>
      </c>
      <c r="J31" s="119"/>
      <c r="K31" s="115"/>
      <c r="L31" s="97"/>
      <c r="M31" s="8"/>
      <c r="N31" s="8"/>
      <c r="O31" s="8"/>
      <c r="P31" s="8"/>
      <c r="Q31" s="8"/>
      <c r="R31" s="8"/>
      <c r="S31" s="8"/>
      <c r="T31" s="8"/>
      <c r="U31" s="8"/>
      <c r="V31" s="8"/>
      <c r="W31" s="8"/>
      <c r="X31" s="8"/>
      <c r="Y31" s="8"/>
      <c r="Z31" s="8"/>
    </row>
    <row r="32" spans="1:26" ht="78.75" customHeight="1">
      <c r="A32" s="120" t="str">
        <f t="shared" si="0"/>
        <v>EditProduct-24</v>
      </c>
      <c r="B32" s="283"/>
      <c r="C32" s="283"/>
      <c r="D32" s="115" t="s">
        <v>386</v>
      </c>
      <c r="E32" s="115" t="s">
        <v>361</v>
      </c>
      <c r="F32" s="115" t="s">
        <v>384</v>
      </c>
      <c r="G32" s="115"/>
      <c r="H32" s="115" t="s">
        <v>387</v>
      </c>
      <c r="I32" s="115" t="s">
        <v>41</v>
      </c>
      <c r="J32" s="119"/>
      <c r="K32" s="115"/>
      <c r="L32" s="97"/>
      <c r="M32" s="8"/>
      <c r="N32" s="8"/>
      <c r="O32" s="8"/>
      <c r="P32" s="8"/>
      <c r="Q32" s="8"/>
      <c r="R32" s="8"/>
      <c r="S32" s="8"/>
      <c r="T32" s="8"/>
      <c r="U32" s="8"/>
      <c r="V32" s="8"/>
      <c r="W32" s="8"/>
      <c r="X32" s="8"/>
      <c r="Y32" s="8"/>
      <c r="Z32" s="8"/>
    </row>
    <row r="33" spans="1:26" ht="71.25" customHeight="1">
      <c r="A33" s="120" t="str">
        <f t="shared" si="0"/>
        <v>EditProduct-25</v>
      </c>
      <c r="B33" s="270"/>
      <c r="C33" s="283"/>
      <c r="D33" s="115" t="s">
        <v>388</v>
      </c>
      <c r="E33" s="115" t="s">
        <v>361</v>
      </c>
      <c r="F33" s="115" t="s">
        <v>389</v>
      </c>
      <c r="G33" s="115"/>
      <c r="H33" s="115" t="s">
        <v>390</v>
      </c>
      <c r="I33" s="115" t="s">
        <v>41</v>
      </c>
      <c r="J33" s="119"/>
      <c r="K33" s="115"/>
      <c r="L33" s="97"/>
      <c r="M33" s="8"/>
      <c r="N33" s="8"/>
      <c r="O33" s="8"/>
      <c r="P33" s="8"/>
      <c r="Q33" s="8"/>
      <c r="R33" s="8"/>
      <c r="S33" s="8"/>
      <c r="T33" s="8"/>
      <c r="U33" s="8"/>
      <c r="V33" s="8"/>
      <c r="W33" s="8"/>
      <c r="X33" s="8"/>
      <c r="Y33" s="8"/>
      <c r="Z33" s="8"/>
    </row>
    <row r="34" spans="1:26" ht="124.5" customHeight="1">
      <c r="A34" s="120" t="str">
        <f t="shared" si="0"/>
        <v>EditProduct-26</v>
      </c>
      <c r="B34" s="288" t="s">
        <v>281</v>
      </c>
      <c r="C34" s="297" t="s">
        <v>391</v>
      </c>
      <c r="D34" s="117" t="s">
        <v>392</v>
      </c>
      <c r="E34" s="115" t="s">
        <v>361</v>
      </c>
      <c r="F34" s="115" t="s">
        <v>393</v>
      </c>
      <c r="G34" s="115" t="s">
        <v>394</v>
      </c>
      <c r="H34" s="115" t="s">
        <v>395</v>
      </c>
      <c r="I34" s="115" t="s">
        <v>41</v>
      </c>
      <c r="J34" s="119"/>
      <c r="K34" s="115"/>
      <c r="L34" s="97"/>
      <c r="M34" s="8"/>
      <c r="N34" s="8"/>
      <c r="O34" s="8"/>
      <c r="P34" s="8"/>
      <c r="Q34" s="8"/>
      <c r="R34" s="8"/>
      <c r="S34" s="8"/>
      <c r="T34" s="8"/>
      <c r="U34" s="8"/>
      <c r="V34" s="8"/>
      <c r="W34" s="8"/>
      <c r="X34" s="8"/>
      <c r="Y34" s="8"/>
      <c r="Z34" s="8"/>
    </row>
    <row r="35" spans="1:26" ht="129" customHeight="1">
      <c r="A35" s="120" t="str">
        <f t="shared" si="0"/>
        <v>EditProduct-27</v>
      </c>
      <c r="B35" s="283"/>
      <c r="C35" s="298"/>
      <c r="D35" s="117" t="s">
        <v>396</v>
      </c>
      <c r="E35" s="115" t="s">
        <v>397</v>
      </c>
      <c r="F35" s="115" t="s">
        <v>398</v>
      </c>
      <c r="G35" s="115" t="s">
        <v>399</v>
      </c>
      <c r="H35" s="115" t="s">
        <v>400</v>
      </c>
      <c r="I35" s="115" t="s">
        <v>41</v>
      </c>
      <c r="J35" s="119"/>
      <c r="K35" s="115"/>
      <c r="L35" s="97"/>
      <c r="M35" s="8"/>
      <c r="N35" s="8"/>
      <c r="O35" s="8"/>
      <c r="P35" s="8"/>
      <c r="Q35" s="8"/>
      <c r="R35" s="8"/>
      <c r="S35" s="8"/>
      <c r="T35" s="8"/>
      <c r="U35" s="8"/>
      <c r="V35" s="8"/>
      <c r="W35" s="8"/>
      <c r="X35" s="8"/>
      <c r="Y35" s="8"/>
      <c r="Z35" s="8"/>
    </row>
    <row r="36" spans="1:26" ht="54" customHeight="1">
      <c r="A36" s="120" t="str">
        <f t="shared" si="0"/>
        <v>EditProduct-28</v>
      </c>
      <c r="B36" s="283"/>
      <c r="C36" s="128" t="s">
        <v>401</v>
      </c>
      <c r="D36" s="117" t="s">
        <v>402</v>
      </c>
      <c r="E36" s="115"/>
      <c r="F36" s="115" t="s">
        <v>403</v>
      </c>
      <c r="G36" s="115"/>
      <c r="H36" s="115" t="s">
        <v>404</v>
      </c>
      <c r="I36" s="115" t="s">
        <v>41</v>
      </c>
      <c r="J36" s="119"/>
      <c r="K36" s="115"/>
      <c r="L36" s="97"/>
      <c r="M36" s="8"/>
      <c r="N36" s="8"/>
      <c r="O36" s="8"/>
      <c r="P36" s="8"/>
      <c r="Q36" s="8"/>
      <c r="R36" s="8"/>
      <c r="S36" s="8"/>
      <c r="T36" s="8"/>
      <c r="U36" s="8"/>
      <c r="V36" s="8"/>
      <c r="W36" s="8"/>
      <c r="X36" s="8"/>
      <c r="Y36" s="8"/>
      <c r="Z36" s="8"/>
    </row>
    <row r="37" spans="1:26" ht="50.25" customHeight="1">
      <c r="A37" s="120" t="str">
        <f t="shared" si="0"/>
        <v>EditProduct-29</v>
      </c>
      <c r="B37" s="270"/>
      <c r="C37" s="129" t="s">
        <v>405</v>
      </c>
      <c r="D37" s="117" t="s">
        <v>406</v>
      </c>
      <c r="E37" s="115"/>
      <c r="F37" s="115" t="s">
        <v>407</v>
      </c>
      <c r="G37" s="115"/>
      <c r="H37" s="115" t="s">
        <v>408</v>
      </c>
      <c r="I37" s="115" t="s">
        <v>41</v>
      </c>
      <c r="J37" s="119"/>
      <c r="K37" s="115"/>
      <c r="L37" s="97"/>
      <c r="M37" s="8"/>
      <c r="N37" s="8"/>
      <c r="O37" s="8"/>
      <c r="P37" s="8"/>
      <c r="Q37" s="8"/>
      <c r="R37" s="8"/>
      <c r="S37" s="8"/>
      <c r="T37" s="8"/>
      <c r="U37" s="8"/>
      <c r="V37" s="8"/>
      <c r="W37" s="8"/>
      <c r="X37" s="8"/>
      <c r="Y37" s="8"/>
      <c r="Z37" s="8"/>
    </row>
    <row r="38" spans="1:26" ht="98.25" customHeight="1">
      <c r="A38" s="120" t="str">
        <f t="shared" si="0"/>
        <v>EditProduct-30</v>
      </c>
      <c r="B38" s="299" t="s">
        <v>161</v>
      </c>
      <c r="C38" s="288" t="s">
        <v>162</v>
      </c>
      <c r="D38" s="117" t="s">
        <v>409</v>
      </c>
      <c r="E38" s="115"/>
      <c r="F38" s="115" t="s">
        <v>410</v>
      </c>
      <c r="G38" s="115"/>
      <c r="H38" s="115" t="s">
        <v>411</v>
      </c>
      <c r="I38" s="115" t="s">
        <v>41</v>
      </c>
      <c r="J38" s="119"/>
      <c r="K38" s="115"/>
      <c r="L38" s="97"/>
      <c r="M38" s="8"/>
      <c r="N38" s="8"/>
      <c r="O38" s="8"/>
      <c r="P38" s="8"/>
      <c r="Q38" s="8"/>
      <c r="R38" s="8"/>
      <c r="S38" s="8"/>
      <c r="T38" s="8"/>
      <c r="U38" s="8"/>
      <c r="V38" s="8"/>
      <c r="W38" s="8"/>
      <c r="X38" s="8"/>
      <c r="Y38" s="8"/>
      <c r="Z38" s="8"/>
    </row>
    <row r="39" spans="1:26" ht="98.25" customHeight="1">
      <c r="A39" s="120" t="str">
        <f t="shared" si="0"/>
        <v>EditProduct-31</v>
      </c>
      <c r="B39" s="300"/>
      <c r="C39" s="283"/>
      <c r="D39" s="117" t="s">
        <v>412</v>
      </c>
      <c r="E39" s="115"/>
      <c r="F39" s="115" t="s">
        <v>413</v>
      </c>
      <c r="G39" s="115" t="s">
        <v>168</v>
      </c>
      <c r="H39" s="130" t="s">
        <v>169</v>
      </c>
      <c r="I39" s="115" t="s">
        <v>41</v>
      </c>
      <c r="J39" s="119"/>
      <c r="K39" s="115"/>
      <c r="L39" s="97"/>
      <c r="M39" s="8"/>
      <c r="N39" s="8"/>
      <c r="O39" s="8"/>
      <c r="P39" s="8"/>
      <c r="Q39" s="8"/>
      <c r="R39" s="8"/>
      <c r="S39" s="8"/>
      <c r="T39" s="8"/>
      <c r="U39" s="8"/>
      <c r="V39" s="8"/>
      <c r="W39" s="8"/>
      <c r="X39" s="8"/>
      <c r="Y39" s="8"/>
      <c r="Z39" s="8"/>
    </row>
    <row r="40" spans="1:26" ht="98.25" customHeight="1">
      <c r="A40" s="120" t="str">
        <f t="shared" si="0"/>
        <v>EditProduct-32</v>
      </c>
      <c r="B40" s="300"/>
      <c r="C40" s="283"/>
      <c r="D40" s="117" t="s">
        <v>414</v>
      </c>
      <c r="E40" s="115"/>
      <c r="F40" s="115" t="s">
        <v>415</v>
      </c>
      <c r="G40" s="115" t="s">
        <v>172</v>
      </c>
      <c r="H40" s="115" t="s">
        <v>416</v>
      </c>
      <c r="I40" s="115" t="s">
        <v>41</v>
      </c>
      <c r="J40" s="119"/>
      <c r="K40" s="115"/>
      <c r="L40" s="97"/>
      <c r="M40" s="8"/>
      <c r="N40" s="8"/>
      <c r="O40" s="8"/>
      <c r="P40" s="8"/>
      <c r="Q40" s="8"/>
      <c r="R40" s="8"/>
      <c r="S40" s="8"/>
      <c r="T40" s="8"/>
      <c r="U40" s="8"/>
      <c r="V40" s="8"/>
      <c r="W40" s="8"/>
      <c r="X40" s="8"/>
      <c r="Y40" s="8"/>
      <c r="Z40" s="8"/>
    </row>
    <row r="41" spans="1:26" ht="98.25" customHeight="1">
      <c r="A41" s="120" t="str">
        <f t="shared" si="0"/>
        <v>EditProduct-33</v>
      </c>
      <c r="B41" s="300"/>
      <c r="C41" s="283"/>
      <c r="D41" s="117" t="s">
        <v>417</v>
      </c>
      <c r="E41" s="115"/>
      <c r="F41" s="115" t="s">
        <v>418</v>
      </c>
      <c r="G41" s="115" t="s">
        <v>176</v>
      </c>
      <c r="H41" s="115" t="s">
        <v>416</v>
      </c>
      <c r="I41" s="115" t="s">
        <v>41</v>
      </c>
      <c r="J41" s="119"/>
      <c r="K41" s="115"/>
      <c r="L41" s="97"/>
      <c r="M41" s="8"/>
      <c r="N41" s="8"/>
      <c r="O41" s="8"/>
      <c r="P41" s="8"/>
      <c r="Q41" s="8"/>
      <c r="R41" s="8"/>
      <c r="S41" s="8"/>
      <c r="T41" s="8"/>
      <c r="U41" s="8"/>
      <c r="V41" s="8"/>
      <c r="W41" s="8"/>
      <c r="X41" s="8"/>
      <c r="Y41" s="8"/>
      <c r="Z41" s="8"/>
    </row>
    <row r="42" spans="1:26" ht="98.25" customHeight="1">
      <c r="A42" s="120" t="str">
        <f t="shared" si="0"/>
        <v>EditProduct-34</v>
      </c>
      <c r="B42" s="300"/>
      <c r="C42" s="283"/>
      <c r="D42" s="117" t="s">
        <v>419</v>
      </c>
      <c r="E42" s="115"/>
      <c r="F42" s="115" t="s">
        <v>420</v>
      </c>
      <c r="G42" s="115" t="s">
        <v>179</v>
      </c>
      <c r="H42" s="115" t="s">
        <v>169</v>
      </c>
      <c r="I42" s="115" t="s">
        <v>41</v>
      </c>
      <c r="J42" s="119"/>
      <c r="K42" s="115"/>
      <c r="L42" s="97"/>
      <c r="M42" s="8"/>
      <c r="N42" s="8"/>
      <c r="O42" s="8"/>
      <c r="P42" s="8"/>
      <c r="Q42" s="8"/>
      <c r="R42" s="8"/>
      <c r="S42" s="8"/>
      <c r="T42" s="8"/>
      <c r="U42" s="8"/>
      <c r="V42" s="8"/>
      <c r="W42" s="8"/>
      <c r="X42" s="8"/>
      <c r="Y42" s="8"/>
      <c r="Z42" s="8"/>
    </row>
    <row r="43" spans="1:26" ht="98.25" customHeight="1">
      <c r="A43" s="120" t="str">
        <f t="shared" si="0"/>
        <v>EditProduct-35</v>
      </c>
      <c r="B43" s="300"/>
      <c r="C43" s="270"/>
      <c r="D43" s="117" t="s">
        <v>421</v>
      </c>
      <c r="E43" s="115"/>
      <c r="F43" s="117" t="s">
        <v>422</v>
      </c>
      <c r="G43" s="115" t="s">
        <v>423</v>
      </c>
      <c r="H43" s="115" t="s">
        <v>424</v>
      </c>
      <c r="I43" s="115" t="s">
        <v>41</v>
      </c>
      <c r="J43" s="119"/>
      <c r="K43" s="115"/>
      <c r="L43" s="97"/>
      <c r="M43" s="8"/>
      <c r="N43" s="8"/>
      <c r="O43" s="8"/>
      <c r="P43" s="8"/>
      <c r="Q43" s="8"/>
      <c r="R43" s="8"/>
      <c r="S43" s="8"/>
      <c r="T43" s="8"/>
      <c r="U43" s="8"/>
      <c r="V43" s="8"/>
      <c r="W43" s="8"/>
      <c r="X43" s="8"/>
      <c r="Y43" s="8"/>
      <c r="Z43" s="8"/>
    </row>
    <row r="44" spans="1:26" ht="97.5" customHeight="1">
      <c r="A44" s="120" t="str">
        <f t="shared" si="0"/>
        <v>EditProduct-36</v>
      </c>
      <c r="B44" s="300"/>
      <c r="C44" s="288" t="s">
        <v>184</v>
      </c>
      <c r="D44" s="117" t="s">
        <v>425</v>
      </c>
      <c r="E44" s="115"/>
      <c r="F44" s="115" t="s">
        <v>426</v>
      </c>
      <c r="G44" s="115"/>
      <c r="H44" s="115" t="s">
        <v>411</v>
      </c>
      <c r="I44" s="115" t="s">
        <v>41</v>
      </c>
      <c r="J44" s="119"/>
      <c r="K44" s="115"/>
      <c r="L44" s="97"/>
      <c r="M44" s="8"/>
      <c r="N44" s="8"/>
      <c r="O44" s="8"/>
      <c r="P44" s="8"/>
      <c r="Q44" s="8"/>
      <c r="R44" s="8"/>
      <c r="S44" s="8"/>
      <c r="T44" s="8"/>
      <c r="U44" s="8"/>
      <c r="V44" s="8"/>
      <c r="W44" s="8"/>
      <c r="X44" s="8"/>
      <c r="Y44" s="8"/>
      <c r="Z44" s="8"/>
    </row>
    <row r="45" spans="1:26" ht="93.75" customHeight="1">
      <c r="A45" s="120" t="str">
        <f t="shared" si="0"/>
        <v>EditProduct-37</v>
      </c>
      <c r="B45" s="300"/>
      <c r="C45" s="283"/>
      <c r="D45" s="117" t="s">
        <v>427</v>
      </c>
      <c r="E45" s="115"/>
      <c r="F45" s="115" t="s">
        <v>428</v>
      </c>
      <c r="G45" s="115" t="s">
        <v>189</v>
      </c>
      <c r="H45" s="131" t="s">
        <v>416</v>
      </c>
      <c r="I45" s="115" t="s">
        <v>41</v>
      </c>
      <c r="J45" s="119"/>
      <c r="K45" s="115"/>
      <c r="L45" s="97"/>
      <c r="M45" s="8"/>
      <c r="N45" s="8"/>
      <c r="O45" s="8"/>
      <c r="P45" s="8"/>
      <c r="Q45" s="8"/>
      <c r="R45" s="8"/>
      <c r="S45" s="8"/>
      <c r="T45" s="8"/>
      <c r="U45" s="8"/>
      <c r="V45" s="8"/>
      <c r="W45" s="8"/>
      <c r="X45" s="8"/>
      <c r="Y45" s="8"/>
      <c r="Z45" s="8"/>
    </row>
    <row r="46" spans="1:26" ht="92.25" customHeight="1">
      <c r="A46" s="120" t="str">
        <f t="shared" si="0"/>
        <v>EditProduct-38</v>
      </c>
      <c r="B46" s="300"/>
      <c r="C46" s="283"/>
      <c r="D46" s="117" t="s">
        <v>429</v>
      </c>
      <c r="E46" s="115"/>
      <c r="F46" s="115" t="s">
        <v>430</v>
      </c>
      <c r="G46" s="115" t="s">
        <v>192</v>
      </c>
      <c r="H46" s="131" t="s">
        <v>416</v>
      </c>
      <c r="I46" s="115" t="s">
        <v>41</v>
      </c>
      <c r="J46" s="119"/>
      <c r="K46" s="115"/>
      <c r="L46" s="97"/>
      <c r="M46" s="8"/>
      <c r="N46" s="8"/>
      <c r="O46" s="8"/>
      <c r="P46" s="8"/>
      <c r="Q46" s="8"/>
      <c r="R46" s="8"/>
      <c r="S46" s="8"/>
      <c r="T46" s="8"/>
      <c r="U46" s="8"/>
      <c r="V46" s="8"/>
      <c r="W46" s="8"/>
      <c r="X46" s="8"/>
      <c r="Y46" s="8"/>
      <c r="Z46" s="8"/>
    </row>
    <row r="47" spans="1:26" ht="93.75" customHeight="1">
      <c r="A47" s="120" t="str">
        <f t="shared" si="0"/>
        <v>EditProduct-39</v>
      </c>
      <c r="B47" s="300"/>
      <c r="C47" s="283"/>
      <c r="D47" s="117" t="s">
        <v>431</v>
      </c>
      <c r="E47" s="115"/>
      <c r="F47" s="115" t="s">
        <v>432</v>
      </c>
      <c r="G47" s="115" t="s">
        <v>195</v>
      </c>
      <c r="H47" s="115" t="s">
        <v>433</v>
      </c>
      <c r="I47" s="115" t="s">
        <v>41</v>
      </c>
      <c r="J47" s="119"/>
      <c r="K47" s="115"/>
      <c r="L47" s="97"/>
      <c r="M47" s="8"/>
      <c r="N47" s="8"/>
      <c r="O47" s="8"/>
      <c r="P47" s="8"/>
      <c r="Q47" s="8"/>
      <c r="R47" s="8"/>
      <c r="S47" s="8"/>
      <c r="T47" s="8"/>
      <c r="U47" s="8"/>
      <c r="V47" s="8"/>
      <c r="W47" s="8"/>
      <c r="X47" s="8"/>
      <c r="Y47" s="8"/>
      <c r="Z47" s="8"/>
    </row>
    <row r="48" spans="1:26" ht="81.75" customHeight="1">
      <c r="A48" s="120" t="str">
        <f t="shared" si="0"/>
        <v>EditProduct-40</v>
      </c>
      <c r="B48" s="300"/>
      <c r="C48" s="270"/>
      <c r="D48" s="117" t="s">
        <v>421</v>
      </c>
      <c r="E48" s="115"/>
      <c r="F48" s="117" t="s">
        <v>422</v>
      </c>
      <c r="G48" s="115" t="s">
        <v>423</v>
      </c>
      <c r="H48" s="131" t="s">
        <v>416</v>
      </c>
      <c r="I48" s="115" t="s">
        <v>41</v>
      </c>
      <c r="J48" s="119"/>
      <c r="K48" s="115"/>
      <c r="L48" s="97"/>
      <c r="M48" s="8"/>
      <c r="N48" s="8"/>
      <c r="O48" s="8"/>
      <c r="P48" s="8"/>
      <c r="Q48" s="8"/>
      <c r="R48" s="8"/>
      <c r="S48" s="8"/>
      <c r="T48" s="8"/>
      <c r="U48" s="8"/>
      <c r="V48" s="8"/>
      <c r="W48" s="8"/>
      <c r="X48" s="8"/>
      <c r="Y48" s="8"/>
      <c r="Z48" s="8"/>
    </row>
    <row r="49" spans="1:26" ht="92.25" customHeight="1">
      <c r="A49" s="120" t="str">
        <f t="shared" si="0"/>
        <v>EditProduct-41</v>
      </c>
      <c r="B49" s="300"/>
      <c r="C49" s="288" t="s">
        <v>199</v>
      </c>
      <c r="D49" s="117" t="s">
        <v>434</v>
      </c>
      <c r="E49" s="115"/>
      <c r="F49" s="115" t="s">
        <v>435</v>
      </c>
      <c r="G49" s="115"/>
      <c r="H49" s="115" t="s">
        <v>411</v>
      </c>
      <c r="I49" s="115" t="s">
        <v>41</v>
      </c>
      <c r="J49" s="119"/>
      <c r="K49" s="115"/>
      <c r="L49" s="97"/>
      <c r="M49" s="8"/>
      <c r="N49" s="8"/>
      <c r="O49" s="8"/>
      <c r="P49" s="8"/>
      <c r="Q49" s="8"/>
      <c r="R49" s="8"/>
      <c r="S49" s="8"/>
      <c r="T49" s="8"/>
      <c r="U49" s="8"/>
      <c r="V49" s="8"/>
      <c r="W49" s="8"/>
      <c r="X49" s="8"/>
      <c r="Y49" s="8"/>
      <c r="Z49" s="8"/>
    </row>
    <row r="50" spans="1:26" ht="88.5" customHeight="1">
      <c r="A50" s="120" t="str">
        <f t="shared" si="0"/>
        <v>EditProduct-42</v>
      </c>
      <c r="B50" s="300"/>
      <c r="C50" s="283"/>
      <c r="D50" s="117" t="s">
        <v>436</v>
      </c>
      <c r="E50" s="115"/>
      <c r="F50" s="115" t="s">
        <v>437</v>
      </c>
      <c r="G50" s="115" t="s">
        <v>189</v>
      </c>
      <c r="H50" s="131" t="s">
        <v>416</v>
      </c>
      <c r="I50" s="115" t="s">
        <v>41</v>
      </c>
      <c r="J50" s="119"/>
      <c r="K50" s="115"/>
      <c r="L50" s="97"/>
      <c r="M50" s="8"/>
      <c r="N50" s="8"/>
      <c r="O50" s="8"/>
      <c r="P50" s="8"/>
      <c r="Q50" s="8"/>
      <c r="R50" s="8"/>
      <c r="S50" s="8"/>
      <c r="T50" s="8"/>
      <c r="U50" s="8"/>
      <c r="V50" s="8"/>
      <c r="W50" s="8"/>
      <c r="X50" s="8"/>
      <c r="Y50" s="8"/>
      <c r="Z50" s="8"/>
    </row>
    <row r="51" spans="1:26" ht="88.5" customHeight="1">
      <c r="A51" s="120" t="str">
        <f t="shared" si="0"/>
        <v>EditProduct-43</v>
      </c>
      <c r="B51" s="300"/>
      <c r="C51" s="283"/>
      <c r="D51" s="117" t="s">
        <v>438</v>
      </c>
      <c r="E51" s="115"/>
      <c r="F51" s="115" t="s">
        <v>439</v>
      </c>
      <c r="G51" s="115" t="s">
        <v>192</v>
      </c>
      <c r="H51" s="131" t="s">
        <v>416</v>
      </c>
      <c r="I51" s="115" t="s">
        <v>41</v>
      </c>
      <c r="J51" s="119"/>
      <c r="K51" s="115"/>
      <c r="L51" s="97"/>
      <c r="M51" s="8"/>
      <c r="N51" s="8"/>
      <c r="O51" s="8"/>
      <c r="P51" s="8"/>
      <c r="Q51" s="8"/>
      <c r="R51" s="8"/>
      <c r="S51" s="8"/>
      <c r="T51" s="8"/>
      <c r="U51" s="8"/>
      <c r="V51" s="8"/>
      <c r="W51" s="8"/>
      <c r="X51" s="8"/>
      <c r="Y51" s="8"/>
      <c r="Z51" s="8"/>
    </row>
    <row r="52" spans="1:26" ht="88.5" customHeight="1">
      <c r="A52" s="120" t="str">
        <f t="shared" si="0"/>
        <v>EditProduct-44</v>
      </c>
      <c r="B52" s="300"/>
      <c r="C52" s="283"/>
      <c r="D52" s="117" t="s">
        <v>440</v>
      </c>
      <c r="E52" s="115"/>
      <c r="F52" s="115" t="s">
        <v>441</v>
      </c>
      <c r="G52" s="115" t="s">
        <v>195</v>
      </c>
      <c r="H52" s="115" t="s">
        <v>433</v>
      </c>
      <c r="I52" s="115" t="s">
        <v>41</v>
      </c>
      <c r="J52" s="119"/>
      <c r="K52" s="115"/>
      <c r="L52" s="97"/>
      <c r="M52" s="8"/>
      <c r="N52" s="8"/>
      <c r="O52" s="8"/>
      <c r="P52" s="8"/>
      <c r="Q52" s="8"/>
      <c r="R52" s="8"/>
      <c r="S52" s="8"/>
      <c r="T52" s="8"/>
      <c r="U52" s="8"/>
      <c r="V52" s="8"/>
      <c r="W52" s="8"/>
      <c r="X52" s="8"/>
      <c r="Y52" s="8"/>
      <c r="Z52" s="8"/>
    </row>
    <row r="53" spans="1:26" ht="88.5" customHeight="1">
      <c r="A53" s="120" t="str">
        <f t="shared" si="0"/>
        <v>EditProduct-45</v>
      </c>
      <c r="B53" s="300"/>
      <c r="C53" s="283"/>
      <c r="D53" s="117" t="s">
        <v>442</v>
      </c>
      <c r="E53" s="115"/>
      <c r="F53" s="117" t="s">
        <v>422</v>
      </c>
      <c r="G53" s="115" t="s">
        <v>423</v>
      </c>
      <c r="H53" s="131" t="s">
        <v>416</v>
      </c>
      <c r="I53" s="115" t="s">
        <v>41</v>
      </c>
      <c r="J53" s="119"/>
      <c r="K53" s="115"/>
      <c r="L53" s="97"/>
      <c r="M53" s="8"/>
      <c r="N53" s="8"/>
      <c r="O53" s="8"/>
      <c r="P53" s="8"/>
      <c r="Q53" s="8"/>
      <c r="R53" s="8"/>
      <c r="S53" s="8"/>
      <c r="T53" s="8"/>
      <c r="U53" s="8"/>
      <c r="V53" s="8"/>
      <c r="W53" s="8"/>
      <c r="X53" s="8"/>
      <c r="Y53" s="8"/>
      <c r="Z53" s="8"/>
    </row>
    <row r="54" spans="1:26" ht="102.75" customHeight="1">
      <c r="A54" s="120" t="str">
        <f t="shared" si="0"/>
        <v>EditProduct-46</v>
      </c>
      <c r="B54" s="300"/>
      <c r="C54" s="270"/>
      <c r="D54" s="117" t="s">
        <v>443</v>
      </c>
      <c r="E54" s="115"/>
      <c r="F54" s="117" t="s">
        <v>444</v>
      </c>
      <c r="G54" s="115"/>
      <c r="H54" s="131" t="s">
        <v>416</v>
      </c>
      <c r="I54" s="115" t="s">
        <v>41</v>
      </c>
      <c r="J54" s="119"/>
      <c r="K54" s="115"/>
      <c r="L54" s="97"/>
      <c r="M54" s="8"/>
      <c r="N54" s="8"/>
      <c r="O54" s="8"/>
      <c r="P54" s="8"/>
      <c r="Q54" s="8"/>
      <c r="R54" s="8"/>
      <c r="S54" s="8"/>
      <c r="T54" s="8"/>
      <c r="U54" s="8"/>
      <c r="V54" s="8"/>
      <c r="W54" s="8"/>
      <c r="X54" s="8"/>
      <c r="Y54" s="8"/>
      <c r="Z54" s="8"/>
    </row>
    <row r="55" spans="1:26" ht="99.75" customHeight="1">
      <c r="A55" s="120" t="str">
        <f t="shared" si="0"/>
        <v>EditProduct-47</v>
      </c>
      <c r="B55" s="300"/>
      <c r="C55" s="288" t="s">
        <v>445</v>
      </c>
      <c r="D55" s="117" t="s">
        <v>446</v>
      </c>
      <c r="E55" s="115"/>
      <c r="F55" s="115" t="s">
        <v>447</v>
      </c>
      <c r="G55" s="115"/>
      <c r="H55" s="115" t="s">
        <v>411</v>
      </c>
      <c r="I55" s="115" t="s">
        <v>41</v>
      </c>
      <c r="J55" s="119"/>
      <c r="K55" s="115"/>
      <c r="L55" s="97"/>
      <c r="M55" s="8"/>
      <c r="N55" s="8"/>
      <c r="O55" s="8"/>
      <c r="P55" s="8"/>
      <c r="Q55" s="8"/>
      <c r="R55" s="8"/>
      <c r="S55" s="8"/>
      <c r="T55" s="8"/>
      <c r="U55" s="8"/>
      <c r="V55" s="8"/>
      <c r="W55" s="8"/>
      <c r="X55" s="8"/>
      <c r="Y55" s="8"/>
      <c r="Z55" s="8"/>
    </row>
    <row r="56" spans="1:26" ht="97.5" customHeight="1">
      <c r="A56" s="120" t="str">
        <f t="shared" si="0"/>
        <v>EditProduct-48</v>
      </c>
      <c r="B56" s="300"/>
      <c r="C56" s="283"/>
      <c r="D56" s="117" t="s">
        <v>448</v>
      </c>
      <c r="E56" s="115"/>
      <c r="F56" s="115" t="s">
        <v>449</v>
      </c>
      <c r="G56" s="132" t="s">
        <v>450</v>
      </c>
      <c r="H56" s="130" t="s">
        <v>451</v>
      </c>
      <c r="I56" s="115" t="s">
        <v>41</v>
      </c>
      <c r="J56" s="119"/>
      <c r="K56" s="115"/>
      <c r="L56" s="97"/>
      <c r="M56" s="8"/>
      <c r="N56" s="8"/>
      <c r="O56" s="8"/>
      <c r="P56" s="8"/>
      <c r="Q56" s="8"/>
      <c r="R56" s="8"/>
      <c r="S56" s="8"/>
      <c r="T56" s="8"/>
      <c r="U56" s="8"/>
      <c r="V56" s="8"/>
      <c r="W56" s="8"/>
      <c r="X56" s="8"/>
      <c r="Y56" s="8"/>
      <c r="Z56" s="8"/>
    </row>
    <row r="57" spans="1:26" ht="92.25" customHeight="1">
      <c r="A57" s="120" t="str">
        <f t="shared" si="0"/>
        <v>EditProduct-49</v>
      </c>
      <c r="B57" s="300"/>
      <c r="C57" s="283"/>
      <c r="D57" s="117" t="s">
        <v>452</v>
      </c>
      <c r="E57" s="115"/>
      <c r="F57" s="115" t="s">
        <v>453</v>
      </c>
      <c r="G57" s="132" t="s">
        <v>454</v>
      </c>
      <c r="H57" s="115" t="s">
        <v>416</v>
      </c>
      <c r="I57" s="115" t="s">
        <v>41</v>
      </c>
      <c r="J57" s="119"/>
      <c r="K57" s="115"/>
      <c r="L57" s="97"/>
      <c r="M57" s="8"/>
      <c r="N57" s="8"/>
      <c r="O57" s="8"/>
      <c r="P57" s="8"/>
      <c r="Q57" s="8"/>
      <c r="R57" s="8"/>
      <c r="S57" s="8"/>
      <c r="T57" s="8"/>
      <c r="U57" s="8"/>
      <c r="V57" s="8"/>
      <c r="W57" s="8"/>
      <c r="X57" s="8"/>
      <c r="Y57" s="8"/>
      <c r="Z57" s="8"/>
    </row>
    <row r="58" spans="1:26" ht="94.5" customHeight="1">
      <c r="A58" s="120" t="str">
        <f t="shared" si="0"/>
        <v>EditProduct-50</v>
      </c>
      <c r="B58" s="300"/>
      <c r="C58" s="283"/>
      <c r="D58" s="117" t="s">
        <v>455</v>
      </c>
      <c r="E58" s="115"/>
      <c r="F58" s="115" t="s">
        <v>456</v>
      </c>
      <c r="G58" s="132" t="s">
        <v>457</v>
      </c>
      <c r="H58" s="115" t="s">
        <v>416</v>
      </c>
      <c r="I58" s="115" t="s">
        <v>41</v>
      </c>
      <c r="J58" s="119"/>
      <c r="K58" s="115"/>
      <c r="L58" s="97"/>
      <c r="M58" s="8"/>
      <c r="N58" s="8"/>
      <c r="O58" s="8"/>
      <c r="P58" s="8"/>
      <c r="Q58" s="8"/>
      <c r="R58" s="8"/>
      <c r="S58" s="8"/>
      <c r="T58" s="8"/>
      <c r="U58" s="8"/>
      <c r="V58" s="8"/>
      <c r="W58" s="8"/>
      <c r="X58" s="8"/>
      <c r="Y58" s="8"/>
      <c r="Z58" s="8"/>
    </row>
    <row r="59" spans="1:26" ht="75" customHeight="1">
      <c r="A59" s="120" t="str">
        <f t="shared" si="0"/>
        <v>EditProduct-51</v>
      </c>
      <c r="B59" s="300"/>
      <c r="C59" s="283"/>
      <c r="D59" s="115" t="s">
        <v>458</v>
      </c>
      <c r="E59" s="115"/>
      <c r="F59" s="115" t="s">
        <v>459</v>
      </c>
      <c r="G59" s="132" t="s">
        <v>460</v>
      </c>
      <c r="H59" s="115" t="s">
        <v>461</v>
      </c>
      <c r="I59" s="115" t="s">
        <v>41</v>
      </c>
      <c r="J59" s="119"/>
      <c r="K59" s="115"/>
      <c r="L59" s="97"/>
      <c r="M59" s="8"/>
      <c r="N59" s="8"/>
      <c r="O59" s="8"/>
      <c r="P59" s="8"/>
      <c r="Q59" s="8"/>
      <c r="R59" s="8"/>
      <c r="S59" s="8"/>
      <c r="T59" s="8"/>
      <c r="U59" s="8"/>
      <c r="V59" s="8"/>
      <c r="W59" s="8"/>
      <c r="X59" s="8"/>
      <c r="Y59" s="8"/>
      <c r="Z59" s="8"/>
    </row>
    <row r="60" spans="1:26" ht="91.5" customHeight="1">
      <c r="A60" s="120" t="str">
        <f t="shared" si="0"/>
        <v>EditProduct-52</v>
      </c>
      <c r="B60" s="300"/>
      <c r="C60" s="283"/>
      <c r="D60" s="115" t="s">
        <v>462</v>
      </c>
      <c r="E60" s="115"/>
      <c r="F60" s="115" t="s">
        <v>463</v>
      </c>
      <c r="G60" s="132" t="s">
        <v>464</v>
      </c>
      <c r="H60" s="115" t="s">
        <v>461</v>
      </c>
      <c r="I60" s="115" t="s">
        <v>41</v>
      </c>
      <c r="J60" s="119"/>
      <c r="K60" s="115"/>
      <c r="L60" s="97"/>
      <c r="M60" s="8"/>
      <c r="N60" s="8"/>
      <c r="O60" s="8"/>
      <c r="P60" s="8"/>
      <c r="Q60" s="8"/>
      <c r="R60" s="8"/>
      <c r="S60" s="8"/>
      <c r="T60" s="8"/>
      <c r="U60" s="8"/>
      <c r="V60" s="8"/>
      <c r="W60" s="8"/>
      <c r="X60" s="8"/>
      <c r="Y60" s="8"/>
      <c r="Z60" s="8"/>
    </row>
    <row r="61" spans="1:26" ht="80.25" customHeight="1">
      <c r="A61" s="120" t="str">
        <f t="shared" si="0"/>
        <v>EditProduct-53</v>
      </c>
      <c r="B61" s="300"/>
      <c r="C61" s="283"/>
      <c r="D61" s="115" t="s">
        <v>465</v>
      </c>
      <c r="E61" s="115"/>
      <c r="F61" s="115" t="s">
        <v>466</v>
      </c>
      <c r="G61" s="115" t="s">
        <v>467</v>
      </c>
      <c r="H61" s="115" t="s">
        <v>461</v>
      </c>
      <c r="I61" s="115" t="s">
        <v>41</v>
      </c>
      <c r="J61" s="119"/>
      <c r="K61" s="115"/>
      <c r="L61" s="97"/>
      <c r="M61" s="8"/>
      <c r="N61" s="8"/>
      <c r="O61" s="8"/>
      <c r="P61" s="8"/>
      <c r="Q61" s="8"/>
      <c r="R61" s="8"/>
      <c r="S61" s="8"/>
      <c r="T61" s="8"/>
      <c r="U61" s="8"/>
      <c r="V61" s="8"/>
      <c r="W61" s="8"/>
      <c r="X61" s="8"/>
      <c r="Y61" s="8"/>
      <c r="Z61" s="8"/>
    </row>
    <row r="62" spans="1:26" ht="91.5" customHeight="1">
      <c r="A62" s="120" t="str">
        <f t="shared" si="0"/>
        <v>EditProduct-54</v>
      </c>
      <c r="B62" s="300"/>
      <c r="C62" s="283"/>
      <c r="D62" s="115" t="s">
        <v>468</v>
      </c>
      <c r="E62" s="115"/>
      <c r="F62" s="115" t="s">
        <v>469</v>
      </c>
      <c r="G62" s="115" t="s">
        <v>470</v>
      </c>
      <c r="H62" s="115" t="s">
        <v>461</v>
      </c>
      <c r="I62" s="115" t="s">
        <v>41</v>
      </c>
      <c r="J62" s="119"/>
      <c r="K62" s="115"/>
      <c r="L62" s="97"/>
      <c r="M62" s="8"/>
      <c r="N62" s="8"/>
      <c r="O62" s="8"/>
      <c r="P62" s="8"/>
      <c r="Q62" s="8"/>
      <c r="R62" s="8"/>
      <c r="S62" s="8"/>
      <c r="T62" s="8"/>
      <c r="U62" s="8"/>
      <c r="V62" s="8"/>
      <c r="W62" s="8"/>
      <c r="X62" s="8"/>
      <c r="Y62" s="8"/>
      <c r="Z62" s="8"/>
    </row>
    <row r="63" spans="1:26" ht="91.5" customHeight="1">
      <c r="A63" s="120" t="str">
        <f t="shared" si="0"/>
        <v>EditProduct-55</v>
      </c>
      <c r="B63" s="300"/>
      <c r="C63" s="283"/>
      <c r="D63" s="115" t="s">
        <v>224</v>
      </c>
      <c r="E63" s="115"/>
      <c r="F63" s="115" t="s">
        <v>225</v>
      </c>
      <c r="G63" s="132" t="s">
        <v>471</v>
      </c>
      <c r="H63" s="115" t="s">
        <v>226</v>
      </c>
      <c r="I63" s="115" t="s">
        <v>41</v>
      </c>
      <c r="J63" s="119"/>
      <c r="K63" s="115"/>
      <c r="L63" s="97"/>
      <c r="M63" s="8"/>
      <c r="N63" s="8"/>
      <c r="O63" s="8"/>
      <c r="P63" s="8"/>
      <c r="Q63" s="8"/>
      <c r="R63" s="8"/>
      <c r="S63" s="8"/>
      <c r="T63" s="8"/>
      <c r="U63" s="8"/>
      <c r="V63" s="8"/>
      <c r="W63" s="8"/>
      <c r="X63" s="8"/>
      <c r="Y63" s="8"/>
      <c r="Z63" s="8"/>
    </row>
    <row r="64" spans="1:26" ht="96" customHeight="1">
      <c r="A64" s="120" t="str">
        <f t="shared" si="0"/>
        <v>EditProduct-56</v>
      </c>
      <c r="B64" s="300"/>
      <c r="C64" s="283"/>
      <c r="D64" s="115" t="s">
        <v>472</v>
      </c>
      <c r="E64" s="115"/>
      <c r="F64" s="115" t="s">
        <v>473</v>
      </c>
      <c r="G64" s="115" t="s">
        <v>474</v>
      </c>
      <c r="H64" s="115" t="s">
        <v>461</v>
      </c>
      <c r="I64" s="115" t="s">
        <v>41</v>
      </c>
      <c r="J64" s="119"/>
      <c r="K64" s="115"/>
      <c r="L64" s="97"/>
      <c r="M64" s="8"/>
      <c r="N64" s="8"/>
      <c r="O64" s="8"/>
      <c r="P64" s="8"/>
      <c r="Q64" s="8"/>
      <c r="R64" s="8"/>
      <c r="S64" s="8"/>
      <c r="T64" s="8"/>
      <c r="U64" s="8"/>
      <c r="V64" s="8"/>
      <c r="W64" s="8"/>
      <c r="X64" s="8"/>
      <c r="Y64" s="8"/>
      <c r="Z64" s="8"/>
    </row>
    <row r="65" spans="1:26" ht="54" customHeight="1">
      <c r="A65" s="120" t="str">
        <f t="shared" si="0"/>
        <v>EditProduct-57</v>
      </c>
      <c r="B65" s="300"/>
      <c r="C65" s="293" t="s">
        <v>227</v>
      </c>
      <c r="D65" s="117" t="s">
        <v>228</v>
      </c>
      <c r="E65" s="115"/>
      <c r="F65" s="115" t="s">
        <v>475</v>
      </c>
      <c r="G65" s="115"/>
      <c r="H65" s="115" t="s">
        <v>411</v>
      </c>
      <c r="I65" s="115" t="s">
        <v>41</v>
      </c>
      <c r="J65" s="119"/>
      <c r="K65" s="115"/>
      <c r="L65" s="97"/>
      <c r="M65" s="8"/>
      <c r="N65" s="8"/>
      <c r="O65" s="8"/>
      <c r="P65" s="8"/>
      <c r="Q65" s="8"/>
      <c r="R65" s="8"/>
      <c r="S65" s="8"/>
      <c r="T65" s="8"/>
      <c r="U65" s="8"/>
      <c r="V65" s="8"/>
      <c r="W65" s="8"/>
      <c r="X65" s="8"/>
      <c r="Y65" s="8"/>
      <c r="Z65" s="8"/>
    </row>
    <row r="66" spans="1:26" ht="61.5" customHeight="1">
      <c r="A66" s="120" t="str">
        <f t="shared" si="0"/>
        <v>EditProduct-58</v>
      </c>
      <c r="B66" s="300"/>
      <c r="C66" s="270"/>
      <c r="D66" s="117" t="s">
        <v>476</v>
      </c>
      <c r="E66" s="115"/>
      <c r="F66" s="115" t="s">
        <v>477</v>
      </c>
      <c r="G66" s="115"/>
      <c r="H66" s="115" t="s">
        <v>478</v>
      </c>
      <c r="I66" s="115" t="s">
        <v>41</v>
      </c>
      <c r="J66" s="119"/>
      <c r="K66" s="115"/>
      <c r="L66" s="97"/>
      <c r="M66" s="8"/>
      <c r="N66" s="8"/>
      <c r="O66" s="8"/>
      <c r="P66" s="8"/>
      <c r="Q66" s="8"/>
      <c r="R66" s="8"/>
      <c r="S66" s="8"/>
      <c r="T66" s="8"/>
      <c r="U66" s="8"/>
      <c r="V66" s="8"/>
      <c r="W66" s="8"/>
      <c r="X66" s="8"/>
      <c r="Y66" s="8"/>
      <c r="Z66" s="8"/>
    </row>
    <row r="67" spans="1:26" ht="64.5" customHeight="1">
      <c r="A67" s="120" t="str">
        <f t="shared" si="0"/>
        <v>EditProduct-59</v>
      </c>
      <c r="B67" s="300"/>
      <c r="C67" s="288" t="s">
        <v>240</v>
      </c>
      <c r="D67" s="117" t="s">
        <v>479</v>
      </c>
      <c r="E67" s="115"/>
      <c r="F67" s="115" t="s">
        <v>480</v>
      </c>
      <c r="G67" s="115"/>
      <c r="H67" s="115" t="s">
        <v>411</v>
      </c>
      <c r="I67" s="115" t="s">
        <v>41</v>
      </c>
      <c r="J67" s="119"/>
      <c r="K67" s="115"/>
      <c r="L67" s="97"/>
      <c r="M67" s="8"/>
      <c r="N67" s="8"/>
      <c r="O67" s="8"/>
      <c r="P67" s="8"/>
      <c r="Q67" s="8"/>
      <c r="R67" s="8"/>
      <c r="S67" s="8"/>
      <c r="T67" s="8"/>
      <c r="U67" s="8"/>
      <c r="V67" s="8"/>
      <c r="W67" s="8"/>
      <c r="X67" s="8"/>
      <c r="Y67" s="8"/>
      <c r="Z67" s="8"/>
    </row>
    <row r="68" spans="1:26" ht="64.5" customHeight="1">
      <c r="A68" s="120" t="str">
        <f t="shared" si="0"/>
        <v>EditProduct-60</v>
      </c>
      <c r="B68" s="300"/>
      <c r="C68" s="283"/>
      <c r="D68" s="117" t="s">
        <v>241</v>
      </c>
      <c r="E68" s="115"/>
      <c r="F68" s="93" t="s">
        <v>242</v>
      </c>
      <c r="G68" s="115"/>
      <c r="H68" s="115" t="s">
        <v>481</v>
      </c>
      <c r="I68" s="115" t="s">
        <v>41</v>
      </c>
      <c r="J68" s="119"/>
      <c r="K68" s="115"/>
      <c r="L68" s="97"/>
      <c r="M68" s="8"/>
      <c r="N68" s="8"/>
      <c r="O68" s="8"/>
      <c r="P68" s="8"/>
      <c r="Q68" s="8"/>
      <c r="R68" s="8"/>
      <c r="S68" s="8"/>
      <c r="T68" s="8"/>
      <c r="U68" s="8"/>
      <c r="V68" s="8"/>
      <c r="W68" s="8"/>
      <c r="X68" s="8"/>
      <c r="Y68" s="8"/>
      <c r="Z68" s="8"/>
    </row>
    <row r="69" spans="1:26" ht="64.5" customHeight="1">
      <c r="A69" s="120" t="str">
        <f t="shared" si="0"/>
        <v>EditProduct-61</v>
      </c>
      <c r="B69" s="300"/>
      <c r="C69" s="283"/>
      <c r="D69" s="117" t="s">
        <v>244</v>
      </c>
      <c r="E69" s="115"/>
      <c r="F69" s="93" t="s">
        <v>245</v>
      </c>
      <c r="G69" s="115"/>
      <c r="H69" s="115" t="s">
        <v>482</v>
      </c>
      <c r="I69" s="115" t="s">
        <v>41</v>
      </c>
      <c r="J69" s="119"/>
      <c r="K69" s="115"/>
      <c r="L69" s="97"/>
      <c r="M69" s="8"/>
      <c r="N69" s="8"/>
      <c r="O69" s="8"/>
      <c r="P69" s="8"/>
      <c r="Q69" s="8"/>
      <c r="R69" s="8"/>
      <c r="S69" s="8"/>
      <c r="T69" s="8"/>
      <c r="U69" s="8"/>
      <c r="V69" s="8"/>
      <c r="W69" s="8"/>
      <c r="X69" s="8"/>
      <c r="Y69" s="8"/>
      <c r="Z69" s="8"/>
    </row>
    <row r="70" spans="1:26" ht="64.5" customHeight="1">
      <c r="A70" s="120" t="str">
        <f t="shared" si="0"/>
        <v>EditProduct-62</v>
      </c>
      <c r="B70" s="300"/>
      <c r="C70" s="283"/>
      <c r="D70" s="117" t="s">
        <v>247</v>
      </c>
      <c r="E70" s="115"/>
      <c r="F70" s="93" t="s">
        <v>483</v>
      </c>
      <c r="G70" s="115"/>
      <c r="H70" s="115" t="s">
        <v>484</v>
      </c>
      <c r="I70" s="115" t="s">
        <v>41</v>
      </c>
      <c r="J70" s="119"/>
      <c r="K70" s="115"/>
      <c r="L70" s="97"/>
      <c r="M70" s="8"/>
      <c r="N70" s="8"/>
      <c r="O70" s="8"/>
      <c r="P70" s="8"/>
      <c r="Q70" s="8"/>
      <c r="R70" s="8"/>
      <c r="S70" s="8"/>
      <c r="T70" s="8"/>
      <c r="U70" s="8"/>
      <c r="V70" s="8"/>
      <c r="W70" s="8"/>
      <c r="X70" s="8"/>
      <c r="Y70" s="8"/>
      <c r="Z70" s="8"/>
    </row>
    <row r="71" spans="1:26" ht="64.5" customHeight="1">
      <c r="A71" s="120" t="str">
        <f t="shared" si="0"/>
        <v>EditProduct-63</v>
      </c>
      <c r="B71" s="300"/>
      <c r="C71" s="283"/>
      <c r="D71" s="117" t="s">
        <v>485</v>
      </c>
      <c r="E71" s="115"/>
      <c r="F71" s="93" t="s">
        <v>486</v>
      </c>
      <c r="G71" s="115"/>
      <c r="H71" s="115" t="s">
        <v>487</v>
      </c>
      <c r="I71" s="115" t="s">
        <v>41</v>
      </c>
      <c r="J71" s="119"/>
      <c r="K71" s="115"/>
      <c r="L71" s="97"/>
      <c r="M71" s="8"/>
      <c r="N71" s="8"/>
      <c r="O71" s="8"/>
      <c r="P71" s="8"/>
      <c r="Q71" s="8"/>
      <c r="R71" s="8"/>
      <c r="S71" s="8"/>
      <c r="T71" s="8"/>
      <c r="U71" s="8"/>
      <c r="V71" s="8"/>
      <c r="W71" s="8"/>
      <c r="X71" s="8"/>
      <c r="Y71" s="8"/>
      <c r="Z71" s="8"/>
    </row>
    <row r="72" spans="1:26" ht="64.5" customHeight="1">
      <c r="A72" s="120" t="str">
        <f t="shared" si="0"/>
        <v>EditProduct-64</v>
      </c>
      <c r="B72" s="300"/>
      <c r="C72" s="283"/>
      <c r="D72" s="117" t="s">
        <v>488</v>
      </c>
      <c r="E72" s="115"/>
      <c r="F72" s="93" t="s">
        <v>489</v>
      </c>
      <c r="G72" s="115"/>
      <c r="H72" s="115" t="s">
        <v>490</v>
      </c>
      <c r="I72" s="115" t="s">
        <v>41</v>
      </c>
      <c r="J72" s="119"/>
      <c r="K72" s="115"/>
      <c r="L72" s="97"/>
      <c r="M72" s="8"/>
      <c r="N72" s="8"/>
      <c r="O72" s="8"/>
      <c r="P72" s="8"/>
      <c r="Q72" s="8"/>
      <c r="R72" s="8"/>
      <c r="S72" s="8"/>
      <c r="T72" s="8"/>
      <c r="U72" s="8"/>
      <c r="V72" s="8"/>
      <c r="W72" s="8"/>
      <c r="X72" s="8"/>
      <c r="Y72" s="8"/>
      <c r="Z72" s="8"/>
    </row>
    <row r="73" spans="1:26" ht="62.25" customHeight="1">
      <c r="A73" s="120" t="str">
        <f t="shared" si="0"/>
        <v>EditProduct-65</v>
      </c>
      <c r="B73" s="300"/>
      <c r="C73" s="270"/>
      <c r="D73" s="117" t="s">
        <v>491</v>
      </c>
      <c r="E73" s="115"/>
      <c r="F73" s="115" t="s">
        <v>492</v>
      </c>
      <c r="G73" s="115"/>
      <c r="H73" s="115" t="s">
        <v>478</v>
      </c>
      <c r="I73" s="115" t="s">
        <v>41</v>
      </c>
      <c r="J73" s="119"/>
      <c r="K73" s="115"/>
      <c r="L73" s="97"/>
      <c r="M73" s="8"/>
      <c r="N73" s="8"/>
      <c r="O73" s="8"/>
      <c r="P73" s="8"/>
      <c r="Q73" s="8"/>
      <c r="R73" s="8"/>
      <c r="S73" s="8"/>
      <c r="T73" s="8"/>
      <c r="U73" s="8"/>
      <c r="V73" s="8"/>
      <c r="W73" s="8"/>
      <c r="X73" s="8"/>
      <c r="Y73" s="8"/>
      <c r="Z73" s="8"/>
    </row>
    <row r="74" spans="1:26" ht="63" customHeight="1">
      <c r="A74" s="120" t="str">
        <f t="shared" si="0"/>
        <v>EditProduct-66</v>
      </c>
      <c r="B74" s="300"/>
      <c r="C74" s="288" t="s">
        <v>493</v>
      </c>
      <c r="D74" s="117" t="s">
        <v>494</v>
      </c>
      <c r="E74" s="115"/>
      <c r="F74" s="115" t="s">
        <v>495</v>
      </c>
      <c r="G74" s="115"/>
      <c r="H74" s="115" t="s">
        <v>411</v>
      </c>
      <c r="I74" s="115" t="s">
        <v>41</v>
      </c>
      <c r="J74" s="119"/>
      <c r="K74" s="115"/>
      <c r="L74" s="97"/>
      <c r="M74" s="8"/>
      <c r="N74" s="8"/>
      <c r="O74" s="8"/>
      <c r="P74" s="8"/>
      <c r="Q74" s="8"/>
      <c r="R74" s="8"/>
      <c r="S74" s="8"/>
      <c r="T74" s="8"/>
      <c r="U74" s="8"/>
      <c r="V74" s="8"/>
      <c r="W74" s="8"/>
      <c r="X74" s="8"/>
      <c r="Y74" s="8"/>
      <c r="Z74" s="8"/>
    </row>
    <row r="75" spans="1:26" ht="44.25" customHeight="1">
      <c r="A75" s="120" t="str">
        <f t="shared" si="0"/>
        <v>EditProduct-67</v>
      </c>
      <c r="B75" s="300"/>
      <c r="C75" s="283"/>
      <c r="D75" s="289" t="s">
        <v>496</v>
      </c>
      <c r="E75" s="115"/>
      <c r="F75" s="115" t="s">
        <v>497</v>
      </c>
      <c r="G75" s="115"/>
      <c r="H75" s="115" t="s">
        <v>264</v>
      </c>
      <c r="I75" s="115" t="s">
        <v>41</v>
      </c>
      <c r="J75" s="119"/>
      <c r="K75" s="115"/>
      <c r="L75" s="97"/>
      <c r="M75" s="8"/>
      <c r="N75" s="8"/>
      <c r="O75" s="8"/>
      <c r="P75" s="8"/>
      <c r="Q75" s="8"/>
      <c r="R75" s="8"/>
      <c r="S75" s="8"/>
      <c r="T75" s="8"/>
      <c r="U75" s="8"/>
      <c r="V75" s="8"/>
      <c r="W75" s="8"/>
      <c r="X75" s="8"/>
      <c r="Y75" s="8"/>
      <c r="Z75" s="8"/>
    </row>
    <row r="76" spans="1:26" ht="72" customHeight="1">
      <c r="A76" s="120" t="str">
        <f t="shared" si="0"/>
        <v>EditProduct-68</v>
      </c>
      <c r="B76" s="300"/>
      <c r="C76" s="283"/>
      <c r="D76" s="283"/>
      <c r="E76" s="115"/>
      <c r="F76" s="115" t="s">
        <v>498</v>
      </c>
      <c r="G76" s="115"/>
      <c r="H76" s="115" t="s">
        <v>264</v>
      </c>
      <c r="I76" s="115" t="s">
        <v>41</v>
      </c>
      <c r="J76" s="119"/>
      <c r="K76" s="115"/>
      <c r="L76" s="97"/>
      <c r="M76" s="8"/>
      <c r="N76" s="8"/>
      <c r="O76" s="8"/>
      <c r="P76" s="8"/>
      <c r="Q76" s="8"/>
      <c r="R76" s="8"/>
      <c r="S76" s="8"/>
      <c r="T76" s="8"/>
      <c r="U76" s="8"/>
      <c r="V76" s="8"/>
      <c r="W76" s="8"/>
      <c r="X76" s="8"/>
      <c r="Y76" s="8"/>
      <c r="Z76" s="8"/>
    </row>
    <row r="77" spans="1:26" ht="59.25" customHeight="1">
      <c r="A77" s="120" t="str">
        <f t="shared" si="0"/>
        <v>EditProduct-69</v>
      </c>
      <c r="B77" s="300"/>
      <c r="C77" s="283"/>
      <c r="D77" s="283"/>
      <c r="E77" s="115"/>
      <c r="F77" s="115" t="s">
        <v>499</v>
      </c>
      <c r="G77" s="115"/>
      <c r="H77" s="115" t="s">
        <v>264</v>
      </c>
      <c r="I77" s="115" t="s">
        <v>41</v>
      </c>
      <c r="J77" s="119"/>
      <c r="K77" s="115"/>
      <c r="L77" s="97"/>
      <c r="M77" s="8"/>
      <c r="N77" s="8"/>
      <c r="O77" s="8"/>
      <c r="P77" s="8"/>
      <c r="Q77" s="8"/>
      <c r="R77" s="8"/>
      <c r="S77" s="8"/>
      <c r="T77" s="8"/>
      <c r="U77" s="8"/>
      <c r="V77" s="8"/>
      <c r="W77" s="8"/>
      <c r="X77" s="8"/>
      <c r="Y77" s="8"/>
      <c r="Z77" s="8"/>
    </row>
    <row r="78" spans="1:26" ht="51" customHeight="1">
      <c r="A78" s="120" t="str">
        <f t="shared" si="0"/>
        <v>EditProduct-70</v>
      </c>
      <c r="B78" s="300"/>
      <c r="C78" s="283"/>
      <c r="D78" s="270"/>
      <c r="E78" s="115"/>
      <c r="F78" s="115" t="s">
        <v>500</v>
      </c>
      <c r="G78" s="115"/>
      <c r="H78" s="115" t="s">
        <v>264</v>
      </c>
      <c r="I78" s="115" t="s">
        <v>41</v>
      </c>
      <c r="J78" s="119"/>
      <c r="K78" s="115"/>
      <c r="L78" s="97"/>
      <c r="M78" s="8"/>
      <c r="N78" s="8"/>
      <c r="O78" s="8"/>
      <c r="P78" s="8"/>
      <c r="Q78" s="8"/>
      <c r="R78" s="8"/>
      <c r="S78" s="8"/>
      <c r="T78" s="8"/>
      <c r="U78" s="8"/>
      <c r="V78" s="8"/>
      <c r="W78" s="8"/>
      <c r="X78" s="8"/>
      <c r="Y78" s="8"/>
      <c r="Z78" s="8"/>
    </row>
    <row r="79" spans="1:26" ht="139.5" customHeight="1">
      <c r="A79" s="120" t="str">
        <f t="shared" si="0"/>
        <v>EditProduct-71</v>
      </c>
      <c r="B79" s="300"/>
      <c r="C79" s="283"/>
      <c r="D79" s="115" t="s">
        <v>501</v>
      </c>
      <c r="E79" s="115"/>
      <c r="F79" s="115" t="s">
        <v>502</v>
      </c>
      <c r="G79" s="115"/>
      <c r="H79" s="115" t="s">
        <v>270</v>
      </c>
      <c r="I79" s="115" t="s">
        <v>41</v>
      </c>
      <c r="J79" s="119"/>
      <c r="K79" s="115"/>
      <c r="L79" s="97"/>
      <c r="M79" s="8"/>
      <c r="N79" s="8"/>
      <c r="O79" s="8"/>
      <c r="P79" s="8"/>
      <c r="Q79" s="8"/>
      <c r="R79" s="8"/>
      <c r="S79" s="8"/>
      <c r="T79" s="8"/>
      <c r="U79" s="8"/>
      <c r="V79" s="8"/>
      <c r="W79" s="8"/>
      <c r="X79" s="8"/>
      <c r="Y79" s="8"/>
      <c r="Z79" s="8"/>
    </row>
    <row r="80" spans="1:26" ht="85.5" customHeight="1">
      <c r="A80" s="120" t="str">
        <f t="shared" si="0"/>
        <v>EditProduct-72</v>
      </c>
      <c r="B80" s="300"/>
      <c r="C80" s="283"/>
      <c r="D80" s="115" t="s">
        <v>503</v>
      </c>
      <c r="E80" s="115"/>
      <c r="F80" s="115" t="s">
        <v>504</v>
      </c>
      <c r="G80" s="115" t="s">
        <v>505</v>
      </c>
      <c r="H80" s="115" t="s">
        <v>416</v>
      </c>
      <c r="I80" s="115" t="s">
        <v>41</v>
      </c>
      <c r="J80" s="119"/>
      <c r="K80" s="115"/>
      <c r="L80" s="97"/>
      <c r="M80" s="8"/>
      <c r="N80" s="8"/>
      <c r="O80" s="8"/>
      <c r="P80" s="8"/>
      <c r="Q80" s="8"/>
      <c r="R80" s="8"/>
      <c r="S80" s="8"/>
      <c r="T80" s="8"/>
      <c r="U80" s="8"/>
      <c r="V80" s="8"/>
      <c r="W80" s="8"/>
      <c r="X80" s="8"/>
      <c r="Y80" s="8"/>
      <c r="Z80" s="8"/>
    </row>
    <row r="81" spans="1:26" ht="81.75" customHeight="1">
      <c r="A81" s="120" t="str">
        <f t="shared" si="0"/>
        <v>EditProduct-73</v>
      </c>
      <c r="B81" s="300"/>
      <c r="C81" s="283"/>
      <c r="D81" s="133" t="s">
        <v>506</v>
      </c>
      <c r="E81" s="133"/>
      <c r="F81" s="133" t="s">
        <v>507</v>
      </c>
      <c r="G81" s="133" t="s">
        <v>276</v>
      </c>
      <c r="H81" s="133" t="s">
        <v>508</v>
      </c>
      <c r="I81" s="115" t="s">
        <v>41</v>
      </c>
      <c r="J81" s="134"/>
      <c r="K81" s="133"/>
      <c r="L81" s="97"/>
      <c r="M81" s="8"/>
      <c r="N81" s="8"/>
      <c r="O81" s="8"/>
      <c r="P81" s="8"/>
      <c r="Q81" s="8"/>
      <c r="R81" s="8"/>
      <c r="S81" s="8"/>
      <c r="T81" s="8"/>
      <c r="U81" s="8"/>
      <c r="V81" s="8"/>
      <c r="W81" s="8"/>
      <c r="X81" s="8"/>
      <c r="Y81" s="8"/>
      <c r="Z81" s="8"/>
    </row>
    <row r="82" spans="1:26" ht="52.5" customHeight="1">
      <c r="A82" s="120" t="str">
        <f t="shared" si="0"/>
        <v>EditProduct-74</v>
      </c>
      <c r="B82" s="274"/>
      <c r="C82" s="270"/>
      <c r="D82" s="115" t="s">
        <v>509</v>
      </c>
      <c r="E82" s="115"/>
      <c r="F82" s="115" t="s">
        <v>510</v>
      </c>
      <c r="G82" s="115"/>
      <c r="H82" s="115" t="s">
        <v>511</v>
      </c>
      <c r="I82" s="115" t="s">
        <v>41</v>
      </c>
      <c r="J82" s="119"/>
      <c r="K82" s="115"/>
      <c r="L82" s="97"/>
      <c r="M82" s="8"/>
      <c r="N82" s="8"/>
      <c r="O82" s="8"/>
      <c r="P82" s="8"/>
      <c r="Q82" s="8"/>
      <c r="R82" s="8"/>
      <c r="S82" s="8"/>
      <c r="T82" s="8"/>
      <c r="U82" s="8"/>
      <c r="V82" s="8"/>
      <c r="W82" s="8"/>
      <c r="X82" s="8"/>
      <c r="Y82" s="8"/>
      <c r="Z82" s="8"/>
    </row>
    <row r="83" spans="1:26" ht="51.75" customHeight="1">
      <c r="A83" s="135"/>
      <c r="B83" s="114"/>
      <c r="C83" s="114"/>
      <c r="D83" s="135"/>
      <c r="E83" s="135"/>
      <c r="F83" s="135"/>
      <c r="G83" s="135"/>
      <c r="H83" s="135"/>
      <c r="I83" s="135"/>
      <c r="J83" s="136"/>
      <c r="K83" s="135"/>
      <c r="L83" s="97"/>
      <c r="M83" s="8"/>
      <c r="N83" s="8"/>
      <c r="O83" s="8"/>
      <c r="P83" s="8"/>
      <c r="Q83" s="8"/>
      <c r="R83" s="8"/>
      <c r="S83" s="8"/>
      <c r="T83" s="8"/>
      <c r="U83" s="8"/>
      <c r="V83" s="8"/>
      <c r="W83" s="8"/>
      <c r="X83" s="8"/>
      <c r="Y83" s="8"/>
      <c r="Z83" s="8"/>
    </row>
    <row r="84" spans="1:26" ht="52.5" customHeight="1">
      <c r="A84" s="135"/>
      <c r="B84" s="114"/>
      <c r="C84" s="114"/>
      <c r="D84" s="135"/>
      <c r="E84" s="135"/>
      <c r="F84" s="135"/>
      <c r="G84" s="135"/>
      <c r="H84" s="135"/>
      <c r="I84" s="135"/>
      <c r="J84" s="136"/>
      <c r="K84" s="135"/>
      <c r="L84" s="97"/>
      <c r="M84" s="8"/>
      <c r="N84" s="8"/>
      <c r="O84" s="8"/>
      <c r="P84" s="8"/>
      <c r="Q84" s="8"/>
      <c r="R84" s="8"/>
      <c r="S84" s="8"/>
      <c r="T84" s="8"/>
      <c r="U84" s="8"/>
      <c r="V84" s="8"/>
      <c r="W84" s="8"/>
      <c r="X84" s="8"/>
      <c r="Y84" s="8"/>
      <c r="Z84" s="8"/>
    </row>
    <row r="85" spans="1:26" ht="36.75" customHeight="1">
      <c r="A85" s="135"/>
      <c r="B85" s="114"/>
      <c r="C85" s="114"/>
      <c r="D85" s="135"/>
      <c r="E85" s="135"/>
      <c r="F85" s="135"/>
      <c r="G85" s="135"/>
      <c r="H85" s="135"/>
      <c r="I85" s="135"/>
      <c r="J85" s="136"/>
      <c r="K85" s="135"/>
      <c r="L85" s="97"/>
      <c r="M85" s="8"/>
      <c r="N85" s="8"/>
      <c r="O85" s="8"/>
      <c r="P85" s="8"/>
      <c r="Q85" s="8"/>
      <c r="R85" s="8"/>
      <c r="S85" s="8"/>
      <c r="T85" s="8"/>
      <c r="U85" s="8"/>
      <c r="V85" s="8"/>
      <c r="W85" s="8"/>
      <c r="X85" s="8"/>
      <c r="Y85" s="8"/>
      <c r="Z85" s="8"/>
    </row>
    <row r="86" spans="1:26" ht="68.25" customHeight="1">
      <c r="A86" s="135"/>
      <c r="B86" s="114"/>
      <c r="C86" s="137"/>
      <c r="D86" s="135"/>
      <c r="E86" s="135"/>
      <c r="F86" s="135"/>
      <c r="G86" s="135"/>
      <c r="H86" s="135"/>
      <c r="I86" s="135"/>
      <c r="J86" s="136"/>
      <c r="K86" s="135"/>
      <c r="L86" s="97"/>
      <c r="M86" s="8"/>
      <c r="N86" s="8"/>
      <c r="O86" s="8"/>
      <c r="P86" s="8"/>
      <c r="Q86" s="8"/>
      <c r="R86" s="8"/>
      <c r="S86" s="8"/>
      <c r="T86" s="8"/>
      <c r="U86" s="8"/>
      <c r="V86" s="8"/>
      <c r="W86" s="8"/>
      <c r="X86" s="8"/>
      <c r="Y86" s="8"/>
      <c r="Z86" s="8"/>
    </row>
    <row r="87" spans="1:26" ht="32.25" customHeight="1">
      <c r="A87" s="135"/>
      <c r="B87" s="114"/>
      <c r="C87" s="114"/>
      <c r="D87" s="138"/>
      <c r="E87" s="135"/>
      <c r="F87" s="135"/>
      <c r="G87" s="135"/>
      <c r="H87" s="135"/>
      <c r="I87" s="135"/>
      <c r="J87" s="136"/>
      <c r="K87" s="135"/>
      <c r="L87" s="97"/>
      <c r="M87" s="8"/>
      <c r="N87" s="8"/>
      <c r="O87" s="8"/>
      <c r="P87" s="8"/>
      <c r="Q87" s="8"/>
      <c r="R87" s="8"/>
      <c r="S87" s="8"/>
      <c r="T87" s="8"/>
      <c r="U87" s="8"/>
      <c r="V87" s="8"/>
      <c r="W87" s="8"/>
      <c r="X87" s="8"/>
      <c r="Y87" s="8"/>
      <c r="Z87" s="8"/>
    </row>
    <row r="88" spans="1:26" ht="32.25" customHeight="1">
      <c r="A88" s="135"/>
      <c r="B88" s="114"/>
      <c r="C88" s="114"/>
      <c r="D88" s="114"/>
      <c r="E88" s="135"/>
      <c r="F88" s="135"/>
      <c r="G88" s="135"/>
      <c r="H88" s="135"/>
      <c r="I88" s="135"/>
      <c r="J88" s="136"/>
      <c r="K88" s="135"/>
      <c r="L88" s="97"/>
      <c r="M88" s="8"/>
      <c r="N88" s="8"/>
      <c r="O88" s="8"/>
      <c r="P88" s="8"/>
      <c r="Q88" s="8"/>
      <c r="R88" s="8"/>
      <c r="S88" s="8"/>
      <c r="T88" s="8"/>
      <c r="U88" s="8"/>
      <c r="V88" s="8"/>
      <c r="W88" s="8"/>
      <c r="X88" s="8"/>
      <c r="Y88" s="8"/>
      <c r="Z88" s="8"/>
    </row>
    <row r="89" spans="1:26" ht="32.25" customHeight="1">
      <c r="A89" s="135"/>
      <c r="B89" s="114"/>
      <c r="C89" s="114"/>
      <c r="D89" s="114"/>
      <c r="E89" s="135"/>
      <c r="F89" s="135"/>
      <c r="G89" s="135"/>
      <c r="H89" s="135"/>
      <c r="I89" s="135"/>
      <c r="J89" s="136"/>
      <c r="K89" s="135"/>
      <c r="L89" s="97"/>
      <c r="M89" s="8"/>
      <c r="N89" s="8"/>
      <c r="O89" s="8"/>
      <c r="P89" s="8"/>
      <c r="Q89" s="8"/>
      <c r="R89" s="8"/>
      <c r="S89" s="8"/>
      <c r="T89" s="8"/>
      <c r="U89" s="8"/>
      <c r="V89" s="8"/>
      <c r="W89" s="8"/>
      <c r="X89" s="8"/>
      <c r="Y89" s="8"/>
      <c r="Z89" s="8"/>
    </row>
    <row r="90" spans="1:26" ht="34.5" customHeight="1">
      <c r="A90" s="135"/>
      <c r="B90" s="114"/>
      <c r="C90" s="114"/>
      <c r="D90" s="114"/>
      <c r="E90" s="135"/>
      <c r="F90" s="135"/>
      <c r="G90" s="135"/>
      <c r="H90" s="135"/>
      <c r="I90" s="135"/>
      <c r="J90" s="136"/>
      <c r="K90" s="135"/>
      <c r="L90" s="97"/>
      <c r="M90" s="8"/>
      <c r="N90" s="8"/>
      <c r="O90" s="8"/>
      <c r="P90" s="8"/>
      <c r="Q90" s="8"/>
      <c r="R90" s="8"/>
      <c r="S90" s="8"/>
      <c r="T90" s="8"/>
      <c r="U90" s="8"/>
      <c r="V90" s="8"/>
      <c r="W90" s="8"/>
      <c r="X90" s="8"/>
      <c r="Y90" s="8"/>
      <c r="Z90" s="8"/>
    </row>
    <row r="91" spans="1:26" ht="120" customHeight="1">
      <c r="A91" s="135"/>
      <c r="B91" s="114"/>
      <c r="C91" s="114"/>
      <c r="D91" s="135"/>
      <c r="E91" s="135"/>
      <c r="F91" s="135"/>
      <c r="G91" s="135"/>
      <c r="H91" s="135"/>
      <c r="I91" s="135"/>
      <c r="J91" s="136"/>
      <c r="K91" s="135"/>
      <c r="L91" s="97"/>
      <c r="M91" s="8"/>
      <c r="N91" s="8"/>
      <c r="O91" s="8"/>
      <c r="P91" s="8"/>
      <c r="Q91" s="8"/>
      <c r="R91" s="8"/>
      <c r="S91" s="8"/>
      <c r="T91" s="8"/>
      <c r="U91" s="8"/>
      <c r="V91" s="8"/>
      <c r="W91" s="8"/>
      <c r="X91" s="8"/>
      <c r="Y91" s="8"/>
      <c r="Z91" s="8"/>
    </row>
    <row r="92" spans="1:26" ht="66.75" customHeight="1">
      <c r="A92" s="135"/>
      <c r="B92" s="114"/>
      <c r="C92" s="114"/>
      <c r="D92" s="130"/>
      <c r="E92" s="135"/>
      <c r="F92" s="135"/>
      <c r="G92" s="135"/>
      <c r="H92" s="135"/>
      <c r="I92" s="135"/>
      <c r="J92" s="136"/>
      <c r="K92" s="135"/>
      <c r="L92" s="97"/>
      <c r="M92" s="8"/>
      <c r="N92" s="8"/>
      <c r="O92" s="8"/>
      <c r="P92" s="8"/>
      <c r="Q92" s="8"/>
      <c r="R92" s="8"/>
      <c r="S92" s="8"/>
      <c r="T92" s="8"/>
      <c r="U92" s="8"/>
      <c r="V92" s="8"/>
      <c r="W92" s="8"/>
      <c r="X92" s="8"/>
      <c r="Y92" s="8"/>
      <c r="Z92" s="8"/>
    </row>
    <row r="93" spans="1:26" ht="66.75" customHeight="1">
      <c r="A93" s="135"/>
      <c r="B93" s="114"/>
      <c r="C93" s="114"/>
      <c r="D93" s="130"/>
      <c r="E93" s="135"/>
      <c r="F93" s="135"/>
      <c r="G93" s="135"/>
      <c r="H93" s="135"/>
      <c r="I93" s="135"/>
      <c r="J93" s="136"/>
      <c r="K93" s="135"/>
      <c r="L93" s="97"/>
      <c r="M93" s="8"/>
      <c r="N93" s="8"/>
      <c r="O93" s="8"/>
      <c r="P93" s="8"/>
      <c r="Q93" s="8"/>
      <c r="R93" s="8"/>
      <c r="S93" s="8"/>
      <c r="T93" s="8"/>
      <c r="U93" s="8"/>
      <c r="V93" s="8"/>
      <c r="W93" s="8"/>
      <c r="X93" s="8"/>
      <c r="Y93" s="8"/>
      <c r="Z93" s="8"/>
    </row>
    <row r="94" spans="1:26" ht="28.5" customHeight="1">
      <c r="A94" s="135"/>
      <c r="B94" s="114"/>
      <c r="C94" s="114"/>
      <c r="D94" s="135"/>
      <c r="E94" s="135"/>
      <c r="F94" s="135"/>
      <c r="G94" s="135"/>
      <c r="H94" s="135"/>
      <c r="I94" s="135"/>
      <c r="J94" s="136"/>
      <c r="K94" s="135"/>
      <c r="L94" s="97"/>
      <c r="M94" s="8"/>
      <c r="N94" s="8"/>
      <c r="O94" s="8"/>
      <c r="P94" s="8"/>
      <c r="Q94" s="8"/>
      <c r="R94" s="8"/>
      <c r="S94" s="8"/>
      <c r="T94" s="8"/>
      <c r="U94" s="8"/>
      <c r="V94" s="8"/>
      <c r="W94" s="8"/>
      <c r="X94" s="8"/>
      <c r="Y94" s="8"/>
      <c r="Z94" s="8"/>
    </row>
    <row r="95" spans="1:26" ht="27.75" customHeight="1">
      <c r="A95" s="135"/>
      <c r="B95" s="138"/>
      <c r="C95" s="138"/>
      <c r="D95" s="135"/>
      <c r="E95" s="135"/>
      <c r="F95" s="135"/>
      <c r="G95" s="135"/>
      <c r="H95" s="135"/>
      <c r="I95" s="135"/>
      <c r="J95" s="136"/>
      <c r="K95" s="139"/>
      <c r="L95" s="110"/>
      <c r="M95" s="8"/>
      <c r="N95" s="8"/>
      <c r="O95" s="8"/>
      <c r="P95" s="8"/>
      <c r="Q95" s="8"/>
      <c r="R95" s="8"/>
      <c r="S95" s="8"/>
      <c r="T95" s="8"/>
      <c r="U95" s="8"/>
      <c r="V95" s="8"/>
      <c r="W95" s="8"/>
      <c r="X95" s="8"/>
      <c r="Y95" s="8"/>
      <c r="Z95" s="8"/>
    </row>
    <row r="96" spans="1:26" ht="104.25" customHeight="1">
      <c r="A96" s="135"/>
      <c r="B96" s="114"/>
      <c r="C96" s="114"/>
      <c r="D96" s="135"/>
      <c r="E96" s="135"/>
      <c r="F96" s="135"/>
      <c r="G96" s="135"/>
      <c r="H96" s="135"/>
      <c r="I96" s="135"/>
      <c r="J96" s="136"/>
      <c r="K96" s="139"/>
      <c r="L96" s="110"/>
      <c r="M96" s="8"/>
      <c r="N96" s="8"/>
      <c r="O96" s="8"/>
      <c r="P96" s="8"/>
      <c r="Q96" s="8"/>
      <c r="R96" s="8"/>
      <c r="S96" s="8"/>
      <c r="T96" s="8"/>
      <c r="U96" s="8"/>
      <c r="V96" s="8"/>
      <c r="W96" s="8"/>
      <c r="X96" s="8"/>
      <c r="Y96" s="8"/>
      <c r="Z96" s="8"/>
    </row>
    <row r="97" spans="1:26" ht="110.25" customHeight="1">
      <c r="A97" s="135"/>
      <c r="B97" s="114"/>
      <c r="C97" s="140"/>
      <c r="D97" s="135"/>
      <c r="E97" s="135"/>
      <c r="F97" s="135"/>
      <c r="G97" s="135"/>
      <c r="H97" s="135"/>
      <c r="I97" s="135"/>
      <c r="J97" s="136"/>
      <c r="K97" s="139"/>
      <c r="L97" s="110"/>
      <c r="M97" s="8"/>
      <c r="N97" s="8"/>
      <c r="O97" s="8"/>
      <c r="P97" s="8"/>
      <c r="Q97" s="8"/>
      <c r="R97" s="8"/>
      <c r="S97" s="8"/>
      <c r="T97" s="8"/>
      <c r="U97" s="8"/>
      <c r="V97" s="8"/>
      <c r="W97" s="8"/>
      <c r="X97" s="8"/>
      <c r="Y97" s="8"/>
      <c r="Z97" s="8"/>
    </row>
    <row r="98" spans="1:26" ht="111.75" customHeight="1">
      <c r="A98" s="135"/>
      <c r="B98" s="114"/>
      <c r="C98" s="140"/>
      <c r="D98" s="141"/>
      <c r="E98" s="135"/>
      <c r="F98" s="135"/>
      <c r="G98" s="135"/>
      <c r="H98" s="135"/>
      <c r="I98" s="135"/>
      <c r="J98" s="136"/>
      <c r="K98" s="139"/>
      <c r="L98" s="110"/>
      <c r="M98" s="8"/>
      <c r="N98" s="8"/>
      <c r="O98" s="8"/>
      <c r="P98" s="8"/>
      <c r="Q98" s="8"/>
      <c r="R98" s="8"/>
      <c r="S98" s="8"/>
      <c r="T98" s="8"/>
      <c r="U98" s="8"/>
      <c r="V98" s="8"/>
      <c r="W98" s="8"/>
      <c r="X98" s="8"/>
      <c r="Y98" s="8"/>
      <c r="Z98" s="8"/>
    </row>
    <row r="99" spans="1:26" ht="12.75" customHeight="1">
      <c r="A99" s="139"/>
      <c r="B99" s="139"/>
      <c r="C99" s="139"/>
      <c r="D99" s="139"/>
      <c r="E99" s="139"/>
      <c r="F99" s="139"/>
      <c r="G99" s="139"/>
      <c r="H99" s="139"/>
      <c r="I99" s="139"/>
      <c r="J99" s="139"/>
      <c r="K99" s="139"/>
      <c r="L99" s="110"/>
      <c r="M99" s="8"/>
      <c r="N99" s="8"/>
      <c r="O99" s="8"/>
      <c r="P99" s="8"/>
      <c r="Q99" s="8"/>
      <c r="R99" s="8"/>
      <c r="S99" s="8"/>
      <c r="T99" s="8"/>
      <c r="U99" s="8"/>
      <c r="V99" s="8"/>
      <c r="W99" s="8"/>
      <c r="X99" s="8"/>
      <c r="Y99" s="8"/>
      <c r="Z99" s="8"/>
    </row>
    <row r="100" spans="1:26" ht="12.75" customHeight="1">
      <c r="A100" s="139"/>
      <c r="B100" s="139"/>
      <c r="C100" s="139"/>
      <c r="D100" s="139"/>
      <c r="E100" s="139"/>
      <c r="F100" s="139"/>
      <c r="G100" s="139"/>
      <c r="H100" s="139"/>
      <c r="I100" s="139"/>
      <c r="J100" s="139"/>
      <c r="K100" s="139"/>
      <c r="L100" s="110"/>
      <c r="M100" s="8"/>
      <c r="N100" s="8"/>
      <c r="O100" s="8"/>
      <c r="P100" s="8"/>
      <c r="Q100" s="8"/>
      <c r="R100" s="8"/>
      <c r="S100" s="8"/>
      <c r="T100" s="8"/>
      <c r="U100" s="8"/>
      <c r="V100" s="8"/>
      <c r="W100" s="8"/>
      <c r="X100" s="8"/>
      <c r="Y100" s="8"/>
      <c r="Z100" s="8"/>
    </row>
    <row r="101" spans="1:26" ht="12.75" customHeight="1">
      <c r="A101" s="139"/>
      <c r="B101" s="139"/>
      <c r="C101" s="139"/>
      <c r="D101" s="139"/>
      <c r="E101" s="139"/>
      <c r="F101" s="139"/>
      <c r="G101" s="139"/>
      <c r="H101" s="139"/>
      <c r="I101" s="139"/>
      <c r="J101" s="139"/>
      <c r="K101" s="139"/>
      <c r="L101" s="110"/>
      <c r="M101" s="8"/>
      <c r="N101" s="8"/>
      <c r="O101" s="8"/>
      <c r="P101" s="8"/>
      <c r="Q101" s="8"/>
      <c r="R101" s="8"/>
      <c r="S101" s="8"/>
      <c r="T101" s="8"/>
      <c r="U101" s="8"/>
      <c r="V101" s="8"/>
      <c r="W101" s="8"/>
      <c r="X101" s="8"/>
      <c r="Y101" s="8"/>
      <c r="Z101" s="8"/>
    </row>
    <row r="102" spans="1:26" ht="12.75" customHeight="1">
      <c r="A102" s="139"/>
      <c r="B102" s="139"/>
      <c r="C102" s="139"/>
      <c r="D102" s="139"/>
      <c r="E102" s="139"/>
      <c r="F102" s="139"/>
      <c r="G102" s="139"/>
      <c r="H102" s="139"/>
      <c r="I102" s="139"/>
      <c r="J102" s="139"/>
      <c r="K102" s="139"/>
      <c r="L102" s="110"/>
      <c r="M102" s="8"/>
      <c r="N102" s="8"/>
      <c r="O102" s="8"/>
      <c r="P102" s="8"/>
      <c r="Q102" s="8"/>
      <c r="R102" s="8"/>
      <c r="S102" s="8"/>
      <c r="T102" s="8"/>
      <c r="U102" s="8"/>
      <c r="V102" s="8"/>
      <c r="W102" s="8"/>
      <c r="X102" s="8"/>
      <c r="Y102" s="8"/>
      <c r="Z102" s="8"/>
    </row>
    <row r="103" spans="1:26" ht="12.75" customHeight="1">
      <c r="A103" s="139"/>
      <c r="B103" s="139"/>
      <c r="C103" s="139"/>
      <c r="D103" s="139"/>
      <c r="E103" s="139"/>
      <c r="F103" s="139"/>
      <c r="G103" s="139"/>
      <c r="H103" s="139"/>
      <c r="I103" s="139"/>
      <c r="J103" s="139"/>
      <c r="K103" s="139"/>
      <c r="L103" s="110"/>
      <c r="M103" s="8"/>
      <c r="N103" s="8"/>
      <c r="O103" s="8"/>
      <c r="P103" s="8"/>
      <c r="Q103" s="8"/>
      <c r="R103" s="8"/>
      <c r="S103" s="8"/>
      <c r="T103" s="8"/>
      <c r="U103" s="8"/>
      <c r="V103" s="8"/>
      <c r="W103" s="8"/>
      <c r="X103" s="8"/>
      <c r="Y103" s="8"/>
      <c r="Z103" s="8"/>
    </row>
    <row r="104" spans="1:26" ht="12.75" customHeight="1">
      <c r="A104" s="139"/>
      <c r="B104" s="139"/>
      <c r="C104" s="139"/>
      <c r="D104" s="139"/>
      <c r="E104" s="139"/>
      <c r="F104" s="139"/>
      <c r="G104" s="139"/>
      <c r="H104" s="139"/>
      <c r="I104" s="139"/>
      <c r="J104" s="139"/>
      <c r="K104" s="139"/>
      <c r="L104" s="110"/>
      <c r="M104" s="8"/>
      <c r="N104" s="8"/>
      <c r="O104" s="8"/>
      <c r="P104" s="8"/>
      <c r="Q104" s="8"/>
      <c r="R104" s="8"/>
      <c r="S104" s="8"/>
      <c r="T104" s="8"/>
      <c r="U104" s="8"/>
      <c r="V104" s="8"/>
      <c r="W104" s="8"/>
      <c r="X104" s="8"/>
      <c r="Y104" s="8"/>
      <c r="Z104" s="8"/>
    </row>
    <row r="105" spans="1:26" ht="12.75" customHeight="1">
      <c r="A105" s="139"/>
      <c r="B105" s="139"/>
      <c r="C105" s="139"/>
      <c r="D105" s="139"/>
      <c r="E105" s="139"/>
      <c r="F105" s="139"/>
      <c r="G105" s="139"/>
      <c r="H105" s="139"/>
      <c r="I105" s="139"/>
      <c r="J105" s="139"/>
      <c r="K105" s="139"/>
      <c r="L105" s="110"/>
      <c r="M105" s="8"/>
      <c r="N105" s="8"/>
      <c r="O105" s="8"/>
      <c r="P105" s="8"/>
      <c r="Q105" s="8"/>
      <c r="R105" s="8"/>
      <c r="S105" s="8"/>
      <c r="T105" s="8"/>
      <c r="U105" s="8"/>
      <c r="V105" s="8"/>
      <c r="W105" s="8"/>
      <c r="X105" s="8"/>
      <c r="Y105" s="8"/>
      <c r="Z105" s="8"/>
    </row>
    <row r="106" spans="1:26" ht="12.75" customHeight="1">
      <c r="A106" s="139"/>
      <c r="B106" s="139"/>
      <c r="C106" s="139"/>
      <c r="D106" s="139"/>
      <c r="E106" s="139"/>
      <c r="F106" s="139"/>
      <c r="G106" s="139"/>
      <c r="H106" s="139"/>
      <c r="I106" s="139"/>
      <c r="J106" s="139"/>
      <c r="K106" s="139"/>
      <c r="L106" s="110"/>
      <c r="M106" s="8"/>
      <c r="N106" s="8"/>
      <c r="O106" s="8"/>
      <c r="P106" s="8"/>
      <c r="Q106" s="8"/>
      <c r="R106" s="8"/>
      <c r="S106" s="8"/>
      <c r="T106" s="8"/>
      <c r="U106" s="8"/>
      <c r="V106" s="8"/>
      <c r="W106" s="8"/>
      <c r="X106" s="8"/>
      <c r="Y106" s="8"/>
      <c r="Z106" s="8"/>
    </row>
    <row r="107" spans="1:26" ht="12.75" customHeight="1">
      <c r="A107" s="139"/>
      <c r="B107" s="139"/>
      <c r="C107" s="139"/>
      <c r="D107" s="139"/>
      <c r="E107" s="139"/>
      <c r="F107" s="139"/>
      <c r="G107" s="139"/>
      <c r="H107" s="139"/>
      <c r="I107" s="139"/>
      <c r="J107" s="139"/>
      <c r="K107" s="139"/>
      <c r="L107" s="110"/>
      <c r="M107" s="8"/>
      <c r="N107" s="8"/>
      <c r="O107" s="8"/>
      <c r="P107" s="8"/>
      <c r="Q107" s="8"/>
      <c r="R107" s="8"/>
      <c r="S107" s="8"/>
      <c r="T107" s="8"/>
      <c r="U107" s="8"/>
      <c r="V107" s="8"/>
      <c r="W107" s="8"/>
      <c r="X107" s="8"/>
      <c r="Y107" s="8"/>
      <c r="Z107" s="8"/>
    </row>
    <row r="108" spans="1:26" ht="12.75" customHeight="1">
      <c r="A108" s="139"/>
      <c r="B108" s="139"/>
      <c r="C108" s="139"/>
      <c r="D108" s="139"/>
      <c r="E108" s="139"/>
      <c r="F108" s="139"/>
      <c r="G108" s="139"/>
      <c r="H108" s="139"/>
      <c r="I108" s="139"/>
      <c r="J108" s="139"/>
      <c r="K108" s="139"/>
      <c r="L108" s="110"/>
      <c r="M108" s="8"/>
      <c r="N108" s="8"/>
      <c r="O108" s="8"/>
      <c r="P108" s="8"/>
      <c r="Q108" s="8"/>
      <c r="R108" s="8"/>
      <c r="S108" s="8"/>
      <c r="T108" s="8"/>
      <c r="U108" s="8"/>
      <c r="V108" s="8"/>
      <c r="W108" s="8"/>
      <c r="X108" s="8"/>
      <c r="Y108" s="8"/>
      <c r="Z108" s="8"/>
    </row>
    <row r="109" spans="1:26" ht="12.75" customHeight="1">
      <c r="A109" s="139"/>
      <c r="B109" s="139"/>
      <c r="C109" s="139"/>
      <c r="D109" s="139"/>
      <c r="E109" s="139"/>
      <c r="F109" s="139"/>
      <c r="G109" s="139"/>
      <c r="H109" s="139"/>
      <c r="I109" s="139"/>
      <c r="J109" s="139"/>
      <c r="K109" s="139"/>
      <c r="L109" s="110"/>
      <c r="M109" s="8"/>
      <c r="N109" s="8"/>
      <c r="O109" s="8"/>
      <c r="P109" s="8"/>
      <c r="Q109" s="8"/>
      <c r="R109" s="8"/>
      <c r="S109" s="8"/>
      <c r="T109" s="8"/>
      <c r="U109" s="8"/>
      <c r="V109" s="8"/>
      <c r="W109" s="8"/>
      <c r="X109" s="8"/>
      <c r="Y109" s="8"/>
      <c r="Z109" s="8"/>
    </row>
    <row r="110" spans="1:26" ht="12.75" customHeight="1">
      <c r="A110" s="139"/>
      <c r="B110" s="139"/>
      <c r="C110" s="139"/>
      <c r="D110" s="139"/>
      <c r="E110" s="139"/>
      <c r="F110" s="139"/>
      <c r="G110" s="139"/>
      <c r="H110" s="139"/>
      <c r="I110" s="139"/>
      <c r="J110" s="139"/>
      <c r="K110" s="139"/>
      <c r="L110" s="110"/>
      <c r="M110" s="8"/>
      <c r="N110" s="8"/>
      <c r="O110" s="8"/>
      <c r="P110" s="8"/>
      <c r="Q110" s="8"/>
      <c r="R110" s="8"/>
      <c r="S110" s="8"/>
      <c r="T110" s="8"/>
      <c r="U110" s="8"/>
      <c r="V110" s="8"/>
      <c r="W110" s="8"/>
      <c r="X110" s="8"/>
      <c r="Y110" s="8"/>
      <c r="Z110" s="8"/>
    </row>
    <row r="111" spans="1:26" ht="12.75" customHeight="1">
      <c r="A111" s="139"/>
      <c r="B111" s="139"/>
      <c r="C111" s="139"/>
      <c r="D111" s="139"/>
      <c r="E111" s="139"/>
      <c r="F111" s="139"/>
      <c r="G111" s="139"/>
      <c r="H111" s="139"/>
      <c r="I111" s="139"/>
      <c r="J111" s="139"/>
      <c r="K111" s="139"/>
      <c r="L111" s="110"/>
      <c r="M111" s="8"/>
      <c r="N111" s="8"/>
      <c r="O111" s="8"/>
      <c r="P111" s="8"/>
      <c r="Q111" s="8"/>
      <c r="R111" s="8"/>
      <c r="S111" s="8"/>
      <c r="T111" s="8"/>
      <c r="U111" s="8"/>
      <c r="V111" s="8"/>
      <c r="W111" s="8"/>
      <c r="X111" s="8"/>
      <c r="Y111" s="8"/>
      <c r="Z111" s="8"/>
    </row>
    <row r="112" spans="1:26" ht="12.75" customHeight="1">
      <c r="A112" s="139"/>
      <c r="B112" s="139"/>
      <c r="C112" s="139"/>
      <c r="D112" s="139"/>
      <c r="E112" s="139"/>
      <c r="F112" s="139"/>
      <c r="G112" s="139"/>
      <c r="H112" s="139"/>
      <c r="I112" s="139"/>
      <c r="J112" s="139"/>
      <c r="K112" s="139"/>
      <c r="L112" s="110"/>
      <c r="M112" s="8"/>
      <c r="N112" s="8"/>
      <c r="O112" s="8"/>
      <c r="P112" s="8"/>
      <c r="Q112" s="8"/>
      <c r="R112" s="8"/>
      <c r="S112" s="8"/>
      <c r="T112" s="8"/>
      <c r="U112" s="8"/>
      <c r="V112" s="8"/>
      <c r="W112" s="8"/>
      <c r="X112" s="8"/>
      <c r="Y112" s="8"/>
      <c r="Z112" s="8"/>
    </row>
    <row r="113" spans="1:26" ht="12.75" customHeight="1">
      <c r="A113" s="139"/>
      <c r="B113" s="139"/>
      <c r="C113" s="139"/>
      <c r="D113" s="139"/>
      <c r="E113" s="139"/>
      <c r="F113" s="139"/>
      <c r="G113" s="139"/>
      <c r="H113" s="139"/>
      <c r="I113" s="139"/>
      <c r="J113" s="139"/>
      <c r="K113" s="139"/>
      <c r="L113" s="110"/>
      <c r="M113" s="8"/>
      <c r="N113" s="8"/>
      <c r="O113" s="8"/>
      <c r="P113" s="8"/>
      <c r="Q113" s="8"/>
      <c r="R113" s="8"/>
      <c r="S113" s="8"/>
      <c r="T113" s="8"/>
      <c r="U113" s="8"/>
      <c r="V113" s="8"/>
      <c r="W113" s="8"/>
      <c r="X113" s="8"/>
      <c r="Y113" s="8"/>
      <c r="Z113" s="8"/>
    </row>
    <row r="114" spans="1:26" ht="12.75" customHeight="1">
      <c r="A114" s="139"/>
      <c r="B114" s="139"/>
      <c r="C114" s="139"/>
      <c r="D114" s="139"/>
      <c r="E114" s="139"/>
      <c r="F114" s="139"/>
      <c r="G114" s="139"/>
      <c r="H114" s="139"/>
      <c r="I114" s="139"/>
      <c r="J114" s="139"/>
      <c r="K114" s="139"/>
      <c r="L114" s="110"/>
      <c r="M114" s="8"/>
      <c r="N114" s="8"/>
      <c r="O114" s="8"/>
      <c r="P114" s="8"/>
      <c r="Q114" s="8"/>
      <c r="R114" s="8"/>
      <c r="S114" s="8"/>
      <c r="T114" s="8"/>
      <c r="U114" s="8"/>
      <c r="V114" s="8"/>
      <c r="W114" s="8"/>
      <c r="X114" s="8"/>
      <c r="Y114" s="8"/>
      <c r="Z114" s="8"/>
    </row>
    <row r="115" spans="1:26" ht="12.75" customHeight="1">
      <c r="A115" s="139"/>
      <c r="B115" s="139"/>
      <c r="C115" s="139"/>
      <c r="D115" s="139"/>
      <c r="E115" s="139"/>
      <c r="F115" s="139"/>
      <c r="G115" s="139"/>
      <c r="H115" s="139"/>
      <c r="I115" s="139"/>
      <c r="J115" s="139"/>
      <c r="K115" s="139"/>
      <c r="L115" s="110"/>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110"/>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110"/>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110"/>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110"/>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110"/>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110"/>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110"/>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110"/>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110"/>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110"/>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110"/>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110"/>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110"/>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110"/>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110"/>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110"/>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110"/>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110"/>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110"/>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110"/>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110"/>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110"/>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110"/>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110"/>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110"/>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110"/>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110"/>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110"/>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110"/>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110"/>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110"/>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110"/>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110"/>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110"/>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110"/>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110"/>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110"/>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110"/>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110"/>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110"/>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110"/>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110"/>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110"/>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110"/>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110"/>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110"/>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110"/>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110"/>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110"/>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110"/>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110"/>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110"/>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110"/>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110"/>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110"/>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110"/>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110"/>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110"/>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110"/>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110"/>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110"/>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110"/>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110"/>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110"/>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110"/>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110"/>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110"/>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110"/>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110"/>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110"/>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110"/>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110"/>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110"/>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110"/>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110"/>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110"/>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110"/>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110"/>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110"/>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110"/>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110"/>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110"/>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110"/>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110"/>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110"/>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110"/>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110"/>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110"/>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110"/>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110"/>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110"/>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110"/>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110"/>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110"/>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110"/>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110"/>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110"/>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110"/>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110"/>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110"/>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110"/>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110"/>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110"/>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110"/>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110"/>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110"/>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110"/>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110"/>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110"/>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110"/>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110"/>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110"/>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110"/>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110"/>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110"/>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110"/>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110"/>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110"/>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110"/>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110"/>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110"/>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110"/>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110"/>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110"/>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110"/>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110"/>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110"/>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110"/>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110"/>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110"/>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110"/>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110"/>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110"/>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110"/>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110"/>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110"/>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110"/>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110"/>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110"/>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110"/>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110"/>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110"/>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110"/>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110"/>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110"/>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110"/>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110"/>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110"/>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110"/>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110"/>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110"/>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110"/>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110"/>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110"/>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110"/>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110"/>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110"/>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110"/>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110"/>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110"/>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110"/>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110"/>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110"/>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110"/>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110"/>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110"/>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110"/>
      <c r="M282" s="8"/>
      <c r="N282" s="8"/>
      <c r="O282" s="8"/>
      <c r="P282" s="8"/>
      <c r="Q282" s="8"/>
      <c r="R282" s="8"/>
      <c r="S282" s="8"/>
      <c r="T282" s="8"/>
      <c r="U282" s="8"/>
      <c r="V282" s="8"/>
      <c r="W282" s="8"/>
      <c r="X282" s="8"/>
      <c r="Y282" s="8"/>
      <c r="Z282" s="8"/>
    </row>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C67:C73"/>
    <mergeCell ref="C2:E2"/>
    <mergeCell ref="C74:C82"/>
    <mergeCell ref="D75:D78"/>
    <mergeCell ref="B9:B20"/>
    <mergeCell ref="C9:C14"/>
    <mergeCell ref="C15:C20"/>
    <mergeCell ref="B21:B33"/>
    <mergeCell ref="C24:C30"/>
    <mergeCell ref="C31:C33"/>
    <mergeCell ref="C34:C35"/>
    <mergeCell ref="B34:B37"/>
    <mergeCell ref="B38:B82"/>
    <mergeCell ref="C38:C43"/>
    <mergeCell ref="C44:C48"/>
    <mergeCell ref="C49:C54"/>
    <mergeCell ref="C55:C64"/>
    <mergeCell ref="C65:C66"/>
  </mergeCells>
  <conditionalFormatting sqref="I9:I98">
    <cfRule type="containsText" dxfId="43" priority="1" operator="containsText" text="&quot;Pass&quot;">
      <formula>NOT(ISERROR(SEARCH(("""Pass"""),(I9))))</formula>
    </cfRule>
    <cfRule type="containsText" dxfId="42" priority="2" operator="containsText" text="&quot;N/A&quot;">
      <formula>NOT(ISERROR(SEARCH(("""N/A"""),(I9))))</formula>
    </cfRule>
    <cfRule type="containsText" dxfId="41" priority="3" operator="containsText" text="&quot;Fail&quot;">
      <formula>NOT(ISERROR(SEARCH(("""Fail"""),(I9))))</formula>
    </cfRule>
    <cfRule type="containsText" dxfId="40" priority="4" operator="containsText" text="&quot;Pass&quot;">
      <formula>NOT(ISERROR(SEARCH(("""Pass"""),(I9))))</formula>
    </cfRule>
    <cfRule type="containsText" dxfId="39" priority="5" operator="containsText" text="Pass">
      <formula>NOT(ISERROR(SEARCH(("Pass"),(I9))))</formula>
    </cfRule>
    <cfRule type="containsText" dxfId="38" priority="6" operator="containsText" text="Fail">
      <formula>NOT(ISERROR(SEARCH(("Fail"),(I9))))</formula>
    </cfRule>
    <cfRule type="containsText" dxfId="37" priority="7" operator="containsText" text="Untested">
      <formula>NOT(ISERROR(SEARCH(("Untested"),(I9))))</formula>
    </cfRule>
  </conditionalFormatting>
  <conditionalFormatting sqref="I10:I98">
    <cfRule type="containsText" dxfId="36" priority="8" operator="containsText" text="&quot;Pass&quot;">
      <formula>NOT(ISERROR(SEARCH(("""Pass"""),(I10))))</formula>
    </cfRule>
    <cfRule type="containsText" dxfId="35" priority="9" operator="containsText" text="&quot;N/A&quot;">
      <formula>NOT(ISERROR(SEARCH(("""N/A"""),(I10))))</formula>
    </cfRule>
    <cfRule type="containsText" dxfId="34" priority="10" operator="containsText" text="&quot;Fail&quot;">
      <formula>NOT(ISERROR(SEARCH(("""Fail"""),(I10))))</formula>
    </cfRule>
    <cfRule type="containsText" dxfId="33" priority="11" operator="containsText" text="&quot;Pass&quot;">
      <formula>NOT(ISERROR(SEARCH(("""Pass"""),(I10))))</formula>
    </cfRule>
  </conditionalFormatting>
  <dataValidations count="2">
    <dataValidation type="list" allowBlank="1" showInputMessage="1" showErrorMessage="1" prompt=" - " sqref="I9:I98" xr:uid="{00000000-0002-0000-0400-000000000000}">
      <formula1>"Pass,Fail,Untested,N/A"</formula1>
    </dataValidation>
    <dataValidation type="list" allowBlank="1" showInputMessage="1" showErrorMessage="1" prompt=" - " sqref="I1:I3 I7:I8 I99:I226" xr:uid="{00000000-0002-0000-0400-000001000000}">
      <formula1>$M$2:$M$6</formula1>
    </dataValidation>
  </dataValidations>
  <hyperlinks>
    <hyperlink ref="C2" r:id="rId1" xr:uid="{6E08390B-72AD-4874-B597-801C11DB4E3E}"/>
  </hyperlinks>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41"/>
  <sheetViews>
    <sheetView workbookViewId="0"/>
  </sheetViews>
  <sheetFormatPr defaultColWidth="12.625" defaultRowHeight="15" customHeight="1"/>
  <cols>
    <col min="1" max="1" width="9" customWidth="1"/>
    <col min="2" max="2" width="17.125" customWidth="1"/>
    <col min="3" max="3" width="20.125" customWidth="1"/>
    <col min="4" max="4" width="10" customWidth="1"/>
    <col min="5" max="5" width="17.125" customWidth="1"/>
    <col min="6" max="6" width="11.5" customWidth="1"/>
    <col min="7" max="7" width="11.125" customWidth="1"/>
    <col min="8" max="8" width="33.125" customWidth="1"/>
    <col min="9" max="26" width="10" customWidth="1"/>
  </cols>
  <sheetData>
    <row r="1" spans="1:26" ht="25.5" customHeight="1">
      <c r="A1" s="8"/>
      <c r="B1" s="303" t="s">
        <v>512</v>
      </c>
      <c r="C1" s="304"/>
      <c r="D1" s="304"/>
      <c r="E1" s="304"/>
      <c r="F1" s="304"/>
      <c r="G1" s="304"/>
      <c r="H1" s="305"/>
      <c r="I1" s="8"/>
      <c r="J1" s="8"/>
      <c r="K1" s="8"/>
      <c r="L1" s="8"/>
      <c r="M1" s="8"/>
      <c r="N1" s="8"/>
      <c r="O1" s="8"/>
      <c r="P1" s="8"/>
      <c r="Q1" s="8"/>
      <c r="R1" s="8"/>
      <c r="S1" s="8"/>
      <c r="T1" s="8"/>
      <c r="U1" s="8"/>
      <c r="V1" s="8"/>
      <c r="W1" s="8"/>
      <c r="X1" s="8"/>
      <c r="Y1" s="8"/>
      <c r="Z1" s="8"/>
    </row>
    <row r="2" spans="1:26" ht="14.25" customHeight="1">
      <c r="A2" s="142"/>
      <c r="B2" s="142"/>
      <c r="C2" s="8"/>
      <c r="D2" s="8"/>
      <c r="E2" s="8"/>
      <c r="F2" s="8"/>
      <c r="G2" s="8"/>
      <c r="H2" s="143"/>
      <c r="I2" s="8"/>
      <c r="J2" s="8"/>
      <c r="K2" s="8"/>
      <c r="L2" s="8"/>
      <c r="M2" s="8"/>
      <c r="N2" s="8"/>
      <c r="O2" s="8"/>
      <c r="P2" s="8"/>
      <c r="Q2" s="8"/>
      <c r="R2" s="8"/>
      <c r="S2" s="8"/>
      <c r="T2" s="8"/>
      <c r="U2" s="8"/>
      <c r="V2" s="8"/>
      <c r="W2" s="8"/>
      <c r="X2" s="8"/>
      <c r="Y2" s="8"/>
      <c r="Z2" s="8"/>
    </row>
    <row r="3" spans="1:26" ht="12" customHeight="1">
      <c r="A3" s="8"/>
      <c r="B3" s="144" t="s">
        <v>2</v>
      </c>
      <c r="C3" s="279" t="s">
        <v>513</v>
      </c>
      <c r="D3" s="267"/>
      <c r="E3" s="301" t="s">
        <v>4</v>
      </c>
      <c r="F3" s="267"/>
      <c r="G3" s="145"/>
      <c r="H3" s="146"/>
      <c r="I3" s="8"/>
      <c r="J3" s="8"/>
      <c r="K3" s="8"/>
      <c r="L3" s="8"/>
      <c r="M3" s="8"/>
      <c r="N3" s="8"/>
      <c r="O3" s="8"/>
      <c r="P3" s="8"/>
      <c r="Q3" s="8"/>
      <c r="R3" s="8"/>
      <c r="S3" s="8"/>
      <c r="T3" s="8"/>
      <c r="U3" s="8"/>
      <c r="V3" s="8"/>
      <c r="W3" s="8"/>
      <c r="X3" s="8"/>
      <c r="Y3" s="8"/>
      <c r="Z3" s="8"/>
    </row>
    <row r="4" spans="1:26" ht="14.25">
      <c r="A4" s="8"/>
      <c r="B4" s="144" t="s">
        <v>6</v>
      </c>
      <c r="C4" s="279" t="s">
        <v>514</v>
      </c>
      <c r="D4" s="267"/>
      <c r="E4" s="301" t="s">
        <v>8</v>
      </c>
      <c r="F4" s="267"/>
      <c r="G4" s="145"/>
      <c r="H4" s="146"/>
      <c r="I4" s="8"/>
      <c r="J4" s="8"/>
      <c r="K4" s="8"/>
      <c r="L4" s="8"/>
      <c r="M4" s="8"/>
      <c r="N4" s="8"/>
      <c r="O4" s="8"/>
      <c r="P4" s="8"/>
      <c r="Q4" s="8"/>
      <c r="R4" s="8"/>
      <c r="S4" s="8"/>
      <c r="T4" s="8"/>
      <c r="U4" s="8"/>
      <c r="V4" s="8"/>
      <c r="W4" s="8"/>
      <c r="X4" s="8"/>
      <c r="Y4" s="8"/>
      <c r="Z4" s="8"/>
    </row>
    <row r="5" spans="1:26" ht="15.75" customHeight="1">
      <c r="A5" s="8"/>
      <c r="B5" s="147" t="s">
        <v>9</v>
      </c>
      <c r="C5" s="279" t="str">
        <f>C4&amp;"_"&amp;"Test Report"&amp;"_"&amp;"vx.x"</f>
        <v>&lt;Project Code&gt;_Test Report_vx.x</v>
      </c>
      <c r="D5" s="267"/>
      <c r="E5" s="301" t="s">
        <v>10</v>
      </c>
      <c r="F5" s="267"/>
      <c r="G5" s="145"/>
      <c r="H5" s="148" t="s">
        <v>515</v>
      </c>
      <c r="I5" s="8"/>
      <c r="J5" s="8"/>
      <c r="K5" s="8"/>
      <c r="L5" s="8"/>
      <c r="M5" s="8"/>
      <c r="N5" s="8"/>
      <c r="O5" s="8"/>
      <c r="P5" s="8"/>
      <c r="Q5" s="8"/>
      <c r="R5" s="8"/>
      <c r="S5" s="8"/>
      <c r="T5" s="8"/>
      <c r="U5" s="8"/>
      <c r="V5" s="8"/>
      <c r="W5" s="8"/>
      <c r="X5" s="8"/>
      <c r="Y5" s="8"/>
      <c r="Z5" s="8"/>
    </row>
    <row r="6" spans="1:26" ht="21.75" customHeight="1">
      <c r="A6" s="142"/>
      <c r="B6" s="147" t="s">
        <v>516</v>
      </c>
      <c r="C6" s="302" t="s">
        <v>517</v>
      </c>
      <c r="D6" s="266"/>
      <c r="E6" s="266"/>
      <c r="F6" s="266"/>
      <c r="G6" s="266"/>
      <c r="H6" s="267"/>
      <c r="I6" s="8"/>
      <c r="J6" s="8"/>
      <c r="K6" s="8"/>
      <c r="L6" s="8"/>
      <c r="M6" s="8"/>
      <c r="N6" s="8"/>
      <c r="O6" s="8"/>
      <c r="P6" s="8"/>
      <c r="Q6" s="8"/>
      <c r="R6" s="8"/>
      <c r="S6" s="8"/>
      <c r="T6" s="8"/>
      <c r="U6" s="8"/>
      <c r="V6" s="8"/>
      <c r="W6" s="8"/>
      <c r="X6" s="8"/>
      <c r="Y6" s="8"/>
      <c r="Z6" s="8"/>
    </row>
    <row r="7" spans="1:26" ht="14.25" customHeight="1">
      <c r="A7" s="142"/>
      <c r="B7" s="12"/>
      <c r="C7" s="149"/>
      <c r="D7" s="8"/>
      <c r="E7" s="8"/>
      <c r="F7" s="8"/>
      <c r="G7" s="8"/>
      <c r="H7" s="143"/>
      <c r="I7" s="8"/>
      <c r="J7" s="8"/>
      <c r="K7" s="8"/>
      <c r="L7" s="8"/>
      <c r="M7" s="8"/>
      <c r="N7" s="8"/>
      <c r="O7" s="8"/>
      <c r="P7" s="8"/>
      <c r="Q7" s="8"/>
      <c r="R7" s="8"/>
      <c r="S7" s="8"/>
      <c r="T7" s="8"/>
      <c r="U7" s="8"/>
      <c r="V7" s="8"/>
      <c r="W7" s="8"/>
      <c r="X7" s="8"/>
      <c r="Y7" s="8"/>
      <c r="Z7" s="8"/>
    </row>
    <row r="8" spans="1:26" ht="12.75" customHeight="1">
      <c r="A8" s="8"/>
      <c r="B8" s="12"/>
      <c r="C8" s="149"/>
      <c r="D8" s="8"/>
      <c r="E8" s="8"/>
      <c r="F8" s="8"/>
      <c r="G8" s="8"/>
      <c r="H8" s="143"/>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150"/>
      <c r="B10" s="151" t="s">
        <v>29</v>
      </c>
      <c r="C10" s="152" t="s">
        <v>518</v>
      </c>
      <c r="D10" s="153" t="s">
        <v>41</v>
      </c>
      <c r="E10" s="152" t="s">
        <v>44</v>
      </c>
      <c r="F10" s="152" t="s">
        <v>46</v>
      </c>
      <c r="G10" s="154" t="s">
        <v>47</v>
      </c>
      <c r="H10" s="155" t="s">
        <v>519</v>
      </c>
      <c r="I10" s="8"/>
      <c r="J10" s="8"/>
      <c r="K10" s="8"/>
      <c r="L10" s="8"/>
      <c r="M10" s="8"/>
      <c r="N10" s="8"/>
      <c r="O10" s="8"/>
      <c r="P10" s="8"/>
      <c r="Q10" s="8"/>
      <c r="R10" s="8"/>
      <c r="S10" s="8"/>
      <c r="T10" s="8"/>
      <c r="U10" s="8"/>
      <c r="V10" s="8"/>
      <c r="W10" s="8"/>
      <c r="X10" s="8"/>
      <c r="Y10" s="8"/>
      <c r="Z10" s="8"/>
    </row>
    <row r="11" spans="1:26" ht="12.75" customHeight="1">
      <c r="A11" s="150"/>
      <c r="B11" s="156">
        <v>1</v>
      </c>
      <c r="C11" s="157" t="str">
        <f>AddProduct!B2</f>
        <v>AddProduct</v>
      </c>
      <c r="D11" s="158">
        <f>AddProduct!A6</f>
        <v>84</v>
      </c>
      <c r="E11" s="158">
        <f>AddProduct!B6</f>
        <v>0</v>
      </c>
      <c r="F11" s="158">
        <f>AddProduct!E6</f>
        <v>84</v>
      </c>
      <c r="G11" s="159">
        <f>AddProduct!H6</f>
        <v>0</v>
      </c>
      <c r="H11" s="160">
        <f>AddProduct!E6</f>
        <v>84</v>
      </c>
      <c r="I11" s="8"/>
      <c r="J11" s="8"/>
      <c r="K11" s="8"/>
      <c r="L11" s="8"/>
      <c r="M11" s="8"/>
      <c r="N11" s="8"/>
      <c r="O11" s="8"/>
      <c r="P11" s="8"/>
      <c r="Q11" s="8"/>
      <c r="R11" s="8"/>
      <c r="S11" s="8"/>
      <c r="T11" s="8"/>
      <c r="U11" s="8"/>
      <c r="V11" s="8"/>
      <c r="W11" s="8"/>
      <c r="X11" s="8"/>
      <c r="Y11" s="8"/>
      <c r="Z11" s="8"/>
    </row>
    <row r="12" spans="1:26" ht="12.75" customHeight="1">
      <c r="A12" s="150"/>
      <c r="B12" s="156"/>
      <c r="C12" s="157"/>
      <c r="D12" s="158"/>
      <c r="E12" s="158"/>
      <c r="F12" s="158"/>
      <c r="G12" s="159"/>
      <c r="H12" s="160"/>
      <c r="I12" s="8"/>
      <c r="J12" s="8"/>
      <c r="K12" s="8"/>
      <c r="L12" s="8"/>
      <c r="M12" s="8"/>
      <c r="N12" s="8"/>
      <c r="O12" s="8"/>
      <c r="P12" s="8"/>
      <c r="Q12" s="8"/>
      <c r="R12" s="8"/>
      <c r="S12" s="8"/>
      <c r="T12" s="8"/>
      <c r="U12" s="8"/>
      <c r="V12" s="8"/>
      <c r="W12" s="8"/>
      <c r="X12" s="8"/>
      <c r="Y12" s="8"/>
      <c r="Z12" s="8"/>
    </row>
    <row r="13" spans="1:26" ht="12.75" customHeight="1">
      <c r="A13" s="150"/>
      <c r="B13" s="161"/>
      <c r="C13" s="162" t="s">
        <v>520</v>
      </c>
      <c r="D13" s="163">
        <f t="shared" ref="D13:G13" si="0">SUM(D11:D12)</f>
        <v>84</v>
      </c>
      <c r="E13" s="163">
        <f t="shared" si="0"/>
        <v>0</v>
      </c>
      <c r="F13" s="163">
        <f t="shared" si="0"/>
        <v>84</v>
      </c>
      <c r="G13" s="163">
        <f t="shared" si="0"/>
        <v>0</v>
      </c>
      <c r="H13" s="164">
        <f>SUM(H9:H12)</f>
        <v>84</v>
      </c>
      <c r="I13" s="8"/>
      <c r="J13" s="8"/>
      <c r="K13" s="8"/>
      <c r="L13" s="8"/>
      <c r="M13" s="8"/>
      <c r="N13" s="8"/>
      <c r="O13" s="8"/>
      <c r="P13" s="8"/>
      <c r="Q13" s="8"/>
      <c r="R13" s="8"/>
      <c r="S13" s="8"/>
      <c r="T13" s="8"/>
      <c r="U13" s="8"/>
      <c r="V13" s="8"/>
      <c r="W13" s="8"/>
      <c r="X13" s="8"/>
      <c r="Y13" s="8"/>
      <c r="Z13" s="8"/>
    </row>
    <row r="14" spans="1:26" ht="12.75" customHeight="1">
      <c r="A14" s="8"/>
      <c r="B14" s="165"/>
      <c r="C14" s="8"/>
      <c r="D14" s="166"/>
      <c r="E14" s="167"/>
      <c r="F14" s="167"/>
      <c r="G14" s="167"/>
      <c r="H14" s="167"/>
      <c r="I14" s="8"/>
      <c r="J14" s="8"/>
      <c r="K14" s="8"/>
      <c r="L14" s="8"/>
      <c r="M14" s="8"/>
      <c r="N14" s="8"/>
      <c r="O14" s="8"/>
      <c r="P14" s="8"/>
      <c r="Q14" s="8"/>
      <c r="R14" s="8"/>
      <c r="S14" s="8"/>
      <c r="T14" s="8"/>
      <c r="U14" s="8"/>
      <c r="V14" s="8"/>
      <c r="W14" s="8"/>
      <c r="X14" s="8"/>
      <c r="Y14" s="8"/>
      <c r="Z14" s="8"/>
    </row>
    <row r="15" spans="1:26" ht="12.75" customHeight="1">
      <c r="A15" s="8"/>
      <c r="B15" s="8"/>
      <c r="C15" s="6" t="s">
        <v>521</v>
      </c>
      <c r="D15" s="8"/>
      <c r="E15" s="168">
        <f>(D13+E13)*100/(H13-G13)</f>
        <v>100</v>
      </c>
      <c r="F15" s="8" t="s">
        <v>522</v>
      </c>
      <c r="G15" s="8"/>
      <c r="H15" s="89"/>
      <c r="I15" s="8"/>
      <c r="J15" s="8"/>
      <c r="K15" s="8"/>
      <c r="L15" s="8"/>
      <c r="M15" s="8"/>
      <c r="N15" s="8"/>
      <c r="O15" s="8"/>
      <c r="P15" s="8"/>
      <c r="Q15" s="8"/>
      <c r="R15" s="8"/>
      <c r="S15" s="8"/>
      <c r="T15" s="8"/>
      <c r="U15" s="8"/>
      <c r="V15" s="8"/>
      <c r="W15" s="8"/>
      <c r="X15" s="8"/>
      <c r="Y15" s="8"/>
      <c r="Z15" s="8"/>
    </row>
    <row r="16" spans="1:26" ht="12.75" customHeight="1">
      <c r="A16" s="8"/>
      <c r="B16" s="8"/>
      <c r="C16" s="6" t="s">
        <v>523</v>
      </c>
      <c r="D16" s="8"/>
      <c r="E16" s="168">
        <f>D13*100/(H13-G13)</f>
        <v>100</v>
      </c>
      <c r="F16" s="8" t="s">
        <v>522</v>
      </c>
      <c r="G16" s="8"/>
      <c r="H16" s="89"/>
      <c r="I16" s="8"/>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row r="163" spans="1:26" ht="15.75" customHeight="1"/>
    <row r="164" spans="1:26" ht="15.75" customHeight="1"/>
    <row r="165" spans="1:26" ht="15.75" customHeight="1"/>
    <row r="166" spans="1:26" ht="15.75" customHeight="1"/>
    <row r="167" spans="1:26" ht="15.75" customHeight="1"/>
    <row r="168" spans="1:26" ht="15.75" customHeight="1"/>
    <row r="169" spans="1:26" ht="15.75" customHeight="1"/>
    <row r="170" spans="1:26" ht="15.75" customHeight="1"/>
    <row r="171" spans="1:26" ht="15.75" customHeight="1"/>
    <row r="172" spans="1:26" ht="15.75" customHeight="1"/>
    <row r="173" spans="1:26" ht="15.75" customHeight="1"/>
    <row r="174" spans="1:26" ht="15.75" customHeight="1"/>
    <row r="175" spans="1:26" ht="15.75" customHeight="1"/>
    <row r="176" spans="1:2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H1000"/>
  <sheetViews>
    <sheetView workbookViewId="0"/>
  </sheetViews>
  <sheetFormatPr defaultColWidth="12.625" defaultRowHeight="15" customHeight="1"/>
  <cols>
    <col min="7" max="7" width="18.875" customWidth="1"/>
  </cols>
  <sheetData>
    <row r="2" spans="2:8" ht="15" customHeight="1">
      <c r="B2" s="287" t="s">
        <v>302</v>
      </c>
      <c r="C2" s="266"/>
      <c r="D2" s="266"/>
      <c r="E2" s="266"/>
      <c r="F2" s="266"/>
      <c r="G2" s="266"/>
      <c r="H2" s="267"/>
    </row>
    <row r="3" spans="2:8" ht="15" customHeight="1">
      <c r="B3" s="112" t="s">
        <v>162</v>
      </c>
      <c r="C3" s="112" t="s">
        <v>184</v>
      </c>
      <c r="D3" s="112" t="s">
        <v>199</v>
      </c>
      <c r="E3" s="112" t="s">
        <v>210</v>
      </c>
      <c r="F3" s="112" t="s">
        <v>227</v>
      </c>
      <c r="G3" s="112" t="s">
        <v>240</v>
      </c>
      <c r="H3" s="112" t="s">
        <v>259</v>
      </c>
    </row>
    <row r="4" spans="2:8" ht="15" customHeight="1">
      <c r="B4" s="113" t="s">
        <v>303</v>
      </c>
      <c r="C4" s="113" t="s">
        <v>304</v>
      </c>
      <c r="D4" s="113" t="s">
        <v>305</v>
      </c>
      <c r="E4" s="113" t="s">
        <v>306</v>
      </c>
      <c r="F4" s="113" t="s">
        <v>307</v>
      </c>
      <c r="G4" s="113" t="s">
        <v>308</v>
      </c>
      <c r="H4" s="113" t="s">
        <v>309</v>
      </c>
    </row>
    <row r="5" spans="2:8" ht="15" customHeight="1">
      <c r="B5" s="113" t="s">
        <v>303</v>
      </c>
      <c r="C5" s="113" t="s">
        <v>304</v>
      </c>
      <c r="D5" s="113" t="s">
        <v>305</v>
      </c>
      <c r="E5" s="113" t="s">
        <v>306</v>
      </c>
      <c r="F5" s="113" t="s">
        <v>310</v>
      </c>
      <c r="G5" s="113" t="s">
        <v>308</v>
      </c>
      <c r="H5" s="113" t="s">
        <v>309</v>
      </c>
    </row>
    <row r="6" spans="2:8" ht="15" customHeight="1">
      <c r="B6" s="113" t="s">
        <v>303</v>
      </c>
      <c r="C6" s="113" t="s">
        <v>304</v>
      </c>
      <c r="D6" s="113" t="s">
        <v>305</v>
      </c>
      <c r="E6" s="113" t="s">
        <v>306</v>
      </c>
      <c r="F6" s="113" t="s">
        <v>311</v>
      </c>
      <c r="G6" s="113" t="s">
        <v>308</v>
      </c>
      <c r="H6" s="113" t="s">
        <v>309</v>
      </c>
    </row>
    <row r="7" spans="2:8" ht="15" customHeight="1">
      <c r="B7" s="287" t="s">
        <v>312</v>
      </c>
      <c r="C7" s="266"/>
      <c r="D7" s="266"/>
      <c r="E7" s="266"/>
      <c r="F7" s="266"/>
      <c r="G7" s="266"/>
      <c r="H7" s="267"/>
    </row>
    <row r="8" spans="2:8" ht="15" customHeight="1">
      <c r="B8" s="112" t="s">
        <v>313</v>
      </c>
      <c r="C8" s="112" t="s">
        <v>314</v>
      </c>
      <c r="D8" s="112" t="s">
        <v>315</v>
      </c>
      <c r="E8" s="112" t="s">
        <v>316</v>
      </c>
      <c r="F8" s="112" t="s">
        <v>317</v>
      </c>
      <c r="G8" s="112" t="s">
        <v>318</v>
      </c>
      <c r="H8" s="112" t="s">
        <v>319</v>
      </c>
    </row>
    <row r="9" spans="2:8" ht="15" customHeight="1">
      <c r="B9" s="113" t="s">
        <v>303</v>
      </c>
      <c r="C9" s="113" t="s">
        <v>304</v>
      </c>
      <c r="D9" s="113" t="s">
        <v>305</v>
      </c>
      <c r="E9" s="113" t="s">
        <v>306</v>
      </c>
      <c r="F9" s="113">
        <v>3</v>
      </c>
      <c r="G9" s="113">
        <v>101</v>
      </c>
      <c r="H9" s="113" t="s">
        <v>309</v>
      </c>
    </row>
    <row r="10" spans="2:8" ht="15" customHeight="1">
      <c r="B10" s="113" t="s">
        <v>303</v>
      </c>
      <c r="C10" s="113" t="s">
        <v>304</v>
      </c>
      <c r="D10" s="113" t="s">
        <v>305</v>
      </c>
      <c r="E10" s="113" t="s">
        <v>306</v>
      </c>
      <c r="F10" s="113">
        <v>2</v>
      </c>
      <c r="G10" s="113">
        <v>101</v>
      </c>
      <c r="H10" s="113" t="s">
        <v>309</v>
      </c>
    </row>
    <row r="11" spans="2:8" ht="15" customHeight="1">
      <c r="B11" s="113" t="s">
        <v>303</v>
      </c>
      <c r="C11" s="113" t="s">
        <v>304</v>
      </c>
      <c r="D11" s="113" t="s">
        <v>305</v>
      </c>
      <c r="E11" s="113" t="s">
        <v>306</v>
      </c>
      <c r="F11" s="113">
        <v>1</v>
      </c>
      <c r="G11" s="113">
        <v>101</v>
      </c>
      <c r="H11" s="113" t="s">
        <v>309</v>
      </c>
    </row>
    <row r="12" spans="2:8" ht="15" customHeight="1">
      <c r="B12" s="114"/>
      <c r="C12" s="114"/>
      <c r="D12" s="114"/>
      <c r="E12" s="114"/>
      <c r="F12" s="114"/>
      <c r="G12" s="114"/>
      <c r="H12" s="114"/>
    </row>
    <row r="13" spans="2:8" ht="15" customHeight="1">
      <c r="B13" s="114"/>
      <c r="C13" s="114"/>
      <c r="D13" s="114"/>
      <c r="E13" s="114"/>
      <c r="F13" s="114"/>
      <c r="G13" s="114"/>
      <c r="H13" s="114"/>
    </row>
    <row r="14" spans="2:8" ht="15" customHeight="1">
      <c r="B14" s="114"/>
      <c r="C14" s="114"/>
      <c r="D14" s="114"/>
      <c r="E14" s="114"/>
      <c r="F14" s="114"/>
      <c r="G14" s="114"/>
      <c r="H14" s="114"/>
    </row>
    <row r="15" spans="2:8" ht="15" customHeight="1">
      <c r="B15" s="114"/>
      <c r="C15" s="114"/>
      <c r="D15" s="114"/>
      <c r="E15" s="114"/>
      <c r="F15" s="114"/>
      <c r="G15" s="114"/>
      <c r="H15" s="114"/>
    </row>
    <row r="16" spans="2:8" ht="15" customHeight="1">
      <c r="B16" s="114"/>
      <c r="C16" s="114"/>
      <c r="D16" s="114"/>
      <c r="E16" s="114"/>
      <c r="F16" s="114"/>
      <c r="G16" s="114"/>
      <c r="H16" s="114"/>
    </row>
    <row r="17" spans="2:8" ht="15" customHeight="1">
      <c r="B17" s="114"/>
      <c r="C17" s="114"/>
      <c r="D17" s="114"/>
      <c r="E17" s="114"/>
      <c r="F17" s="114"/>
      <c r="G17" s="114"/>
      <c r="H17" s="114"/>
    </row>
    <row r="18" spans="2:8" ht="15" customHeight="1">
      <c r="B18" s="114"/>
      <c r="C18" s="114"/>
      <c r="D18" s="114"/>
      <c r="E18" s="114"/>
      <c r="F18" s="114"/>
      <c r="G18" s="114"/>
      <c r="H18" s="114"/>
    </row>
    <row r="19" spans="2:8" ht="15" customHeight="1">
      <c r="B19" s="114"/>
      <c r="C19" s="114"/>
      <c r="D19" s="114"/>
      <c r="E19" s="114"/>
      <c r="F19" s="114"/>
      <c r="G19" s="114"/>
      <c r="H19" s="114"/>
    </row>
    <row r="20" spans="2:8" ht="15" customHeight="1">
      <c r="B20" s="114"/>
      <c r="C20" s="114"/>
      <c r="D20" s="114"/>
      <c r="E20" s="114"/>
      <c r="F20" s="114"/>
      <c r="G20" s="114"/>
      <c r="H20" s="114"/>
    </row>
    <row r="21" spans="2:8" ht="15" customHeight="1">
      <c r="B21" s="114"/>
      <c r="C21" s="114"/>
      <c r="D21" s="114"/>
      <c r="E21" s="114"/>
      <c r="F21" s="114"/>
      <c r="G21" s="114"/>
      <c r="H21" s="114"/>
    </row>
    <row r="22" spans="2:8" ht="15" customHeight="1">
      <c r="B22" s="114"/>
      <c r="C22" s="114"/>
      <c r="D22" s="114"/>
      <c r="E22" s="114"/>
      <c r="F22" s="114"/>
      <c r="G22" s="114"/>
      <c r="H22" s="114"/>
    </row>
    <row r="23" spans="2:8" ht="15" customHeight="1">
      <c r="B23" s="114"/>
      <c r="C23" s="114"/>
      <c r="D23" s="114"/>
      <c r="E23" s="114"/>
      <c r="F23" s="114"/>
      <c r="G23" s="114"/>
      <c r="H23" s="114"/>
    </row>
    <row r="24" spans="2:8" ht="15" customHeight="1">
      <c r="B24" s="114"/>
      <c r="C24" s="114"/>
      <c r="D24" s="114"/>
      <c r="E24" s="114"/>
      <c r="F24" s="114"/>
      <c r="G24" s="114"/>
      <c r="H24" s="114"/>
    </row>
    <row r="25" spans="2:8" ht="15" customHeight="1">
      <c r="B25" s="114"/>
      <c r="C25" s="114"/>
      <c r="D25" s="114"/>
      <c r="E25" s="114"/>
      <c r="F25" s="114"/>
      <c r="G25" s="114"/>
      <c r="H25" s="114"/>
    </row>
    <row r="26" spans="2:8" ht="15" customHeight="1">
      <c r="B26" s="114"/>
      <c r="C26" s="114"/>
      <c r="D26" s="114"/>
      <c r="E26" s="114"/>
      <c r="F26" s="114"/>
      <c r="G26" s="114"/>
      <c r="H26" s="114"/>
    </row>
    <row r="27" spans="2:8" ht="15.75" customHeight="1"/>
    <row r="28" spans="2:8" ht="15.75" customHeight="1"/>
    <row r="29" spans="2:8" ht="15.75" customHeight="1"/>
    <row r="30" spans="2:8" ht="15.75" customHeight="1"/>
    <row r="31" spans="2:8" ht="15.75" customHeight="1"/>
    <row r="32" spans="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7:H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20"/>
  <sheetViews>
    <sheetView workbookViewId="0">
      <pane ySplit="8" topLeftCell="A90" activePane="bottomLeft" state="frozen"/>
      <selection pane="bottomLeft" activeCell="F4" sqref="F4"/>
    </sheetView>
  </sheetViews>
  <sheetFormatPr defaultColWidth="12.625" defaultRowHeight="15" customHeight="1"/>
  <cols>
    <col min="1" max="1" width="14.375" customWidth="1"/>
    <col min="2" max="5" width="20.375" customWidth="1"/>
    <col min="6" max="6" width="27.25" customWidth="1"/>
    <col min="7" max="7" width="25" customWidth="1"/>
    <col min="8" max="8" width="30.125" customWidth="1"/>
    <col min="9" max="9" width="15.125" customWidth="1"/>
    <col min="10" max="10" width="16.375" customWidth="1"/>
    <col min="11" max="11" width="15.875" customWidth="1"/>
    <col min="12" max="12" width="8.125" customWidth="1"/>
    <col min="13" max="13" width="10" hidden="1" customWidth="1"/>
    <col min="14" max="26" width="10" customWidth="1"/>
  </cols>
  <sheetData>
    <row r="1" spans="1:26" ht="13.5" customHeight="1" thickBot="1">
      <c r="A1" s="55"/>
      <c r="B1" s="56"/>
      <c r="C1" s="56"/>
      <c r="D1" s="57"/>
      <c r="E1" s="57"/>
      <c r="F1" s="57"/>
      <c r="G1" s="57"/>
      <c r="H1" s="57"/>
      <c r="I1" s="35"/>
      <c r="J1" s="58"/>
      <c r="K1" s="35"/>
      <c r="L1" s="59"/>
      <c r="M1" s="60"/>
      <c r="N1" s="60"/>
      <c r="O1" s="60"/>
      <c r="P1" s="60"/>
      <c r="Q1" s="60"/>
      <c r="R1" s="60"/>
      <c r="S1" s="60"/>
      <c r="T1" s="60"/>
      <c r="U1" s="60"/>
      <c r="V1" s="60"/>
      <c r="W1" s="60"/>
      <c r="X1" s="60"/>
      <c r="Y1" s="60"/>
      <c r="Z1" s="60"/>
    </row>
    <row r="2" spans="1:26" ht="28.5" customHeight="1">
      <c r="A2" s="61" t="s">
        <v>40</v>
      </c>
      <c r="B2" s="62" t="s">
        <v>524</v>
      </c>
      <c r="C2" s="352" t="s">
        <v>1023</v>
      </c>
      <c r="D2" s="354"/>
      <c r="E2" s="355"/>
      <c r="F2" s="63"/>
      <c r="G2" s="64"/>
      <c r="H2" s="65"/>
      <c r="I2" s="65"/>
      <c r="J2" s="35"/>
      <c r="K2" s="35"/>
      <c r="L2" s="59"/>
      <c r="M2" s="60" t="s">
        <v>41</v>
      </c>
      <c r="N2" s="60"/>
      <c r="O2" s="60"/>
      <c r="P2" s="60"/>
      <c r="Q2" s="60"/>
      <c r="R2" s="60"/>
      <c r="S2" s="60"/>
      <c r="T2" s="60"/>
      <c r="U2" s="60"/>
      <c r="V2" s="60"/>
      <c r="W2" s="60"/>
      <c r="X2" s="60"/>
      <c r="Y2" s="60"/>
      <c r="Z2" s="60"/>
    </row>
    <row r="3" spans="1:26" ht="25.5" customHeight="1">
      <c r="A3" s="66" t="s">
        <v>42</v>
      </c>
      <c r="B3" s="67" t="s">
        <v>43</v>
      </c>
      <c r="C3" s="68"/>
      <c r="D3" s="69"/>
      <c r="E3" s="70"/>
      <c r="F3" s="63"/>
      <c r="G3" s="64"/>
      <c r="H3" s="65"/>
      <c r="I3" s="65"/>
      <c r="J3" s="35"/>
      <c r="K3" s="35"/>
      <c r="L3" s="59"/>
      <c r="M3" s="60" t="s">
        <v>44</v>
      </c>
      <c r="N3" s="60"/>
      <c r="O3" s="60"/>
      <c r="P3" s="60"/>
      <c r="Q3" s="60"/>
      <c r="R3" s="60"/>
      <c r="S3" s="60"/>
      <c r="T3" s="60"/>
      <c r="U3" s="60"/>
      <c r="V3" s="60"/>
      <c r="W3" s="60"/>
      <c r="X3" s="60"/>
      <c r="Y3" s="60"/>
      <c r="Z3" s="60"/>
    </row>
    <row r="4" spans="1:26" ht="18" customHeight="1">
      <c r="A4" s="71" t="s">
        <v>45</v>
      </c>
      <c r="B4" s="72"/>
      <c r="C4" s="73"/>
      <c r="D4" s="73"/>
      <c r="E4" s="74"/>
      <c r="F4" s="65"/>
      <c r="G4" s="75"/>
      <c r="H4" s="65"/>
      <c r="I4" s="65"/>
      <c r="J4" s="35"/>
      <c r="K4" s="35"/>
      <c r="L4" s="59"/>
      <c r="M4" s="76"/>
      <c r="N4" s="60"/>
      <c r="O4" s="60"/>
      <c r="P4" s="60"/>
      <c r="Q4" s="60"/>
      <c r="R4" s="60"/>
      <c r="S4" s="60"/>
      <c r="T4" s="60"/>
      <c r="U4" s="60"/>
      <c r="V4" s="60"/>
      <c r="W4" s="60"/>
      <c r="X4" s="60"/>
      <c r="Y4" s="60"/>
      <c r="Z4" s="60"/>
    </row>
    <row r="5" spans="1:26" ht="19.5" customHeight="1">
      <c r="A5" s="77" t="s">
        <v>41</v>
      </c>
      <c r="B5" s="78" t="s">
        <v>44</v>
      </c>
      <c r="C5" s="78" t="s">
        <v>46</v>
      </c>
      <c r="D5" s="78" t="s">
        <v>47</v>
      </c>
      <c r="E5" s="79" t="s">
        <v>48</v>
      </c>
      <c r="F5" s="60"/>
      <c r="G5" s="80"/>
      <c r="H5" s="80"/>
      <c r="I5" s="80"/>
      <c r="J5" s="81"/>
      <c r="K5" s="81"/>
      <c r="L5" s="82"/>
      <c r="M5" s="60" t="s">
        <v>49</v>
      </c>
      <c r="N5" s="60"/>
      <c r="O5" s="60"/>
      <c r="P5" s="60"/>
      <c r="Q5" s="60"/>
      <c r="R5" s="60"/>
      <c r="S5" s="60"/>
      <c r="T5" s="60"/>
      <c r="U5" s="60"/>
      <c r="V5" s="60"/>
      <c r="W5" s="60"/>
      <c r="X5" s="60"/>
      <c r="Y5" s="60"/>
      <c r="Z5" s="60"/>
    </row>
    <row r="6" spans="1:26" ht="19.5" customHeight="1">
      <c r="A6" s="83">
        <f>COUNTIF(I9:I1108,"Pass")</f>
        <v>88</v>
      </c>
      <c r="B6" s="84">
        <f>COUNTIF(I9:I1108,"Fail")</f>
        <v>0</v>
      </c>
      <c r="C6" s="84">
        <f>E6-D6-A6-B6</f>
        <v>1</v>
      </c>
      <c r="D6" s="85">
        <f>COUNTIF(H$9:I$1108,"N/A")</f>
        <v>0</v>
      </c>
      <c r="E6" s="86">
        <f>COUNTA(A9:A1112)</f>
        <v>89</v>
      </c>
      <c r="F6" s="60"/>
      <c r="G6" s="87"/>
      <c r="H6" s="87"/>
      <c r="I6" s="88"/>
      <c r="J6" s="81"/>
      <c r="K6" s="81"/>
      <c r="L6" s="82"/>
      <c r="M6" s="60" t="s">
        <v>47</v>
      </c>
      <c r="N6" s="60"/>
      <c r="O6" s="60"/>
      <c r="P6" s="60"/>
      <c r="Q6" s="60"/>
      <c r="R6" s="60"/>
      <c r="S6" s="60"/>
      <c r="T6" s="60"/>
      <c r="U6" s="60"/>
      <c r="V6" s="60"/>
      <c r="W6" s="60"/>
      <c r="X6" s="60"/>
      <c r="Y6" s="60"/>
      <c r="Z6" s="60"/>
    </row>
    <row r="7" spans="1:26" ht="14.25">
      <c r="A7" s="60"/>
      <c r="B7" s="60"/>
      <c r="C7" s="60"/>
      <c r="D7" s="60"/>
      <c r="E7" s="60"/>
      <c r="F7" s="60"/>
      <c r="G7" s="60"/>
      <c r="H7" s="89"/>
      <c r="I7" s="81"/>
      <c r="J7" s="81"/>
      <c r="K7" s="81"/>
      <c r="L7" s="82"/>
      <c r="M7" s="60"/>
      <c r="N7" s="60"/>
      <c r="O7" s="60"/>
      <c r="P7" s="60"/>
      <c r="Q7" s="60"/>
      <c r="R7" s="60"/>
      <c r="S7" s="60"/>
      <c r="T7" s="60"/>
      <c r="U7" s="60"/>
      <c r="V7" s="60"/>
      <c r="W7" s="60"/>
      <c r="X7" s="60"/>
      <c r="Y7" s="60"/>
      <c r="Z7" s="60"/>
    </row>
    <row r="8" spans="1:26" ht="14.25">
      <c r="A8" s="90" t="s">
        <v>50</v>
      </c>
      <c r="B8" s="90" t="s">
        <v>51</v>
      </c>
      <c r="C8" s="91" t="s">
        <v>52</v>
      </c>
      <c r="D8" s="91" t="s">
        <v>53</v>
      </c>
      <c r="E8" s="90" t="s">
        <v>54</v>
      </c>
      <c r="F8" s="90" t="s">
        <v>55</v>
      </c>
      <c r="G8" s="90" t="s">
        <v>56</v>
      </c>
      <c r="H8" s="90" t="s">
        <v>57</v>
      </c>
      <c r="I8" s="91" t="s">
        <v>58</v>
      </c>
      <c r="J8" s="91" t="s">
        <v>59</v>
      </c>
      <c r="K8" s="90" t="s">
        <v>60</v>
      </c>
      <c r="L8" s="92"/>
      <c r="M8" s="60"/>
      <c r="N8" s="60"/>
      <c r="O8" s="60"/>
      <c r="P8" s="60"/>
      <c r="Q8" s="60"/>
      <c r="R8" s="60"/>
      <c r="S8" s="60"/>
      <c r="T8" s="60"/>
      <c r="U8" s="60"/>
      <c r="V8" s="60"/>
      <c r="W8" s="60"/>
      <c r="X8" s="60"/>
      <c r="Y8" s="60"/>
      <c r="Z8" s="60"/>
    </row>
    <row r="9" spans="1:26" ht="87.75" customHeight="1">
      <c r="A9" s="115" t="str">
        <f t="shared" ref="A9:A97" si="0">$B$2&amp;"-"&amp;ROW()-8</f>
        <v>ListProduct-1</v>
      </c>
      <c r="B9" s="306" t="s">
        <v>525</v>
      </c>
      <c r="C9" s="307" t="s">
        <v>526</v>
      </c>
      <c r="D9" s="169" t="s">
        <v>527</v>
      </c>
      <c r="E9" s="117" t="s">
        <v>528</v>
      </c>
      <c r="F9" s="170" t="s">
        <v>529</v>
      </c>
      <c r="G9" s="115" t="s">
        <v>66</v>
      </c>
      <c r="H9" s="118" t="s">
        <v>530</v>
      </c>
      <c r="I9" s="115" t="s">
        <v>41</v>
      </c>
      <c r="J9" s="119"/>
      <c r="K9" s="115"/>
      <c r="L9" s="97"/>
      <c r="M9" s="98"/>
      <c r="N9" s="98"/>
      <c r="O9" s="98"/>
      <c r="P9" s="98"/>
      <c r="Q9" s="98"/>
      <c r="R9" s="98"/>
      <c r="S9" s="98"/>
      <c r="T9" s="98"/>
      <c r="U9" s="98"/>
      <c r="V9" s="98"/>
      <c r="W9" s="98"/>
      <c r="X9" s="98"/>
      <c r="Y9" s="98"/>
      <c r="Z9" s="98"/>
    </row>
    <row r="10" spans="1:26" ht="97.5" customHeight="1">
      <c r="A10" s="115" t="str">
        <f t="shared" si="0"/>
        <v>ListProduct-2</v>
      </c>
      <c r="B10" s="291"/>
      <c r="C10" s="283"/>
      <c r="D10" s="169" t="s">
        <v>531</v>
      </c>
      <c r="E10" s="171" t="s">
        <v>528</v>
      </c>
      <c r="F10" s="169" t="s">
        <v>532</v>
      </c>
      <c r="G10" s="115" t="s">
        <v>66</v>
      </c>
      <c r="H10" s="118" t="s">
        <v>533</v>
      </c>
      <c r="I10" s="115" t="s">
        <v>41</v>
      </c>
      <c r="J10" s="119"/>
      <c r="K10" s="115"/>
      <c r="L10" s="97"/>
      <c r="M10" s="8"/>
      <c r="N10" s="8"/>
      <c r="O10" s="8"/>
      <c r="P10" s="8"/>
      <c r="Q10" s="8"/>
      <c r="R10" s="8"/>
      <c r="S10" s="8"/>
      <c r="T10" s="8"/>
      <c r="U10" s="8"/>
      <c r="V10" s="8"/>
      <c r="W10" s="8"/>
      <c r="X10" s="8"/>
      <c r="Y10" s="8"/>
      <c r="Z10" s="8"/>
    </row>
    <row r="11" spans="1:26" ht="108" customHeight="1">
      <c r="A11" s="115" t="str">
        <f t="shared" si="0"/>
        <v>ListProduct-3</v>
      </c>
      <c r="B11" s="291"/>
      <c r="C11" s="283"/>
      <c r="D11" s="172" t="s">
        <v>534</v>
      </c>
      <c r="E11" s="115" t="s">
        <v>528</v>
      </c>
      <c r="F11" s="170" t="s">
        <v>535</v>
      </c>
      <c r="G11" s="115" t="s">
        <v>536</v>
      </c>
      <c r="H11" s="118" t="s">
        <v>530</v>
      </c>
      <c r="I11" s="115" t="s">
        <v>41</v>
      </c>
      <c r="J11" s="119"/>
      <c r="K11" s="115"/>
      <c r="L11" s="97"/>
      <c r="M11" s="8"/>
      <c r="N11" s="8"/>
      <c r="O11" s="8"/>
      <c r="P11" s="8"/>
      <c r="Q11" s="8"/>
      <c r="R11" s="8"/>
      <c r="S11" s="8"/>
      <c r="T11" s="8"/>
      <c r="U11" s="8"/>
      <c r="V11" s="8"/>
      <c r="W11" s="8"/>
      <c r="X11" s="8"/>
      <c r="Y11" s="8"/>
      <c r="Z11" s="8"/>
    </row>
    <row r="12" spans="1:26" ht="106.5" customHeight="1">
      <c r="A12" s="115" t="str">
        <f t="shared" si="0"/>
        <v>ListProduct-4</v>
      </c>
      <c r="B12" s="291"/>
      <c r="C12" s="283"/>
      <c r="D12" s="172" t="s">
        <v>537</v>
      </c>
      <c r="E12" s="115" t="s">
        <v>528</v>
      </c>
      <c r="F12" s="169" t="s">
        <v>538</v>
      </c>
      <c r="G12" s="115" t="s">
        <v>536</v>
      </c>
      <c r="H12" s="118" t="s">
        <v>533</v>
      </c>
      <c r="I12" s="115" t="s">
        <v>41</v>
      </c>
      <c r="J12" s="119"/>
      <c r="K12" s="115"/>
      <c r="L12" s="97"/>
      <c r="M12" s="8"/>
      <c r="N12" s="8"/>
      <c r="O12" s="8"/>
      <c r="P12" s="8"/>
      <c r="Q12" s="8"/>
      <c r="R12" s="8"/>
      <c r="S12" s="8"/>
      <c r="T12" s="8"/>
      <c r="U12" s="8"/>
      <c r="V12" s="8"/>
      <c r="W12" s="8"/>
      <c r="X12" s="8"/>
      <c r="Y12" s="8"/>
      <c r="Z12" s="8"/>
    </row>
    <row r="13" spans="1:26" ht="108.75" customHeight="1">
      <c r="A13" s="115" t="str">
        <f t="shared" si="0"/>
        <v>ListProduct-5</v>
      </c>
      <c r="B13" s="291"/>
      <c r="C13" s="283"/>
      <c r="D13" s="172" t="s">
        <v>539</v>
      </c>
      <c r="E13" s="115" t="s">
        <v>528</v>
      </c>
      <c r="F13" s="170" t="s">
        <v>540</v>
      </c>
      <c r="G13" s="115" t="s">
        <v>536</v>
      </c>
      <c r="H13" s="118" t="s">
        <v>530</v>
      </c>
      <c r="I13" s="115" t="s">
        <v>41</v>
      </c>
      <c r="J13" s="119"/>
      <c r="K13" s="115"/>
      <c r="L13" s="97"/>
      <c r="M13" s="8"/>
      <c r="N13" s="8"/>
      <c r="O13" s="8"/>
      <c r="P13" s="8"/>
      <c r="Q13" s="8"/>
      <c r="R13" s="8"/>
      <c r="S13" s="8"/>
      <c r="T13" s="8"/>
      <c r="U13" s="8"/>
      <c r="V13" s="8"/>
      <c r="W13" s="8"/>
      <c r="X13" s="8"/>
      <c r="Y13" s="8"/>
      <c r="Z13" s="8"/>
    </row>
    <row r="14" spans="1:26" ht="108.75" customHeight="1">
      <c r="A14" s="115" t="str">
        <f t="shared" si="0"/>
        <v>ListProduct-6</v>
      </c>
      <c r="B14" s="291"/>
      <c r="C14" s="270"/>
      <c r="D14" s="172" t="s">
        <v>541</v>
      </c>
      <c r="E14" s="115" t="s">
        <v>528</v>
      </c>
      <c r="F14" s="169" t="s">
        <v>542</v>
      </c>
      <c r="G14" s="115" t="s">
        <v>536</v>
      </c>
      <c r="H14" s="118" t="s">
        <v>533</v>
      </c>
      <c r="I14" s="115" t="s">
        <v>41</v>
      </c>
      <c r="J14" s="119"/>
      <c r="K14" s="115"/>
      <c r="L14" s="97"/>
      <c r="M14" s="8"/>
      <c r="N14" s="8"/>
      <c r="O14" s="8"/>
      <c r="P14" s="8"/>
      <c r="Q14" s="8"/>
      <c r="R14" s="8"/>
      <c r="S14" s="8"/>
      <c r="T14" s="8"/>
      <c r="U14" s="8"/>
      <c r="V14" s="8"/>
      <c r="W14" s="8"/>
      <c r="X14" s="8"/>
      <c r="Y14" s="8"/>
      <c r="Z14" s="8"/>
    </row>
    <row r="15" spans="1:26" ht="78.75" customHeight="1">
      <c r="A15" s="115" t="str">
        <f t="shared" si="0"/>
        <v>ListProduct-7</v>
      </c>
      <c r="B15" s="291"/>
      <c r="C15" s="308" t="s">
        <v>543</v>
      </c>
      <c r="D15" s="169" t="s">
        <v>544</v>
      </c>
      <c r="E15" s="115" t="s">
        <v>545</v>
      </c>
      <c r="F15" s="169" t="s">
        <v>546</v>
      </c>
      <c r="G15" s="117" t="s">
        <v>547</v>
      </c>
      <c r="H15" s="118" t="s">
        <v>530</v>
      </c>
      <c r="I15" s="115" t="s">
        <v>41</v>
      </c>
      <c r="J15" s="119"/>
      <c r="K15" s="115"/>
      <c r="L15" s="97"/>
      <c r="M15" s="8"/>
      <c r="N15" s="8"/>
      <c r="O15" s="8"/>
      <c r="P15" s="8"/>
      <c r="Q15" s="8"/>
      <c r="R15" s="8"/>
      <c r="S15" s="8"/>
      <c r="T15" s="8"/>
      <c r="U15" s="8"/>
      <c r="V15" s="8"/>
      <c r="W15" s="8"/>
      <c r="X15" s="8"/>
      <c r="Y15" s="8"/>
      <c r="Z15" s="8"/>
    </row>
    <row r="16" spans="1:26" ht="83.25" customHeight="1">
      <c r="A16" s="115" t="str">
        <f t="shared" si="0"/>
        <v>ListProduct-8</v>
      </c>
      <c r="B16" s="291"/>
      <c r="C16" s="283"/>
      <c r="D16" s="169" t="s">
        <v>548</v>
      </c>
      <c r="E16" s="115" t="s">
        <v>545</v>
      </c>
      <c r="F16" s="169" t="s">
        <v>549</v>
      </c>
      <c r="G16" s="117" t="s">
        <v>547</v>
      </c>
      <c r="H16" s="118" t="s">
        <v>533</v>
      </c>
      <c r="I16" s="115" t="s">
        <v>41</v>
      </c>
      <c r="J16" s="119"/>
      <c r="K16" s="115"/>
      <c r="L16" s="97"/>
      <c r="M16" s="8"/>
      <c r="N16" s="8"/>
      <c r="O16" s="8"/>
      <c r="P16" s="8"/>
      <c r="Q16" s="8"/>
      <c r="R16" s="8"/>
      <c r="S16" s="8"/>
      <c r="T16" s="8"/>
      <c r="U16" s="8"/>
      <c r="V16" s="8"/>
      <c r="W16" s="8"/>
      <c r="X16" s="8"/>
      <c r="Y16" s="8"/>
      <c r="Z16" s="8"/>
    </row>
    <row r="17" spans="1:26" ht="85.5" customHeight="1">
      <c r="A17" s="115" t="str">
        <f t="shared" si="0"/>
        <v>ListProduct-9</v>
      </c>
      <c r="B17" s="291"/>
      <c r="C17" s="283"/>
      <c r="D17" s="172" t="s">
        <v>550</v>
      </c>
      <c r="E17" s="115" t="s">
        <v>545</v>
      </c>
      <c r="F17" s="169" t="s">
        <v>551</v>
      </c>
      <c r="G17" s="115" t="s">
        <v>552</v>
      </c>
      <c r="H17" s="118" t="s">
        <v>530</v>
      </c>
      <c r="I17" s="115" t="s">
        <v>41</v>
      </c>
      <c r="J17" s="119"/>
      <c r="K17" s="115"/>
      <c r="L17" s="97"/>
      <c r="M17" s="8"/>
      <c r="N17" s="8"/>
      <c r="O17" s="8"/>
      <c r="P17" s="8"/>
      <c r="Q17" s="8"/>
      <c r="R17" s="8"/>
      <c r="S17" s="8"/>
      <c r="T17" s="8"/>
      <c r="U17" s="8"/>
      <c r="V17" s="8"/>
      <c r="W17" s="8"/>
      <c r="X17" s="8"/>
      <c r="Y17" s="8"/>
      <c r="Z17" s="8"/>
    </row>
    <row r="18" spans="1:26" ht="117.75" customHeight="1">
      <c r="A18" s="115" t="str">
        <f t="shared" si="0"/>
        <v>ListProduct-10</v>
      </c>
      <c r="B18" s="291"/>
      <c r="C18" s="283"/>
      <c r="D18" s="172" t="s">
        <v>553</v>
      </c>
      <c r="E18" s="115" t="s">
        <v>545</v>
      </c>
      <c r="F18" s="169" t="s">
        <v>554</v>
      </c>
      <c r="G18" s="115" t="s">
        <v>552</v>
      </c>
      <c r="H18" s="118" t="s">
        <v>533</v>
      </c>
      <c r="I18" s="115" t="s">
        <v>41</v>
      </c>
      <c r="J18" s="119"/>
      <c r="K18" s="115"/>
      <c r="L18" s="97"/>
      <c r="M18" s="8"/>
      <c r="N18" s="8"/>
      <c r="O18" s="8"/>
      <c r="P18" s="8"/>
      <c r="Q18" s="8"/>
      <c r="R18" s="8"/>
      <c r="S18" s="8"/>
      <c r="T18" s="8"/>
      <c r="U18" s="8"/>
      <c r="V18" s="8"/>
      <c r="W18" s="8"/>
      <c r="X18" s="8"/>
      <c r="Y18" s="8"/>
      <c r="Z18" s="8"/>
    </row>
    <row r="19" spans="1:26" ht="120.75" customHeight="1">
      <c r="A19" s="115" t="str">
        <f t="shared" si="0"/>
        <v>ListProduct-11</v>
      </c>
      <c r="B19" s="291"/>
      <c r="C19" s="283"/>
      <c r="D19" s="172" t="s">
        <v>555</v>
      </c>
      <c r="E19" s="115" t="s">
        <v>545</v>
      </c>
      <c r="F19" s="170" t="s">
        <v>556</v>
      </c>
      <c r="G19" s="115" t="s">
        <v>552</v>
      </c>
      <c r="H19" s="118" t="s">
        <v>530</v>
      </c>
      <c r="I19" s="115" t="s">
        <v>41</v>
      </c>
      <c r="J19" s="119"/>
      <c r="K19" s="115"/>
      <c r="L19" s="97"/>
      <c r="M19" s="8"/>
      <c r="N19" s="8"/>
      <c r="O19" s="8"/>
      <c r="P19" s="8"/>
      <c r="Q19" s="8"/>
      <c r="R19" s="8"/>
      <c r="S19" s="8"/>
      <c r="T19" s="8"/>
      <c r="U19" s="8"/>
      <c r="V19" s="8"/>
      <c r="W19" s="8"/>
      <c r="X19" s="8"/>
      <c r="Y19" s="8"/>
      <c r="Z19" s="8"/>
    </row>
    <row r="20" spans="1:26" ht="119.25" customHeight="1">
      <c r="A20" s="115" t="str">
        <f t="shared" si="0"/>
        <v>ListProduct-12</v>
      </c>
      <c r="B20" s="292"/>
      <c r="C20" s="270"/>
      <c r="D20" s="172" t="s">
        <v>557</v>
      </c>
      <c r="E20" s="115" t="s">
        <v>545</v>
      </c>
      <c r="F20" s="169" t="s">
        <v>558</v>
      </c>
      <c r="G20" s="115" t="s">
        <v>552</v>
      </c>
      <c r="H20" s="118" t="s">
        <v>533</v>
      </c>
      <c r="I20" s="115" t="s">
        <v>41</v>
      </c>
      <c r="J20" s="119"/>
      <c r="K20" s="115"/>
      <c r="L20" s="97"/>
      <c r="M20" s="8"/>
      <c r="N20" s="8"/>
      <c r="O20" s="8"/>
      <c r="P20" s="8"/>
      <c r="Q20" s="8"/>
      <c r="R20" s="8"/>
      <c r="S20" s="8"/>
      <c r="T20" s="8"/>
      <c r="U20" s="8"/>
      <c r="V20" s="8"/>
      <c r="W20" s="8"/>
      <c r="X20" s="8"/>
      <c r="Y20" s="8"/>
      <c r="Z20" s="8"/>
    </row>
    <row r="21" spans="1:26" ht="291.75" customHeight="1">
      <c r="A21" s="120" t="str">
        <f t="shared" si="0"/>
        <v>ListProduct-13</v>
      </c>
      <c r="B21" s="309" t="s">
        <v>92</v>
      </c>
      <c r="C21" s="309" t="s">
        <v>526</v>
      </c>
      <c r="D21" s="173" t="s">
        <v>559</v>
      </c>
      <c r="E21" s="115" t="s">
        <v>528</v>
      </c>
      <c r="F21" s="174" t="s">
        <v>560</v>
      </c>
      <c r="G21" s="115" t="s">
        <v>66</v>
      </c>
      <c r="H21" s="115" t="s">
        <v>561</v>
      </c>
      <c r="I21" s="115" t="s">
        <v>41</v>
      </c>
      <c r="J21" s="119"/>
      <c r="K21" s="115"/>
      <c r="L21" s="97"/>
      <c r="M21" s="8"/>
      <c r="N21" s="8"/>
      <c r="O21" s="8"/>
      <c r="P21" s="8"/>
      <c r="Q21" s="8"/>
      <c r="R21" s="8"/>
      <c r="S21" s="8"/>
      <c r="T21" s="8"/>
      <c r="U21" s="8"/>
      <c r="V21" s="8"/>
      <c r="W21" s="8"/>
      <c r="X21" s="8"/>
      <c r="Y21" s="8"/>
      <c r="Z21" s="8"/>
    </row>
    <row r="22" spans="1:26" ht="280.5" customHeight="1">
      <c r="A22" s="120" t="str">
        <f t="shared" si="0"/>
        <v>ListProduct-14</v>
      </c>
      <c r="B22" s="283"/>
      <c r="C22" s="283"/>
      <c r="D22" s="173" t="s">
        <v>562</v>
      </c>
      <c r="E22" s="115" t="s">
        <v>528</v>
      </c>
      <c r="F22" s="174" t="s">
        <v>560</v>
      </c>
      <c r="G22" s="115" t="s">
        <v>66</v>
      </c>
      <c r="H22" s="115" t="s">
        <v>563</v>
      </c>
      <c r="I22" s="115" t="s">
        <v>41</v>
      </c>
      <c r="J22" s="119"/>
      <c r="K22" s="115"/>
      <c r="L22" s="97"/>
      <c r="M22" s="8"/>
      <c r="N22" s="8"/>
      <c r="O22" s="8"/>
      <c r="P22" s="8"/>
      <c r="Q22" s="8"/>
      <c r="R22" s="8"/>
      <c r="S22" s="8"/>
      <c r="T22" s="8"/>
      <c r="U22" s="8"/>
      <c r="V22" s="8"/>
      <c r="W22" s="8"/>
      <c r="X22" s="8"/>
      <c r="Y22" s="8"/>
      <c r="Z22" s="8"/>
    </row>
    <row r="23" spans="1:26" ht="266.25" customHeight="1">
      <c r="A23" s="120" t="str">
        <f t="shared" si="0"/>
        <v>ListProduct-15</v>
      </c>
      <c r="B23" s="283"/>
      <c r="C23" s="270"/>
      <c r="D23" s="117" t="s">
        <v>564</v>
      </c>
      <c r="E23" s="115" t="s">
        <v>528</v>
      </c>
      <c r="F23" s="115" t="s">
        <v>565</v>
      </c>
      <c r="G23" s="115" t="s">
        <v>66</v>
      </c>
      <c r="H23" s="115" t="s">
        <v>566</v>
      </c>
      <c r="I23" s="115" t="s">
        <v>41</v>
      </c>
      <c r="J23" s="119"/>
      <c r="K23" s="115"/>
      <c r="L23" s="97"/>
      <c r="M23" s="8"/>
      <c r="N23" s="8"/>
      <c r="O23" s="8"/>
      <c r="P23" s="8"/>
      <c r="Q23" s="8"/>
      <c r="R23" s="8"/>
      <c r="S23" s="8"/>
      <c r="T23" s="8"/>
      <c r="U23" s="8"/>
      <c r="V23" s="8"/>
      <c r="W23" s="8"/>
      <c r="X23" s="8"/>
      <c r="Y23" s="8"/>
      <c r="Z23" s="8"/>
    </row>
    <row r="24" spans="1:26" ht="281.25" customHeight="1">
      <c r="A24" s="120" t="str">
        <f t="shared" si="0"/>
        <v>ListProduct-16</v>
      </c>
      <c r="B24" s="283"/>
      <c r="C24" s="309" t="s">
        <v>543</v>
      </c>
      <c r="D24" s="173" t="s">
        <v>567</v>
      </c>
      <c r="E24" s="115" t="s">
        <v>545</v>
      </c>
      <c r="F24" s="174" t="s">
        <v>568</v>
      </c>
      <c r="G24" s="117" t="s">
        <v>547</v>
      </c>
      <c r="H24" s="115" t="s">
        <v>569</v>
      </c>
      <c r="I24" s="115" t="s">
        <v>41</v>
      </c>
      <c r="J24" s="119"/>
      <c r="K24" s="115"/>
      <c r="L24" s="97"/>
      <c r="M24" s="8"/>
      <c r="N24" s="8"/>
      <c r="O24" s="8"/>
      <c r="P24" s="8"/>
      <c r="Q24" s="8"/>
      <c r="R24" s="8"/>
      <c r="S24" s="8"/>
      <c r="T24" s="8"/>
      <c r="U24" s="8"/>
      <c r="V24" s="8"/>
      <c r="W24" s="8"/>
      <c r="X24" s="8"/>
      <c r="Y24" s="8"/>
      <c r="Z24" s="8"/>
    </row>
    <row r="25" spans="1:26" ht="281.25" customHeight="1">
      <c r="A25" s="120" t="str">
        <f t="shared" si="0"/>
        <v>ListProduct-17</v>
      </c>
      <c r="B25" s="283"/>
      <c r="C25" s="283"/>
      <c r="D25" s="173" t="s">
        <v>562</v>
      </c>
      <c r="E25" s="115" t="s">
        <v>545</v>
      </c>
      <c r="F25" s="174" t="s">
        <v>568</v>
      </c>
      <c r="G25" s="117" t="s">
        <v>547</v>
      </c>
      <c r="H25" s="115" t="s">
        <v>570</v>
      </c>
      <c r="I25" s="115" t="s">
        <v>41</v>
      </c>
      <c r="J25" s="119"/>
      <c r="K25" s="115"/>
      <c r="L25" s="97"/>
      <c r="M25" s="8"/>
      <c r="N25" s="8"/>
      <c r="O25" s="8"/>
      <c r="P25" s="8"/>
      <c r="Q25" s="8"/>
      <c r="R25" s="8"/>
      <c r="S25" s="8"/>
      <c r="T25" s="8"/>
      <c r="U25" s="8"/>
      <c r="V25" s="8"/>
      <c r="W25" s="8"/>
      <c r="X25" s="8"/>
      <c r="Y25" s="8"/>
      <c r="Z25" s="8"/>
    </row>
    <row r="26" spans="1:26" ht="98.25" customHeight="1">
      <c r="A26" s="120" t="str">
        <f t="shared" si="0"/>
        <v>ListProduct-18</v>
      </c>
      <c r="B26" s="283"/>
      <c r="C26" s="270"/>
      <c r="D26" s="117" t="s">
        <v>564</v>
      </c>
      <c r="E26" s="115" t="s">
        <v>545</v>
      </c>
      <c r="F26" s="115" t="s">
        <v>565</v>
      </c>
      <c r="G26" s="117" t="s">
        <v>547</v>
      </c>
      <c r="H26" s="115" t="s">
        <v>571</v>
      </c>
      <c r="I26" s="115" t="s">
        <v>41</v>
      </c>
      <c r="J26" s="119"/>
      <c r="K26" s="115"/>
      <c r="L26" s="97"/>
      <c r="M26" s="8"/>
      <c r="N26" s="8"/>
      <c r="O26" s="8"/>
      <c r="P26" s="8"/>
      <c r="Q26" s="8"/>
      <c r="R26" s="8"/>
      <c r="S26" s="8"/>
      <c r="T26" s="8"/>
      <c r="U26" s="8"/>
      <c r="V26" s="8"/>
      <c r="W26" s="8"/>
      <c r="X26" s="8"/>
      <c r="Y26" s="8"/>
      <c r="Z26" s="8"/>
    </row>
    <row r="27" spans="1:26" ht="227.25" customHeight="1">
      <c r="A27" s="120" t="str">
        <f t="shared" si="0"/>
        <v>ListProduct-19</v>
      </c>
      <c r="B27" s="283"/>
      <c r="C27" s="175"/>
      <c r="D27" s="117" t="s">
        <v>572</v>
      </c>
      <c r="E27" s="115"/>
      <c r="F27" s="115" t="s">
        <v>573</v>
      </c>
      <c r="G27" s="115"/>
      <c r="H27" s="115" t="s">
        <v>574</v>
      </c>
      <c r="I27" s="115" t="s">
        <v>41</v>
      </c>
      <c r="J27" s="119"/>
      <c r="K27" s="115"/>
      <c r="L27" s="97"/>
      <c r="M27" s="8"/>
      <c r="N27" s="8"/>
      <c r="O27" s="8"/>
      <c r="P27" s="8"/>
      <c r="Q27" s="8"/>
      <c r="R27" s="8"/>
      <c r="S27" s="8"/>
      <c r="T27" s="8"/>
      <c r="U27" s="8"/>
      <c r="V27" s="8"/>
      <c r="W27" s="8"/>
      <c r="X27" s="8"/>
      <c r="Y27" s="8"/>
      <c r="Z27" s="8"/>
    </row>
    <row r="28" spans="1:26" ht="67.5" customHeight="1">
      <c r="A28" s="120" t="str">
        <f t="shared" si="0"/>
        <v>ListProduct-20</v>
      </c>
      <c r="B28" s="283"/>
      <c r="C28" s="176"/>
      <c r="D28" s="117" t="s">
        <v>575</v>
      </c>
      <c r="E28" s="115"/>
      <c r="F28" s="115" t="s">
        <v>576</v>
      </c>
      <c r="G28" s="115"/>
      <c r="H28" s="115" t="s">
        <v>577</v>
      </c>
      <c r="I28" s="115" t="s">
        <v>41</v>
      </c>
      <c r="J28" s="119"/>
      <c r="K28" s="115"/>
      <c r="L28" s="97"/>
      <c r="M28" s="8"/>
      <c r="N28" s="8"/>
      <c r="O28" s="8"/>
      <c r="P28" s="8"/>
      <c r="Q28" s="8"/>
      <c r="R28" s="8"/>
      <c r="S28" s="8"/>
      <c r="T28" s="8"/>
      <c r="U28" s="8"/>
      <c r="V28" s="8"/>
      <c r="W28" s="8"/>
      <c r="X28" s="8"/>
      <c r="Y28" s="8"/>
      <c r="Z28" s="8"/>
    </row>
    <row r="29" spans="1:26" ht="65.25" customHeight="1">
      <c r="A29" s="120" t="str">
        <f t="shared" si="0"/>
        <v>ListProduct-21</v>
      </c>
      <c r="B29" s="285"/>
      <c r="C29" s="176"/>
      <c r="D29" s="117" t="s">
        <v>578</v>
      </c>
      <c r="E29" s="115"/>
      <c r="F29" s="115" t="s">
        <v>579</v>
      </c>
      <c r="G29" s="115"/>
      <c r="H29" s="115" t="s">
        <v>580</v>
      </c>
      <c r="I29" s="115" t="s">
        <v>41</v>
      </c>
      <c r="J29" s="119"/>
      <c r="K29" s="115"/>
      <c r="L29" s="97"/>
      <c r="M29" s="8"/>
      <c r="N29" s="8"/>
      <c r="O29" s="8"/>
      <c r="P29" s="8"/>
      <c r="Q29" s="8"/>
      <c r="R29" s="8"/>
      <c r="S29" s="8"/>
      <c r="T29" s="8"/>
      <c r="U29" s="8"/>
      <c r="V29" s="8"/>
      <c r="W29" s="8"/>
      <c r="X29" s="8"/>
      <c r="Y29" s="8"/>
      <c r="Z29" s="8"/>
    </row>
    <row r="30" spans="1:26" ht="64.5" customHeight="1">
      <c r="A30" s="120" t="str">
        <f t="shared" si="0"/>
        <v>ListProduct-22</v>
      </c>
      <c r="B30" s="310"/>
      <c r="C30" s="177"/>
      <c r="D30" s="117" t="s">
        <v>581</v>
      </c>
      <c r="E30" s="115"/>
      <c r="F30" s="115" t="s">
        <v>582</v>
      </c>
      <c r="G30" s="115"/>
      <c r="H30" s="115" t="s">
        <v>583</v>
      </c>
      <c r="I30" s="115" t="s">
        <v>41</v>
      </c>
      <c r="J30" s="119"/>
      <c r="K30" s="115"/>
      <c r="L30" s="97"/>
      <c r="M30" s="8"/>
      <c r="N30" s="8"/>
      <c r="O30" s="8"/>
      <c r="P30" s="8"/>
      <c r="Q30" s="8"/>
      <c r="R30" s="8"/>
      <c r="S30" s="8"/>
      <c r="T30" s="8"/>
      <c r="U30" s="8"/>
      <c r="V30" s="8"/>
      <c r="W30" s="8"/>
      <c r="X30" s="8"/>
      <c r="Y30" s="8"/>
      <c r="Z30" s="8"/>
    </row>
    <row r="31" spans="1:26" ht="64.5" customHeight="1">
      <c r="A31" s="120" t="str">
        <f t="shared" si="0"/>
        <v>ListProduct-23</v>
      </c>
      <c r="B31" s="283"/>
      <c r="C31" s="177"/>
      <c r="D31" s="117" t="s">
        <v>584</v>
      </c>
      <c r="E31" s="115"/>
      <c r="F31" s="115" t="s">
        <v>585</v>
      </c>
      <c r="G31" s="115"/>
      <c r="H31" s="115" t="s">
        <v>586</v>
      </c>
      <c r="I31" s="115" t="s">
        <v>41</v>
      </c>
      <c r="J31" s="119"/>
      <c r="K31" s="115"/>
      <c r="L31" s="97"/>
      <c r="M31" s="8"/>
      <c r="N31" s="8"/>
      <c r="O31" s="8"/>
      <c r="P31" s="8"/>
      <c r="Q31" s="8"/>
      <c r="R31" s="8"/>
      <c r="S31" s="8"/>
      <c r="T31" s="8"/>
      <c r="U31" s="8"/>
      <c r="V31" s="8"/>
      <c r="W31" s="8"/>
      <c r="X31" s="8"/>
      <c r="Y31" s="8"/>
      <c r="Z31" s="8"/>
    </row>
    <row r="32" spans="1:26" ht="64.5" customHeight="1">
      <c r="A32" s="120" t="str">
        <f t="shared" si="0"/>
        <v>ListProduct-24</v>
      </c>
      <c r="B32" s="283"/>
      <c r="C32" s="177"/>
      <c r="D32" s="117" t="s">
        <v>587</v>
      </c>
      <c r="E32" s="115"/>
      <c r="F32" s="115" t="s">
        <v>588</v>
      </c>
      <c r="G32" s="115"/>
      <c r="H32" s="115" t="s">
        <v>589</v>
      </c>
      <c r="I32" s="115" t="s">
        <v>41</v>
      </c>
      <c r="J32" s="119"/>
      <c r="K32" s="115"/>
      <c r="L32" s="97"/>
      <c r="M32" s="8"/>
      <c r="N32" s="8"/>
      <c r="O32" s="8"/>
      <c r="P32" s="8"/>
      <c r="Q32" s="8"/>
      <c r="R32" s="8"/>
      <c r="S32" s="8"/>
      <c r="T32" s="8"/>
      <c r="U32" s="8"/>
      <c r="V32" s="8"/>
      <c r="W32" s="8"/>
      <c r="X32" s="8"/>
      <c r="Y32" s="8"/>
      <c r="Z32" s="8"/>
    </row>
    <row r="33" spans="1:26" ht="81" customHeight="1">
      <c r="A33" s="120" t="str">
        <f t="shared" si="0"/>
        <v>ListProduct-25</v>
      </c>
      <c r="B33" s="283"/>
      <c r="C33" s="311" t="s">
        <v>590</v>
      </c>
      <c r="D33" s="117" t="s">
        <v>591</v>
      </c>
      <c r="E33" s="115"/>
      <c r="F33" s="115" t="s">
        <v>592</v>
      </c>
      <c r="G33" s="115"/>
      <c r="H33" s="115" t="s">
        <v>593</v>
      </c>
      <c r="I33" s="115" t="s">
        <v>41</v>
      </c>
      <c r="J33" s="119"/>
      <c r="K33" s="115"/>
      <c r="L33" s="97"/>
      <c r="M33" s="8"/>
      <c r="N33" s="8"/>
      <c r="O33" s="8"/>
      <c r="P33" s="8"/>
      <c r="Q33" s="8"/>
      <c r="R33" s="8"/>
      <c r="S33" s="8"/>
      <c r="T33" s="8"/>
      <c r="U33" s="8"/>
      <c r="V33" s="8"/>
      <c r="W33" s="8"/>
      <c r="X33" s="8"/>
      <c r="Y33" s="8"/>
      <c r="Z33" s="8"/>
    </row>
    <row r="34" spans="1:26" ht="81" customHeight="1">
      <c r="A34" s="120" t="str">
        <f t="shared" si="0"/>
        <v>ListProduct-26</v>
      </c>
      <c r="B34" s="283"/>
      <c r="C34" s="283"/>
      <c r="D34" s="117" t="s">
        <v>594</v>
      </c>
      <c r="E34" s="115"/>
      <c r="F34" s="115" t="s">
        <v>592</v>
      </c>
      <c r="G34" s="115"/>
      <c r="H34" s="115" t="s">
        <v>595</v>
      </c>
      <c r="I34" s="115" t="s">
        <v>41</v>
      </c>
      <c r="J34" s="119"/>
      <c r="K34" s="115"/>
      <c r="L34" s="97"/>
      <c r="M34" s="8"/>
      <c r="N34" s="8"/>
      <c r="O34" s="8"/>
      <c r="P34" s="8"/>
      <c r="Q34" s="8"/>
      <c r="R34" s="8"/>
      <c r="S34" s="8"/>
      <c r="T34" s="8"/>
      <c r="U34" s="8"/>
      <c r="V34" s="8"/>
      <c r="W34" s="8"/>
      <c r="X34" s="8"/>
      <c r="Y34" s="8"/>
      <c r="Z34" s="8"/>
    </row>
    <row r="35" spans="1:26" ht="92.25" customHeight="1">
      <c r="A35" s="120" t="str">
        <f t="shared" si="0"/>
        <v>ListProduct-27</v>
      </c>
      <c r="B35" s="283"/>
      <c r="C35" s="283"/>
      <c r="D35" s="117" t="s">
        <v>596</v>
      </c>
      <c r="E35" s="115"/>
      <c r="F35" s="115" t="s">
        <v>597</v>
      </c>
      <c r="G35" s="115"/>
      <c r="H35" s="115" t="s">
        <v>598</v>
      </c>
      <c r="I35" s="115" t="s">
        <v>41</v>
      </c>
      <c r="J35" s="119"/>
      <c r="K35" s="115"/>
      <c r="L35" s="97"/>
      <c r="M35" s="8"/>
      <c r="N35" s="8"/>
      <c r="O35" s="8"/>
      <c r="P35" s="8"/>
      <c r="Q35" s="8"/>
      <c r="R35" s="8"/>
      <c r="S35" s="8"/>
      <c r="T35" s="8"/>
      <c r="U35" s="8"/>
      <c r="V35" s="8"/>
      <c r="W35" s="8"/>
      <c r="X35" s="8"/>
      <c r="Y35" s="8"/>
      <c r="Z35" s="8"/>
    </row>
    <row r="36" spans="1:26" ht="117.75" customHeight="1">
      <c r="A36" s="178" t="str">
        <f t="shared" si="0"/>
        <v>ListProduct-28</v>
      </c>
      <c r="B36" s="285"/>
      <c r="C36" s="283"/>
      <c r="D36" s="121" t="s">
        <v>599</v>
      </c>
      <c r="E36" s="133"/>
      <c r="F36" s="133" t="s">
        <v>600</v>
      </c>
      <c r="G36" s="133"/>
      <c r="H36" s="133" t="s">
        <v>601</v>
      </c>
      <c r="I36" s="133" t="s">
        <v>41</v>
      </c>
      <c r="J36" s="134"/>
      <c r="K36" s="133"/>
      <c r="L36" s="97"/>
      <c r="M36" s="8"/>
      <c r="N36" s="8"/>
      <c r="O36" s="8"/>
      <c r="P36" s="8"/>
      <c r="Q36" s="8"/>
      <c r="R36" s="8"/>
      <c r="S36" s="8"/>
      <c r="T36" s="8"/>
      <c r="U36" s="8"/>
      <c r="V36" s="8"/>
      <c r="W36" s="8"/>
      <c r="X36" s="8"/>
      <c r="Y36" s="8"/>
      <c r="Z36" s="8"/>
    </row>
    <row r="37" spans="1:26" ht="78.75" customHeight="1">
      <c r="A37" s="120" t="str">
        <f t="shared" si="0"/>
        <v>ListProduct-29</v>
      </c>
      <c r="B37" s="309" t="s">
        <v>281</v>
      </c>
      <c r="C37" s="311" t="s">
        <v>602</v>
      </c>
      <c r="D37" s="117" t="s">
        <v>603</v>
      </c>
      <c r="E37" s="115"/>
      <c r="F37" s="115" t="s">
        <v>604</v>
      </c>
      <c r="G37" s="115"/>
      <c r="H37" s="115" t="s">
        <v>605</v>
      </c>
      <c r="I37" s="115" t="s">
        <v>41</v>
      </c>
      <c r="J37" s="119"/>
      <c r="K37" s="115"/>
      <c r="L37" s="97"/>
      <c r="M37" s="8"/>
      <c r="N37" s="8"/>
      <c r="O37" s="8"/>
      <c r="P37" s="8"/>
      <c r="Q37" s="8"/>
      <c r="R37" s="8"/>
      <c r="S37" s="8"/>
      <c r="T37" s="8"/>
      <c r="U37" s="8"/>
      <c r="V37" s="8"/>
      <c r="W37" s="8"/>
      <c r="X37" s="8"/>
      <c r="Y37" s="8"/>
      <c r="Z37" s="8"/>
    </row>
    <row r="38" spans="1:26" ht="71.25" customHeight="1">
      <c r="A38" s="120" t="str">
        <f t="shared" si="0"/>
        <v>ListProduct-30</v>
      </c>
      <c r="B38" s="283"/>
      <c r="C38" s="283"/>
      <c r="D38" s="117" t="s">
        <v>606</v>
      </c>
      <c r="E38" s="115"/>
      <c r="F38" s="115" t="s">
        <v>607</v>
      </c>
      <c r="G38" s="179" t="s">
        <v>608</v>
      </c>
      <c r="H38" s="115" t="s">
        <v>609</v>
      </c>
      <c r="I38" s="115" t="s">
        <v>41</v>
      </c>
      <c r="J38" s="119"/>
      <c r="K38" s="115"/>
      <c r="L38" s="97"/>
      <c r="M38" s="8"/>
      <c r="N38" s="8"/>
      <c r="O38" s="8"/>
      <c r="P38" s="8"/>
      <c r="Q38" s="8"/>
      <c r="R38" s="8"/>
      <c r="S38" s="8"/>
      <c r="T38" s="8"/>
      <c r="U38" s="8"/>
      <c r="V38" s="8"/>
      <c r="W38" s="8"/>
      <c r="X38" s="8"/>
      <c r="Y38" s="8"/>
      <c r="Z38" s="8"/>
    </row>
    <row r="39" spans="1:26" ht="124.5" customHeight="1">
      <c r="A39" s="120" t="str">
        <f t="shared" si="0"/>
        <v>ListProduct-31</v>
      </c>
      <c r="B39" s="283"/>
      <c r="C39" s="283"/>
      <c r="D39" s="117" t="s">
        <v>610</v>
      </c>
      <c r="E39" s="115"/>
      <c r="F39" s="115" t="s">
        <v>611</v>
      </c>
      <c r="G39" s="179" t="s">
        <v>612</v>
      </c>
      <c r="H39" s="115" t="s">
        <v>613</v>
      </c>
      <c r="I39" s="115" t="s">
        <v>41</v>
      </c>
      <c r="J39" s="119"/>
      <c r="K39" s="115"/>
      <c r="L39" s="97"/>
      <c r="M39" s="8"/>
      <c r="N39" s="8"/>
      <c r="O39" s="8"/>
      <c r="P39" s="8"/>
      <c r="Q39" s="8"/>
      <c r="R39" s="8"/>
      <c r="S39" s="8"/>
      <c r="T39" s="8"/>
      <c r="U39" s="8"/>
      <c r="V39" s="8"/>
      <c r="W39" s="8"/>
      <c r="X39" s="8"/>
      <c r="Y39" s="8"/>
      <c r="Z39" s="8"/>
    </row>
    <row r="40" spans="1:26" ht="129" customHeight="1">
      <c r="A40" s="120" t="str">
        <f t="shared" si="0"/>
        <v>ListProduct-32</v>
      </c>
      <c r="B40" s="283"/>
      <c r="C40" s="283"/>
      <c r="D40" s="117" t="s">
        <v>614</v>
      </c>
      <c r="E40" s="115"/>
      <c r="F40" s="115" t="s">
        <v>615</v>
      </c>
      <c r="G40" s="179" t="s">
        <v>616</v>
      </c>
      <c r="H40" s="115" t="s">
        <v>617</v>
      </c>
      <c r="I40" s="115" t="s">
        <v>41</v>
      </c>
      <c r="J40" s="119"/>
      <c r="K40" s="115"/>
      <c r="L40" s="97"/>
      <c r="M40" s="8"/>
      <c r="N40" s="8"/>
      <c r="O40" s="8"/>
      <c r="P40" s="8"/>
      <c r="Q40" s="8"/>
      <c r="R40" s="8"/>
      <c r="S40" s="8"/>
      <c r="T40" s="8"/>
      <c r="U40" s="8"/>
      <c r="V40" s="8"/>
      <c r="W40" s="8"/>
      <c r="X40" s="8"/>
      <c r="Y40" s="8"/>
      <c r="Z40" s="8"/>
    </row>
    <row r="41" spans="1:26" ht="62.25" customHeight="1">
      <c r="A41" s="120" t="str">
        <f t="shared" si="0"/>
        <v>ListProduct-33</v>
      </c>
      <c r="B41" s="283"/>
      <c r="C41" s="283"/>
      <c r="D41" s="117" t="s">
        <v>618</v>
      </c>
      <c r="E41" s="115"/>
      <c r="F41" s="115" t="s">
        <v>619</v>
      </c>
      <c r="G41" s="180" t="s">
        <v>620</v>
      </c>
      <c r="H41" s="115" t="s">
        <v>621</v>
      </c>
      <c r="I41" s="115" t="s">
        <v>41</v>
      </c>
      <c r="J41" s="119"/>
      <c r="K41" s="115"/>
      <c r="L41" s="97"/>
      <c r="M41" s="8"/>
      <c r="N41" s="8"/>
      <c r="O41" s="8"/>
      <c r="P41" s="8"/>
      <c r="Q41" s="8"/>
      <c r="R41" s="8"/>
      <c r="S41" s="8"/>
      <c r="T41" s="8"/>
      <c r="U41" s="8"/>
      <c r="V41" s="8"/>
      <c r="W41" s="8"/>
      <c r="X41" s="8"/>
      <c r="Y41" s="8"/>
      <c r="Z41" s="8"/>
    </row>
    <row r="42" spans="1:26" ht="62.25" customHeight="1">
      <c r="A42" s="120" t="str">
        <f t="shared" si="0"/>
        <v>ListProduct-34</v>
      </c>
      <c r="B42" s="283"/>
      <c r="C42" s="270"/>
      <c r="D42" s="117" t="s">
        <v>622</v>
      </c>
      <c r="E42" s="115"/>
      <c r="F42" s="115" t="s">
        <v>623</v>
      </c>
      <c r="G42" s="102" t="s">
        <v>624</v>
      </c>
      <c r="H42" s="115" t="s">
        <v>605</v>
      </c>
      <c r="I42" s="115" t="s">
        <v>41</v>
      </c>
      <c r="J42" s="119"/>
      <c r="K42" s="115"/>
      <c r="L42" s="97"/>
      <c r="M42" s="8"/>
      <c r="N42" s="8"/>
      <c r="O42" s="8"/>
      <c r="P42" s="8"/>
      <c r="Q42" s="8"/>
      <c r="R42" s="8"/>
      <c r="S42" s="8"/>
      <c r="T42" s="8"/>
      <c r="U42" s="8"/>
      <c r="V42" s="8"/>
      <c r="W42" s="8"/>
      <c r="X42" s="8"/>
      <c r="Y42" s="8"/>
      <c r="Z42" s="8"/>
    </row>
    <row r="43" spans="1:26" ht="83.25" customHeight="1">
      <c r="A43" s="120" t="str">
        <f t="shared" si="0"/>
        <v>ListProduct-35</v>
      </c>
      <c r="B43" s="283"/>
      <c r="C43" s="181"/>
      <c r="D43" s="117" t="s">
        <v>625</v>
      </c>
      <c r="E43" s="115"/>
      <c r="F43" s="115" t="s">
        <v>626</v>
      </c>
      <c r="G43" s="102"/>
      <c r="H43" s="115" t="s">
        <v>627</v>
      </c>
      <c r="I43" s="115" t="s">
        <v>41</v>
      </c>
      <c r="J43" s="119"/>
      <c r="K43" s="115"/>
      <c r="L43" s="97"/>
      <c r="M43" s="8"/>
      <c r="N43" s="8"/>
      <c r="O43" s="8"/>
      <c r="P43" s="8"/>
      <c r="Q43" s="8"/>
      <c r="R43" s="8"/>
      <c r="S43" s="8"/>
      <c r="T43" s="8"/>
      <c r="U43" s="8"/>
      <c r="V43" s="8"/>
      <c r="W43" s="8"/>
      <c r="X43" s="8"/>
      <c r="Y43" s="8"/>
      <c r="Z43" s="8"/>
    </row>
    <row r="44" spans="1:26" ht="71.25" customHeight="1">
      <c r="A44" s="120" t="str">
        <f t="shared" si="0"/>
        <v>ListProduct-36</v>
      </c>
      <c r="B44" s="283"/>
      <c r="C44" s="308" t="s">
        <v>628</v>
      </c>
      <c r="D44" s="117" t="s">
        <v>629</v>
      </c>
      <c r="E44" s="115"/>
      <c r="F44" s="115" t="s">
        <v>630</v>
      </c>
      <c r="G44" s="115" t="s">
        <v>631</v>
      </c>
      <c r="H44" s="115" t="s">
        <v>632</v>
      </c>
      <c r="I44" s="115" t="s">
        <v>41</v>
      </c>
      <c r="J44" s="119"/>
      <c r="K44" s="115"/>
      <c r="L44" s="97"/>
      <c r="M44" s="8"/>
      <c r="N44" s="8"/>
      <c r="O44" s="8"/>
      <c r="P44" s="8"/>
      <c r="Q44" s="8"/>
      <c r="R44" s="8"/>
      <c r="S44" s="8"/>
      <c r="T44" s="8"/>
      <c r="U44" s="8"/>
      <c r="V44" s="8"/>
      <c r="W44" s="8"/>
      <c r="X44" s="8"/>
      <c r="Y44" s="8"/>
      <c r="Z44" s="8"/>
    </row>
    <row r="45" spans="1:26" ht="98.25" customHeight="1">
      <c r="A45" s="120" t="str">
        <f t="shared" si="0"/>
        <v>ListProduct-37</v>
      </c>
      <c r="B45" s="283"/>
      <c r="C45" s="283"/>
      <c r="D45" s="117" t="s">
        <v>633</v>
      </c>
      <c r="E45" s="115"/>
      <c r="F45" s="115" t="s">
        <v>634</v>
      </c>
      <c r="G45" s="115" t="s">
        <v>635</v>
      </c>
      <c r="H45" s="115" t="s">
        <v>636</v>
      </c>
      <c r="I45" s="115" t="s">
        <v>41</v>
      </c>
      <c r="J45" s="119"/>
      <c r="K45" s="115"/>
      <c r="L45" s="97"/>
      <c r="M45" s="8"/>
      <c r="N45" s="8"/>
      <c r="O45" s="8"/>
      <c r="P45" s="8"/>
      <c r="Q45" s="8"/>
      <c r="R45" s="8"/>
      <c r="S45" s="8"/>
      <c r="T45" s="8"/>
      <c r="U45" s="8"/>
      <c r="V45" s="8"/>
      <c r="W45" s="8"/>
      <c r="X45" s="8"/>
      <c r="Y45" s="8"/>
      <c r="Z45" s="8"/>
    </row>
    <row r="46" spans="1:26" ht="98.25" customHeight="1">
      <c r="A46" s="120" t="str">
        <f t="shared" si="0"/>
        <v>ListProduct-38</v>
      </c>
      <c r="B46" s="283"/>
      <c r="C46" s="283"/>
      <c r="D46" s="117" t="s">
        <v>637</v>
      </c>
      <c r="E46" s="115"/>
      <c r="F46" s="115" t="s">
        <v>638</v>
      </c>
      <c r="G46" s="115" t="s">
        <v>639</v>
      </c>
      <c r="H46" s="115" t="s">
        <v>640</v>
      </c>
      <c r="I46" s="115" t="s">
        <v>41</v>
      </c>
      <c r="J46" s="119"/>
      <c r="K46" s="115"/>
      <c r="L46" s="97"/>
      <c r="M46" s="8"/>
      <c r="N46" s="8"/>
      <c r="O46" s="8"/>
      <c r="P46" s="8"/>
      <c r="Q46" s="8"/>
      <c r="R46" s="8"/>
      <c r="S46" s="8"/>
      <c r="T46" s="8"/>
      <c r="U46" s="8"/>
      <c r="V46" s="8"/>
      <c r="W46" s="8"/>
      <c r="X46" s="8"/>
      <c r="Y46" s="8"/>
      <c r="Z46" s="8"/>
    </row>
    <row r="47" spans="1:26" ht="98.25" customHeight="1">
      <c r="A47" s="120" t="str">
        <f t="shared" si="0"/>
        <v>ListProduct-39</v>
      </c>
      <c r="B47" s="283"/>
      <c r="C47" s="283"/>
      <c r="D47" s="117" t="s">
        <v>641</v>
      </c>
      <c r="E47" s="115"/>
      <c r="F47" s="115" t="s">
        <v>642</v>
      </c>
      <c r="G47" s="115"/>
      <c r="H47" s="115" t="s">
        <v>643</v>
      </c>
      <c r="I47" s="115" t="s">
        <v>41</v>
      </c>
      <c r="J47" s="119"/>
      <c r="K47" s="115"/>
      <c r="L47" s="97"/>
      <c r="M47" s="8"/>
      <c r="N47" s="8"/>
      <c r="O47" s="8"/>
      <c r="P47" s="8"/>
      <c r="Q47" s="8"/>
      <c r="R47" s="8"/>
      <c r="S47" s="8"/>
      <c r="T47" s="8"/>
      <c r="U47" s="8"/>
      <c r="V47" s="8"/>
      <c r="W47" s="8"/>
      <c r="X47" s="8"/>
      <c r="Y47" s="8"/>
      <c r="Z47" s="8"/>
    </row>
    <row r="48" spans="1:26" ht="98.25" customHeight="1">
      <c r="A48" s="120" t="str">
        <f t="shared" si="0"/>
        <v>ListProduct-40</v>
      </c>
      <c r="B48" s="283"/>
      <c r="C48" s="283"/>
      <c r="D48" s="117" t="s">
        <v>644</v>
      </c>
      <c r="E48" s="115"/>
      <c r="F48" s="115" t="s">
        <v>645</v>
      </c>
      <c r="G48" s="115"/>
      <c r="H48" s="115" t="s">
        <v>646</v>
      </c>
      <c r="I48" s="115" t="s">
        <v>41</v>
      </c>
      <c r="J48" s="119"/>
      <c r="K48" s="115"/>
      <c r="L48" s="97"/>
      <c r="M48" s="8"/>
      <c r="N48" s="8"/>
      <c r="O48" s="8"/>
      <c r="P48" s="8"/>
      <c r="Q48" s="8"/>
      <c r="R48" s="8"/>
      <c r="S48" s="8"/>
      <c r="T48" s="8"/>
      <c r="U48" s="8"/>
      <c r="V48" s="8"/>
      <c r="W48" s="8"/>
      <c r="X48" s="8"/>
      <c r="Y48" s="8"/>
      <c r="Z48" s="8"/>
    </row>
    <row r="49" spans="1:26" ht="98.25" customHeight="1">
      <c r="A49" s="120" t="str">
        <f t="shared" si="0"/>
        <v>ListProduct-41</v>
      </c>
      <c r="B49" s="283"/>
      <c r="C49" s="283"/>
      <c r="D49" s="117" t="s">
        <v>647</v>
      </c>
      <c r="E49" s="115"/>
      <c r="F49" s="117" t="s">
        <v>648</v>
      </c>
      <c r="G49" s="115"/>
      <c r="H49" s="115" t="s">
        <v>649</v>
      </c>
      <c r="I49" s="115" t="s">
        <v>41</v>
      </c>
      <c r="J49" s="119"/>
      <c r="K49" s="115"/>
      <c r="L49" s="97"/>
      <c r="M49" s="8"/>
      <c r="N49" s="8"/>
      <c r="O49" s="8"/>
      <c r="P49" s="8"/>
      <c r="Q49" s="8"/>
      <c r="R49" s="8"/>
      <c r="S49" s="8"/>
      <c r="T49" s="8"/>
      <c r="U49" s="8"/>
      <c r="V49" s="8"/>
      <c r="W49" s="8"/>
      <c r="X49" s="8"/>
      <c r="Y49" s="8"/>
      <c r="Z49" s="8"/>
    </row>
    <row r="50" spans="1:26" ht="98.25" customHeight="1">
      <c r="A50" s="120" t="str">
        <f t="shared" si="0"/>
        <v>ListProduct-42</v>
      </c>
      <c r="B50" s="283"/>
      <c r="C50" s="270"/>
      <c r="D50" s="117" t="s">
        <v>650</v>
      </c>
      <c r="E50" s="115"/>
      <c r="F50" s="117" t="s">
        <v>651</v>
      </c>
      <c r="G50" s="115"/>
      <c r="H50" s="115" t="s">
        <v>652</v>
      </c>
      <c r="I50" s="115" t="s">
        <v>41</v>
      </c>
      <c r="J50" s="119"/>
      <c r="K50" s="115"/>
      <c r="L50" s="97"/>
      <c r="M50" s="8"/>
      <c r="N50" s="8"/>
      <c r="O50" s="8"/>
      <c r="P50" s="8"/>
      <c r="Q50" s="8"/>
      <c r="R50" s="8"/>
      <c r="S50" s="8"/>
      <c r="T50" s="8"/>
      <c r="U50" s="8"/>
      <c r="V50" s="8"/>
      <c r="W50" s="8"/>
      <c r="X50" s="8"/>
      <c r="Y50" s="8"/>
      <c r="Z50" s="8"/>
    </row>
    <row r="51" spans="1:26" ht="98.25" customHeight="1">
      <c r="A51" s="120" t="str">
        <f t="shared" si="0"/>
        <v>ListProduct-43</v>
      </c>
      <c r="B51" s="283"/>
      <c r="C51" s="182" t="s">
        <v>653</v>
      </c>
      <c r="D51" s="117" t="s">
        <v>654</v>
      </c>
      <c r="E51" s="115" t="s">
        <v>655</v>
      </c>
      <c r="F51" s="115" t="s">
        <v>656</v>
      </c>
      <c r="G51" s="115" t="s">
        <v>66</v>
      </c>
      <c r="H51" s="115" t="s">
        <v>657</v>
      </c>
      <c r="I51" s="115" t="s">
        <v>41</v>
      </c>
      <c r="J51" s="119"/>
      <c r="K51" s="115"/>
      <c r="L51" s="97"/>
      <c r="M51" s="8"/>
      <c r="N51" s="8"/>
      <c r="O51" s="8"/>
      <c r="P51" s="8"/>
      <c r="Q51" s="8"/>
      <c r="R51" s="8"/>
      <c r="S51" s="8"/>
      <c r="T51" s="8"/>
      <c r="U51" s="8"/>
      <c r="V51" s="8"/>
      <c r="W51" s="8"/>
      <c r="X51" s="8"/>
      <c r="Y51" s="8"/>
      <c r="Z51" s="8"/>
    </row>
    <row r="52" spans="1:26" ht="98.25" customHeight="1">
      <c r="A52" s="120" t="str">
        <f t="shared" si="0"/>
        <v>ListProduct-44</v>
      </c>
      <c r="B52" s="283"/>
      <c r="C52" s="182" t="s">
        <v>658</v>
      </c>
      <c r="D52" s="117" t="s">
        <v>659</v>
      </c>
      <c r="E52" s="115" t="s">
        <v>655</v>
      </c>
      <c r="F52" s="115" t="s">
        <v>660</v>
      </c>
      <c r="G52" s="115" t="s">
        <v>66</v>
      </c>
      <c r="H52" s="115" t="s">
        <v>661</v>
      </c>
      <c r="I52" s="115" t="s">
        <v>41</v>
      </c>
      <c r="J52" s="119"/>
      <c r="K52" s="115"/>
      <c r="L52" s="97"/>
      <c r="M52" s="8"/>
      <c r="N52" s="8"/>
      <c r="O52" s="8"/>
      <c r="P52" s="8"/>
      <c r="Q52" s="8"/>
      <c r="R52" s="8"/>
      <c r="S52" s="8"/>
      <c r="T52" s="8"/>
      <c r="U52" s="8"/>
      <c r="V52" s="8"/>
      <c r="W52" s="8"/>
      <c r="X52" s="8"/>
      <c r="Y52" s="8"/>
      <c r="Z52" s="8"/>
    </row>
    <row r="53" spans="1:26" ht="97.5" customHeight="1">
      <c r="A53" s="120" t="str">
        <f t="shared" si="0"/>
        <v>ListProduct-45</v>
      </c>
      <c r="B53" s="283"/>
      <c r="C53" s="308" t="s">
        <v>662</v>
      </c>
      <c r="D53" s="117" t="s">
        <v>663</v>
      </c>
      <c r="E53" s="115" t="s">
        <v>655</v>
      </c>
      <c r="F53" s="115" t="s">
        <v>664</v>
      </c>
      <c r="G53" s="115" t="s">
        <v>66</v>
      </c>
      <c r="H53" s="115" t="s">
        <v>665</v>
      </c>
      <c r="I53" s="115" t="s">
        <v>41</v>
      </c>
      <c r="J53" s="119"/>
      <c r="K53" s="115"/>
      <c r="L53" s="97"/>
      <c r="M53" s="8"/>
      <c r="N53" s="8"/>
      <c r="O53" s="8"/>
      <c r="P53" s="8"/>
      <c r="Q53" s="8"/>
      <c r="R53" s="8"/>
      <c r="S53" s="8"/>
      <c r="T53" s="8"/>
      <c r="U53" s="8"/>
      <c r="V53" s="8"/>
      <c r="W53" s="8"/>
      <c r="X53" s="8"/>
      <c r="Y53" s="8"/>
      <c r="Z53" s="8"/>
    </row>
    <row r="54" spans="1:26" ht="93.75" customHeight="1">
      <c r="A54" s="120" t="str">
        <f t="shared" si="0"/>
        <v>ListProduct-46</v>
      </c>
      <c r="B54" s="283"/>
      <c r="C54" s="283"/>
      <c r="D54" s="117" t="s">
        <v>666</v>
      </c>
      <c r="E54" s="115" t="s">
        <v>655</v>
      </c>
      <c r="F54" s="115" t="s">
        <v>667</v>
      </c>
      <c r="G54" s="115" t="s">
        <v>66</v>
      </c>
      <c r="H54" s="131" t="s">
        <v>668</v>
      </c>
      <c r="I54" s="115" t="s">
        <v>41</v>
      </c>
      <c r="J54" s="119"/>
      <c r="K54" s="115"/>
      <c r="L54" s="97"/>
      <c r="M54" s="8"/>
      <c r="N54" s="8"/>
      <c r="O54" s="8"/>
      <c r="P54" s="8"/>
      <c r="Q54" s="8"/>
      <c r="R54" s="8"/>
      <c r="S54" s="8"/>
      <c r="T54" s="8"/>
      <c r="U54" s="8"/>
      <c r="V54" s="8"/>
      <c r="W54" s="8"/>
      <c r="X54" s="8"/>
      <c r="Y54" s="8"/>
      <c r="Z54" s="8"/>
    </row>
    <row r="55" spans="1:26" ht="92.25" customHeight="1">
      <c r="A55" s="120" t="str">
        <f t="shared" si="0"/>
        <v>ListProduct-47</v>
      </c>
      <c r="B55" s="283"/>
      <c r="C55" s="283"/>
      <c r="D55" s="117" t="s">
        <v>669</v>
      </c>
      <c r="E55" s="115" t="s">
        <v>655</v>
      </c>
      <c r="F55" s="115" t="s">
        <v>670</v>
      </c>
      <c r="G55" s="115" t="s">
        <v>66</v>
      </c>
      <c r="H55" s="131" t="s">
        <v>671</v>
      </c>
      <c r="I55" s="115" t="s">
        <v>41</v>
      </c>
      <c r="J55" s="119"/>
      <c r="K55" s="115"/>
      <c r="L55" s="97"/>
      <c r="M55" s="8"/>
      <c r="N55" s="8"/>
      <c r="O55" s="8"/>
      <c r="P55" s="8"/>
      <c r="Q55" s="8"/>
      <c r="R55" s="8"/>
      <c r="S55" s="8"/>
      <c r="T55" s="8"/>
      <c r="U55" s="8"/>
      <c r="V55" s="8"/>
      <c r="W55" s="8"/>
      <c r="X55" s="8"/>
      <c r="Y55" s="8"/>
      <c r="Z55" s="8"/>
    </row>
    <row r="56" spans="1:26" ht="143.25" customHeight="1">
      <c r="A56" s="120" t="str">
        <f t="shared" si="0"/>
        <v>ListProduct-48</v>
      </c>
      <c r="B56" s="283"/>
      <c r="C56" s="283"/>
      <c r="D56" s="117" t="s">
        <v>672</v>
      </c>
      <c r="E56" s="115" t="s">
        <v>655</v>
      </c>
      <c r="F56" s="115" t="s">
        <v>673</v>
      </c>
      <c r="G56" s="115" t="s">
        <v>66</v>
      </c>
      <c r="H56" s="115" t="s">
        <v>674</v>
      </c>
      <c r="I56" s="115" t="s">
        <v>41</v>
      </c>
      <c r="J56" s="119"/>
      <c r="K56" s="115"/>
      <c r="L56" s="97"/>
      <c r="M56" s="8"/>
      <c r="N56" s="8"/>
      <c r="O56" s="8"/>
      <c r="P56" s="8"/>
      <c r="Q56" s="8"/>
      <c r="R56" s="8"/>
      <c r="S56" s="8"/>
      <c r="T56" s="8"/>
      <c r="U56" s="8"/>
      <c r="V56" s="8"/>
      <c r="W56" s="8"/>
      <c r="X56" s="8"/>
      <c r="Y56" s="8"/>
      <c r="Z56" s="8"/>
    </row>
    <row r="57" spans="1:26" ht="151.5" customHeight="1">
      <c r="A57" s="120" t="str">
        <f t="shared" si="0"/>
        <v>ListProduct-49</v>
      </c>
      <c r="B57" s="283"/>
      <c r="C57" s="283"/>
      <c r="D57" s="117" t="s">
        <v>675</v>
      </c>
      <c r="E57" s="115" t="s">
        <v>655</v>
      </c>
      <c r="F57" s="115" t="s">
        <v>676</v>
      </c>
      <c r="G57" s="115" t="s">
        <v>66</v>
      </c>
      <c r="H57" s="131" t="s">
        <v>677</v>
      </c>
      <c r="I57" s="115" t="s">
        <v>41</v>
      </c>
      <c r="J57" s="119"/>
      <c r="K57" s="115"/>
      <c r="L57" s="97"/>
      <c r="M57" s="8"/>
      <c r="N57" s="8"/>
      <c r="O57" s="8"/>
      <c r="P57" s="8"/>
      <c r="Q57" s="8"/>
      <c r="R57" s="8"/>
      <c r="S57" s="8"/>
      <c r="T57" s="8"/>
      <c r="U57" s="8"/>
      <c r="V57" s="8"/>
      <c r="W57" s="8"/>
      <c r="X57" s="8"/>
      <c r="Y57" s="8"/>
      <c r="Z57" s="8"/>
    </row>
    <row r="58" spans="1:26" ht="139.5" customHeight="1">
      <c r="A58" s="120" t="str">
        <f t="shared" si="0"/>
        <v>ListProduct-50</v>
      </c>
      <c r="B58" s="312"/>
      <c r="C58" s="312"/>
      <c r="D58" s="117" t="s">
        <v>925</v>
      </c>
      <c r="E58" s="115" t="s">
        <v>655</v>
      </c>
      <c r="F58" s="115" t="s">
        <v>926</v>
      </c>
      <c r="G58" s="115"/>
      <c r="H58" s="131"/>
      <c r="I58" s="115"/>
      <c r="J58" s="119"/>
      <c r="K58" s="115"/>
      <c r="L58" s="205"/>
      <c r="M58" s="236"/>
      <c r="N58" s="236"/>
      <c r="O58" s="236"/>
      <c r="P58" s="236"/>
      <c r="Q58" s="236"/>
      <c r="R58" s="236"/>
      <c r="S58" s="236"/>
      <c r="T58" s="236"/>
      <c r="U58" s="236"/>
      <c r="V58" s="236"/>
      <c r="W58" s="236"/>
      <c r="X58" s="236"/>
      <c r="Y58" s="236"/>
      <c r="Z58" s="236"/>
    </row>
    <row r="59" spans="1:26" ht="138.75" customHeight="1">
      <c r="A59" s="120" t="str">
        <f t="shared" si="0"/>
        <v>ListProduct-51</v>
      </c>
      <c r="B59" s="283"/>
      <c r="C59" s="283"/>
      <c r="D59" s="117" t="s">
        <v>678</v>
      </c>
      <c r="E59" s="115" t="s">
        <v>655</v>
      </c>
      <c r="F59" s="115" t="s">
        <v>679</v>
      </c>
      <c r="G59" s="115" t="s">
        <v>680</v>
      </c>
      <c r="H59" s="131" t="s">
        <v>681</v>
      </c>
      <c r="I59" s="115" t="s">
        <v>41</v>
      </c>
      <c r="J59" s="119"/>
      <c r="K59" s="115"/>
      <c r="L59" s="97"/>
      <c r="M59" s="8"/>
      <c r="N59" s="8"/>
      <c r="O59" s="8"/>
      <c r="P59" s="8"/>
      <c r="Q59" s="8"/>
      <c r="R59" s="8"/>
      <c r="S59" s="8"/>
      <c r="T59" s="8"/>
      <c r="U59" s="8"/>
      <c r="V59" s="8"/>
      <c r="W59" s="8"/>
      <c r="X59" s="8"/>
      <c r="Y59" s="8"/>
      <c r="Z59" s="8"/>
    </row>
    <row r="60" spans="1:26" ht="146.25" customHeight="1">
      <c r="A60" s="120" t="str">
        <f t="shared" si="0"/>
        <v>ListProduct-52</v>
      </c>
      <c r="B60" s="283"/>
      <c r="C60" s="283"/>
      <c r="D60" s="117" t="s">
        <v>682</v>
      </c>
      <c r="E60" s="115" t="s">
        <v>655</v>
      </c>
      <c r="F60" s="115" t="s">
        <v>683</v>
      </c>
      <c r="G60" s="115" t="s">
        <v>684</v>
      </c>
      <c r="H60" s="131" t="s">
        <v>685</v>
      </c>
      <c r="I60" s="115" t="s">
        <v>41</v>
      </c>
      <c r="J60" s="119"/>
      <c r="K60" s="115"/>
      <c r="L60" s="97"/>
      <c r="M60" s="8"/>
      <c r="N60" s="8"/>
      <c r="O60" s="8"/>
      <c r="P60" s="8"/>
      <c r="Q60" s="8"/>
      <c r="R60" s="8"/>
      <c r="S60" s="8"/>
      <c r="T60" s="8"/>
      <c r="U60" s="8"/>
      <c r="V60" s="8"/>
      <c r="W60" s="8"/>
      <c r="X60" s="8"/>
      <c r="Y60" s="8"/>
      <c r="Z60" s="8"/>
    </row>
    <row r="61" spans="1:26" ht="88.5" customHeight="1">
      <c r="A61" s="120" t="str">
        <f t="shared" si="0"/>
        <v>ListProduct-53</v>
      </c>
      <c r="B61" s="283"/>
      <c r="C61" s="270"/>
      <c r="D61" s="117" t="s">
        <v>686</v>
      </c>
      <c r="E61" s="115" t="s">
        <v>655</v>
      </c>
      <c r="F61" s="115" t="s">
        <v>687</v>
      </c>
      <c r="G61" s="115" t="s">
        <v>688</v>
      </c>
      <c r="H61" s="131" t="s">
        <v>689</v>
      </c>
      <c r="I61" s="115" t="s">
        <v>41</v>
      </c>
      <c r="J61" s="119"/>
      <c r="K61" s="115"/>
      <c r="L61" s="97"/>
      <c r="M61" s="8"/>
      <c r="N61" s="8"/>
      <c r="O61" s="8"/>
      <c r="P61" s="8"/>
      <c r="Q61" s="8"/>
      <c r="R61" s="8"/>
      <c r="S61" s="8"/>
      <c r="T61" s="8"/>
      <c r="U61" s="8"/>
      <c r="V61" s="8"/>
      <c r="W61" s="8"/>
      <c r="X61" s="8"/>
      <c r="Y61" s="8"/>
      <c r="Z61" s="8"/>
    </row>
    <row r="62" spans="1:26" ht="88.5" customHeight="1">
      <c r="A62" s="120" t="str">
        <f t="shared" si="0"/>
        <v>ListProduct-54</v>
      </c>
      <c r="B62" s="283"/>
      <c r="C62" s="308" t="s">
        <v>590</v>
      </c>
      <c r="D62" s="117" t="s">
        <v>690</v>
      </c>
      <c r="E62" s="115"/>
      <c r="F62" s="115" t="s">
        <v>691</v>
      </c>
      <c r="G62" s="115"/>
      <c r="H62" s="115" t="s">
        <v>692</v>
      </c>
      <c r="I62" s="115" t="s">
        <v>41</v>
      </c>
      <c r="J62" s="119"/>
      <c r="K62" s="115"/>
      <c r="L62" s="97"/>
      <c r="M62" s="8"/>
      <c r="N62" s="8"/>
      <c r="O62" s="8"/>
      <c r="P62" s="8"/>
      <c r="Q62" s="8"/>
      <c r="R62" s="8"/>
      <c r="S62" s="8"/>
      <c r="T62" s="8"/>
      <c r="U62" s="8"/>
      <c r="V62" s="8"/>
      <c r="W62" s="8"/>
      <c r="X62" s="8"/>
      <c r="Y62" s="8"/>
      <c r="Z62" s="8"/>
    </row>
    <row r="63" spans="1:26" ht="88.5" customHeight="1">
      <c r="A63" s="120" t="str">
        <f t="shared" si="0"/>
        <v>ListProduct-55</v>
      </c>
      <c r="B63" s="283"/>
      <c r="C63" s="283"/>
      <c r="D63" s="117" t="s">
        <v>693</v>
      </c>
      <c r="E63" s="115"/>
      <c r="F63" s="115" t="s">
        <v>694</v>
      </c>
      <c r="G63" s="115"/>
      <c r="H63" s="115" t="s">
        <v>695</v>
      </c>
      <c r="I63" s="115" t="s">
        <v>41</v>
      </c>
      <c r="J63" s="119"/>
      <c r="K63" s="115"/>
      <c r="L63" s="97"/>
      <c r="M63" s="8"/>
      <c r="N63" s="8"/>
      <c r="O63" s="8"/>
      <c r="P63" s="8"/>
      <c r="Q63" s="8"/>
      <c r="R63" s="8"/>
      <c r="S63" s="8"/>
      <c r="T63" s="8"/>
      <c r="U63" s="8"/>
      <c r="V63" s="8"/>
      <c r="W63" s="8"/>
      <c r="X63" s="8"/>
      <c r="Y63" s="8"/>
      <c r="Z63" s="8"/>
    </row>
    <row r="64" spans="1:26" ht="102.75" customHeight="1">
      <c r="A64" s="120" t="str">
        <f t="shared" si="0"/>
        <v>ListProduct-56</v>
      </c>
      <c r="B64" s="283"/>
      <c r="C64" s="283"/>
      <c r="D64" s="117" t="s">
        <v>696</v>
      </c>
      <c r="E64" s="115"/>
      <c r="F64" s="115" t="s">
        <v>697</v>
      </c>
      <c r="G64" s="115"/>
      <c r="H64" s="115" t="s">
        <v>692</v>
      </c>
      <c r="I64" s="115" t="s">
        <v>41</v>
      </c>
      <c r="J64" s="119"/>
      <c r="K64" s="115"/>
      <c r="L64" s="97"/>
      <c r="M64" s="8"/>
      <c r="N64" s="8"/>
      <c r="O64" s="8"/>
      <c r="P64" s="8"/>
      <c r="Q64" s="8"/>
      <c r="R64" s="8"/>
      <c r="S64" s="8"/>
      <c r="T64" s="8"/>
      <c r="U64" s="8"/>
      <c r="V64" s="8"/>
      <c r="W64" s="8"/>
      <c r="X64" s="8"/>
      <c r="Y64" s="8"/>
      <c r="Z64" s="8"/>
    </row>
    <row r="65" spans="1:26" ht="99.75" customHeight="1">
      <c r="A65" s="120" t="str">
        <f t="shared" si="0"/>
        <v>ListProduct-57</v>
      </c>
      <c r="B65" s="283"/>
      <c r="C65" s="283"/>
      <c r="D65" s="117" t="s">
        <v>698</v>
      </c>
      <c r="E65" s="115"/>
      <c r="F65" s="115" t="s">
        <v>699</v>
      </c>
      <c r="G65" s="115"/>
      <c r="H65" s="115" t="s">
        <v>700</v>
      </c>
      <c r="I65" s="115" t="s">
        <v>41</v>
      </c>
      <c r="J65" s="119"/>
      <c r="K65" s="115"/>
      <c r="L65" s="97"/>
      <c r="M65" s="8"/>
      <c r="N65" s="8"/>
      <c r="O65" s="8"/>
      <c r="P65" s="8"/>
      <c r="Q65" s="8"/>
      <c r="R65" s="8"/>
      <c r="S65" s="8"/>
      <c r="T65" s="8"/>
      <c r="U65" s="8"/>
      <c r="V65" s="8"/>
      <c r="W65" s="8"/>
      <c r="X65" s="8"/>
      <c r="Y65" s="8"/>
      <c r="Z65" s="8"/>
    </row>
    <row r="66" spans="1:26" ht="97.5" customHeight="1">
      <c r="A66" s="120" t="str">
        <f t="shared" si="0"/>
        <v>ListProduct-58</v>
      </c>
      <c r="B66" s="283"/>
      <c r="C66" s="283"/>
      <c r="D66" s="117" t="s">
        <v>701</v>
      </c>
      <c r="E66" s="115"/>
      <c r="F66" s="115" t="s">
        <v>702</v>
      </c>
      <c r="G66" s="115"/>
      <c r="H66" s="115" t="s">
        <v>703</v>
      </c>
      <c r="I66" s="115" t="s">
        <v>41</v>
      </c>
      <c r="J66" s="119"/>
      <c r="K66" s="115"/>
      <c r="L66" s="97"/>
      <c r="M66" s="8"/>
      <c r="N66" s="8"/>
      <c r="O66" s="8"/>
      <c r="P66" s="8"/>
      <c r="Q66" s="8"/>
      <c r="R66" s="8"/>
      <c r="S66" s="8"/>
      <c r="T66" s="8"/>
      <c r="U66" s="8"/>
      <c r="V66" s="8"/>
      <c r="W66" s="8"/>
      <c r="X66" s="8"/>
      <c r="Y66" s="8"/>
      <c r="Z66" s="8"/>
    </row>
    <row r="67" spans="1:26" ht="92.25" customHeight="1">
      <c r="A67" s="120" t="str">
        <f t="shared" si="0"/>
        <v>ListProduct-59</v>
      </c>
      <c r="B67" s="283"/>
      <c r="C67" s="283"/>
      <c r="D67" s="117" t="s">
        <v>704</v>
      </c>
      <c r="E67" s="115"/>
      <c r="F67" s="115" t="s">
        <v>705</v>
      </c>
      <c r="G67" s="115"/>
      <c r="H67" s="115" t="s">
        <v>706</v>
      </c>
      <c r="I67" s="115" t="s">
        <v>41</v>
      </c>
      <c r="J67" s="119"/>
      <c r="K67" s="115"/>
      <c r="L67" s="97"/>
      <c r="M67" s="8"/>
      <c r="N67" s="8"/>
      <c r="O67" s="8"/>
      <c r="P67" s="8"/>
      <c r="Q67" s="8"/>
      <c r="R67" s="8"/>
      <c r="S67" s="8"/>
      <c r="T67" s="8"/>
      <c r="U67" s="8"/>
      <c r="V67" s="8"/>
      <c r="W67" s="8"/>
      <c r="X67" s="8"/>
      <c r="Y67" s="8"/>
      <c r="Z67" s="8"/>
    </row>
    <row r="68" spans="1:26" ht="94.5" customHeight="1">
      <c r="A68" s="120" t="str">
        <f t="shared" si="0"/>
        <v>ListProduct-60</v>
      </c>
      <c r="B68" s="283"/>
      <c r="C68" s="283"/>
      <c r="D68" s="117" t="s">
        <v>707</v>
      </c>
      <c r="E68" s="115"/>
      <c r="F68" s="115" t="s">
        <v>708</v>
      </c>
      <c r="G68" s="115"/>
      <c r="H68" s="115" t="s">
        <v>692</v>
      </c>
      <c r="I68" s="115" t="s">
        <v>41</v>
      </c>
      <c r="J68" s="119"/>
      <c r="K68" s="115"/>
      <c r="L68" s="97"/>
      <c r="M68" s="8"/>
      <c r="N68" s="8"/>
      <c r="O68" s="8"/>
      <c r="P68" s="8"/>
      <c r="Q68" s="8"/>
      <c r="R68" s="8"/>
      <c r="S68" s="8"/>
      <c r="T68" s="8"/>
      <c r="U68" s="8"/>
      <c r="V68" s="8"/>
      <c r="W68" s="8"/>
      <c r="X68" s="8"/>
      <c r="Y68" s="8"/>
      <c r="Z68" s="8"/>
    </row>
    <row r="69" spans="1:26" ht="75" customHeight="1">
      <c r="A69" s="120" t="str">
        <f t="shared" si="0"/>
        <v>ListProduct-61</v>
      </c>
      <c r="B69" s="283"/>
      <c r="C69" s="283"/>
      <c r="D69" s="117" t="s">
        <v>709</v>
      </c>
      <c r="E69" s="115"/>
      <c r="F69" s="115" t="s">
        <v>710</v>
      </c>
      <c r="G69" s="115"/>
      <c r="H69" s="115" t="s">
        <v>711</v>
      </c>
      <c r="I69" s="115" t="s">
        <v>41</v>
      </c>
      <c r="J69" s="119"/>
      <c r="K69" s="115"/>
      <c r="L69" s="97"/>
      <c r="M69" s="8"/>
      <c r="N69" s="8"/>
      <c r="O69" s="8"/>
      <c r="P69" s="8"/>
      <c r="Q69" s="8"/>
      <c r="R69" s="8"/>
      <c r="S69" s="8"/>
      <c r="T69" s="8"/>
      <c r="U69" s="8"/>
      <c r="V69" s="8"/>
      <c r="W69" s="8"/>
      <c r="X69" s="8"/>
      <c r="Y69" s="8"/>
      <c r="Z69" s="8"/>
    </row>
    <row r="70" spans="1:26" ht="91.5" customHeight="1">
      <c r="A70" s="120" t="str">
        <f t="shared" si="0"/>
        <v>ListProduct-62</v>
      </c>
      <c r="B70" s="283"/>
      <c r="C70" s="283"/>
      <c r="D70" s="117" t="s">
        <v>712</v>
      </c>
      <c r="E70" s="115"/>
      <c r="F70" s="115" t="s">
        <v>713</v>
      </c>
      <c r="G70" s="115"/>
      <c r="H70" s="115" t="s">
        <v>711</v>
      </c>
      <c r="I70" s="115" t="s">
        <v>41</v>
      </c>
      <c r="J70" s="119"/>
      <c r="K70" s="115"/>
      <c r="L70" s="97"/>
      <c r="M70" s="8"/>
      <c r="N70" s="8"/>
      <c r="O70" s="8"/>
      <c r="P70" s="8"/>
      <c r="Q70" s="8"/>
      <c r="R70" s="8"/>
      <c r="S70" s="8"/>
      <c r="T70" s="8"/>
      <c r="U70" s="8"/>
      <c r="V70" s="8"/>
      <c r="W70" s="8"/>
      <c r="X70" s="8"/>
      <c r="Y70" s="8"/>
      <c r="Z70" s="8"/>
    </row>
    <row r="71" spans="1:26" ht="91.5" customHeight="1">
      <c r="A71" s="120" t="str">
        <f t="shared" si="0"/>
        <v>ListProduct-63</v>
      </c>
      <c r="B71" s="283"/>
      <c r="C71" s="283"/>
      <c r="D71" s="117" t="s">
        <v>714</v>
      </c>
      <c r="E71" s="115"/>
      <c r="F71" s="115" t="s">
        <v>715</v>
      </c>
      <c r="G71" s="115"/>
      <c r="H71" s="115" t="s">
        <v>711</v>
      </c>
      <c r="I71" s="115" t="s">
        <v>41</v>
      </c>
      <c r="J71" s="119"/>
      <c r="K71" s="115"/>
      <c r="L71" s="97"/>
      <c r="M71" s="8"/>
      <c r="N71" s="8"/>
      <c r="O71" s="8"/>
      <c r="P71" s="8"/>
      <c r="Q71" s="8"/>
      <c r="R71" s="8"/>
      <c r="S71" s="8"/>
      <c r="T71" s="8"/>
      <c r="U71" s="8"/>
      <c r="V71" s="8"/>
      <c r="W71" s="8"/>
      <c r="X71" s="8"/>
      <c r="Y71" s="8"/>
      <c r="Z71" s="8"/>
    </row>
    <row r="72" spans="1:26" ht="107.25" customHeight="1">
      <c r="A72" s="120" t="str">
        <f t="shared" si="0"/>
        <v>ListProduct-64</v>
      </c>
      <c r="B72" s="283"/>
      <c r="C72" s="283"/>
      <c r="D72" s="117" t="s">
        <v>716</v>
      </c>
      <c r="E72" s="115"/>
      <c r="F72" s="115" t="s">
        <v>717</v>
      </c>
      <c r="G72" s="115"/>
      <c r="H72" s="115" t="s">
        <v>711</v>
      </c>
      <c r="I72" s="115" t="s">
        <v>41</v>
      </c>
      <c r="J72" s="119"/>
      <c r="K72" s="115"/>
      <c r="L72" s="97"/>
      <c r="M72" s="8"/>
      <c r="N72" s="8"/>
      <c r="O72" s="8"/>
      <c r="P72" s="8"/>
      <c r="Q72" s="8"/>
      <c r="R72" s="8"/>
      <c r="S72" s="8"/>
      <c r="T72" s="8"/>
      <c r="U72" s="8"/>
      <c r="V72" s="8"/>
      <c r="W72" s="8"/>
      <c r="X72" s="8"/>
      <c r="Y72" s="8"/>
      <c r="Z72" s="8"/>
    </row>
    <row r="73" spans="1:26" ht="91.5" customHeight="1">
      <c r="A73" s="120" t="str">
        <f t="shared" si="0"/>
        <v>ListProduct-65</v>
      </c>
      <c r="B73" s="283"/>
      <c r="C73" s="283"/>
      <c r="D73" s="117" t="s">
        <v>718</v>
      </c>
      <c r="E73" s="115"/>
      <c r="F73" s="115" t="s">
        <v>719</v>
      </c>
      <c r="G73" s="115"/>
      <c r="H73" s="115" t="s">
        <v>711</v>
      </c>
      <c r="I73" s="115" t="s">
        <v>41</v>
      </c>
      <c r="J73" s="119"/>
      <c r="K73" s="115"/>
      <c r="L73" s="97"/>
      <c r="M73" s="8"/>
      <c r="N73" s="8"/>
      <c r="O73" s="8"/>
      <c r="P73" s="8"/>
      <c r="Q73" s="8"/>
      <c r="R73" s="8"/>
      <c r="S73" s="8"/>
      <c r="T73" s="8"/>
      <c r="U73" s="8"/>
      <c r="V73" s="8"/>
      <c r="W73" s="8"/>
      <c r="X73" s="8"/>
      <c r="Y73" s="8"/>
      <c r="Z73" s="8"/>
    </row>
    <row r="74" spans="1:26" ht="91.5" customHeight="1">
      <c r="A74" s="120" t="str">
        <f t="shared" si="0"/>
        <v>ListProduct-66</v>
      </c>
      <c r="B74" s="283"/>
      <c r="C74" s="283"/>
      <c r="D74" s="117" t="s">
        <v>720</v>
      </c>
      <c r="E74" s="115"/>
      <c r="F74" s="115" t="s">
        <v>721</v>
      </c>
      <c r="G74" s="115"/>
      <c r="H74" s="115" t="s">
        <v>722</v>
      </c>
      <c r="I74" s="115" t="s">
        <v>41</v>
      </c>
      <c r="J74" s="119"/>
      <c r="K74" s="115"/>
      <c r="L74" s="97"/>
      <c r="M74" s="8"/>
      <c r="N74" s="8"/>
      <c r="O74" s="8"/>
      <c r="P74" s="8"/>
      <c r="Q74" s="8"/>
      <c r="R74" s="8"/>
      <c r="S74" s="8"/>
      <c r="T74" s="8"/>
      <c r="U74" s="8"/>
      <c r="V74" s="8"/>
      <c r="W74" s="8"/>
      <c r="X74" s="8"/>
      <c r="Y74" s="8"/>
      <c r="Z74" s="8"/>
    </row>
    <row r="75" spans="1:26" ht="106.5" customHeight="1">
      <c r="A75" s="120" t="str">
        <f t="shared" si="0"/>
        <v>ListProduct-67</v>
      </c>
      <c r="B75" s="283"/>
      <c r="C75" s="283"/>
      <c r="D75" s="117" t="s">
        <v>723</v>
      </c>
      <c r="E75" s="115"/>
      <c r="F75" s="115" t="s">
        <v>724</v>
      </c>
      <c r="G75" s="115"/>
      <c r="H75" s="115" t="s">
        <v>725</v>
      </c>
      <c r="I75" s="115" t="s">
        <v>41</v>
      </c>
      <c r="J75" s="119"/>
      <c r="K75" s="115"/>
      <c r="L75" s="97"/>
      <c r="M75" s="8"/>
      <c r="N75" s="8"/>
      <c r="O75" s="8"/>
      <c r="P75" s="8"/>
      <c r="Q75" s="8"/>
      <c r="R75" s="8"/>
      <c r="S75" s="8"/>
      <c r="T75" s="8"/>
      <c r="U75" s="8"/>
      <c r="V75" s="8"/>
      <c r="W75" s="8"/>
      <c r="X75" s="8"/>
      <c r="Y75" s="8"/>
      <c r="Z75" s="8"/>
    </row>
    <row r="76" spans="1:26" ht="106.5" customHeight="1">
      <c r="A76" s="120" t="str">
        <f t="shared" si="0"/>
        <v>ListProduct-68</v>
      </c>
      <c r="B76" s="283"/>
      <c r="C76" s="283"/>
      <c r="D76" s="117" t="s">
        <v>726</v>
      </c>
      <c r="E76" s="115"/>
      <c r="F76" s="115" t="s">
        <v>727</v>
      </c>
      <c r="G76" s="115"/>
      <c r="H76" s="115" t="s">
        <v>728</v>
      </c>
      <c r="I76" s="115" t="s">
        <v>41</v>
      </c>
      <c r="J76" s="119"/>
      <c r="K76" s="115"/>
      <c r="L76" s="97"/>
      <c r="M76" s="8"/>
      <c r="N76" s="8"/>
      <c r="O76" s="8"/>
      <c r="P76" s="8"/>
      <c r="Q76" s="8"/>
      <c r="R76" s="8"/>
      <c r="S76" s="8"/>
      <c r="T76" s="8"/>
      <c r="U76" s="8"/>
      <c r="V76" s="8"/>
      <c r="W76" s="8"/>
      <c r="X76" s="8"/>
      <c r="Y76" s="8"/>
      <c r="Z76" s="8"/>
    </row>
    <row r="77" spans="1:26" ht="108.75" customHeight="1">
      <c r="A77" s="120" t="str">
        <f t="shared" si="0"/>
        <v>ListProduct-69</v>
      </c>
      <c r="B77" s="283"/>
      <c r="C77" s="283"/>
      <c r="D77" s="117" t="s">
        <v>729</v>
      </c>
      <c r="E77" s="115"/>
      <c r="F77" s="115" t="s">
        <v>730</v>
      </c>
      <c r="G77" s="115"/>
      <c r="H77" s="115" t="s">
        <v>731</v>
      </c>
      <c r="I77" s="115" t="s">
        <v>41</v>
      </c>
      <c r="J77" s="119"/>
      <c r="K77" s="115"/>
      <c r="L77" s="97"/>
      <c r="M77" s="8"/>
      <c r="N77" s="8"/>
      <c r="O77" s="8"/>
      <c r="P77" s="8"/>
      <c r="Q77" s="8"/>
      <c r="R77" s="8"/>
      <c r="S77" s="8"/>
      <c r="T77" s="8"/>
      <c r="U77" s="8"/>
      <c r="V77" s="8"/>
      <c r="W77" s="8"/>
      <c r="X77" s="8"/>
      <c r="Y77" s="8"/>
      <c r="Z77" s="8"/>
    </row>
    <row r="78" spans="1:26" ht="110.25" customHeight="1">
      <c r="A78" s="178" t="str">
        <f t="shared" si="0"/>
        <v>ListProduct-70</v>
      </c>
      <c r="B78" s="283"/>
      <c r="C78" s="283"/>
      <c r="D78" s="121" t="s">
        <v>732</v>
      </c>
      <c r="E78" s="133"/>
      <c r="F78" s="133" t="s">
        <v>733</v>
      </c>
      <c r="G78" s="133"/>
      <c r="H78" s="133" t="s">
        <v>692</v>
      </c>
      <c r="I78" s="133" t="s">
        <v>41</v>
      </c>
      <c r="J78" s="134"/>
      <c r="K78" s="133"/>
      <c r="L78" s="97"/>
      <c r="M78" s="8"/>
      <c r="N78" s="8"/>
      <c r="O78" s="8"/>
      <c r="P78" s="8"/>
      <c r="Q78" s="8"/>
      <c r="R78" s="8"/>
      <c r="S78" s="8"/>
      <c r="T78" s="8"/>
      <c r="U78" s="8"/>
      <c r="V78" s="8"/>
      <c r="W78" s="8"/>
      <c r="X78" s="8"/>
      <c r="Y78" s="8"/>
      <c r="Z78" s="8"/>
    </row>
    <row r="79" spans="1:26" ht="120.75" customHeight="1">
      <c r="A79" s="120" t="str">
        <f t="shared" si="0"/>
        <v>ListProduct-71</v>
      </c>
      <c r="B79" s="283"/>
      <c r="C79" s="283"/>
      <c r="D79" s="117" t="s">
        <v>734</v>
      </c>
      <c r="E79" s="115"/>
      <c r="F79" s="115" t="s">
        <v>735</v>
      </c>
      <c r="G79" s="115"/>
      <c r="H79" s="115" t="s">
        <v>736</v>
      </c>
      <c r="I79" s="115" t="s">
        <v>41</v>
      </c>
      <c r="J79" s="119"/>
      <c r="K79" s="115"/>
      <c r="L79" s="183"/>
      <c r="M79" s="184"/>
      <c r="N79" s="184"/>
      <c r="O79" s="184"/>
      <c r="P79" s="184"/>
      <c r="Q79" s="184"/>
      <c r="R79" s="184"/>
      <c r="S79" s="184"/>
      <c r="T79" s="184"/>
      <c r="U79" s="184"/>
      <c r="V79" s="184"/>
      <c r="W79" s="184"/>
      <c r="X79" s="184"/>
      <c r="Y79" s="184"/>
      <c r="Z79" s="184"/>
    </row>
    <row r="80" spans="1:26" ht="120.75" customHeight="1">
      <c r="A80" s="120" t="str">
        <f t="shared" si="0"/>
        <v>ListProduct-72</v>
      </c>
      <c r="B80" s="283"/>
      <c r="C80" s="308" t="s">
        <v>737</v>
      </c>
      <c r="D80" s="117" t="s">
        <v>738</v>
      </c>
      <c r="E80" s="115"/>
      <c r="F80" s="115" t="s">
        <v>739</v>
      </c>
      <c r="G80" s="115"/>
      <c r="H80" s="115" t="s">
        <v>740</v>
      </c>
      <c r="I80" s="115" t="s">
        <v>41</v>
      </c>
      <c r="J80" s="119"/>
      <c r="K80" s="115"/>
      <c r="L80" s="183"/>
      <c r="M80" s="184"/>
      <c r="N80" s="184"/>
      <c r="O80" s="184"/>
      <c r="P80" s="184"/>
      <c r="Q80" s="184"/>
      <c r="R80" s="184"/>
      <c r="S80" s="184"/>
      <c r="T80" s="184"/>
      <c r="U80" s="184"/>
      <c r="V80" s="184"/>
      <c r="W80" s="184"/>
      <c r="X80" s="184"/>
      <c r="Y80" s="184"/>
      <c r="Z80" s="184"/>
    </row>
    <row r="81" spans="1:26" ht="120.75" customHeight="1">
      <c r="A81" s="120" t="str">
        <f t="shared" si="0"/>
        <v>ListProduct-73</v>
      </c>
      <c r="B81" s="283"/>
      <c r="C81" s="283"/>
      <c r="D81" s="117" t="s">
        <v>741</v>
      </c>
      <c r="E81" s="115"/>
      <c r="F81" s="115" t="s">
        <v>742</v>
      </c>
      <c r="G81" s="115"/>
      <c r="H81" s="115" t="s">
        <v>743</v>
      </c>
      <c r="I81" s="115" t="s">
        <v>41</v>
      </c>
      <c r="J81" s="119"/>
      <c r="K81" s="115"/>
      <c r="L81" s="183"/>
      <c r="M81" s="184"/>
      <c r="N81" s="184"/>
      <c r="O81" s="184"/>
      <c r="P81" s="184"/>
      <c r="Q81" s="184"/>
      <c r="R81" s="184"/>
      <c r="S81" s="184"/>
      <c r="T81" s="184"/>
      <c r="U81" s="184"/>
      <c r="V81" s="184"/>
      <c r="W81" s="184"/>
      <c r="X81" s="184"/>
      <c r="Y81" s="184"/>
      <c r="Z81" s="184"/>
    </row>
    <row r="82" spans="1:26" ht="120.75" customHeight="1">
      <c r="A82" s="120" t="str">
        <f t="shared" si="0"/>
        <v>ListProduct-74</v>
      </c>
      <c r="B82" s="283"/>
      <c r="C82" s="283"/>
      <c r="D82" s="117" t="s">
        <v>744</v>
      </c>
      <c r="E82" s="115"/>
      <c r="F82" s="115" t="s">
        <v>745</v>
      </c>
      <c r="G82" s="115"/>
      <c r="H82" s="115" t="s">
        <v>746</v>
      </c>
      <c r="I82" s="115" t="s">
        <v>41</v>
      </c>
      <c r="J82" s="119"/>
      <c r="K82" s="115"/>
      <c r="L82" s="183"/>
      <c r="M82" s="184"/>
      <c r="N82" s="184"/>
      <c r="O82" s="184"/>
      <c r="P82" s="184"/>
      <c r="Q82" s="184"/>
      <c r="R82" s="184"/>
      <c r="S82" s="184"/>
      <c r="T82" s="184"/>
      <c r="U82" s="184"/>
      <c r="V82" s="184"/>
      <c r="W82" s="184"/>
      <c r="X82" s="184"/>
      <c r="Y82" s="184"/>
      <c r="Z82" s="184"/>
    </row>
    <row r="83" spans="1:26" ht="120.75" customHeight="1">
      <c r="A83" s="120" t="str">
        <f t="shared" si="0"/>
        <v>ListProduct-75</v>
      </c>
      <c r="B83" s="283"/>
      <c r="C83" s="283"/>
      <c r="D83" s="117" t="s">
        <v>747</v>
      </c>
      <c r="E83" s="115"/>
      <c r="F83" s="115" t="s">
        <v>748</v>
      </c>
      <c r="G83" s="115"/>
      <c r="H83" s="115" t="s">
        <v>749</v>
      </c>
      <c r="I83" s="115" t="s">
        <v>41</v>
      </c>
      <c r="J83" s="119"/>
      <c r="K83" s="115"/>
      <c r="L83" s="183"/>
      <c r="M83" s="184"/>
      <c r="N83" s="184"/>
      <c r="O83" s="184"/>
      <c r="P83" s="184"/>
      <c r="Q83" s="184"/>
      <c r="R83" s="184"/>
      <c r="S83" s="184"/>
      <c r="T83" s="184"/>
      <c r="U83" s="184"/>
      <c r="V83" s="184"/>
      <c r="W83" s="184"/>
      <c r="X83" s="184"/>
      <c r="Y83" s="184"/>
      <c r="Z83" s="184"/>
    </row>
    <row r="84" spans="1:26" ht="120.75" customHeight="1">
      <c r="A84" s="120" t="str">
        <f t="shared" si="0"/>
        <v>ListProduct-76</v>
      </c>
      <c r="B84" s="283"/>
      <c r="C84" s="308" t="s">
        <v>750</v>
      </c>
      <c r="D84" s="117" t="s">
        <v>738</v>
      </c>
      <c r="E84" s="115"/>
      <c r="F84" s="115" t="s">
        <v>751</v>
      </c>
      <c r="G84" s="115"/>
      <c r="H84" s="115" t="s">
        <v>752</v>
      </c>
      <c r="I84" s="115" t="s">
        <v>41</v>
      </c>
      <c r="J84" s="119"/>
      <c r="K84" s="115"/>
      <c r="L84" s="183"/>
      <c r="M84" s="184"/>
      <c r="N84" s="184"/>
      <c r="O84" s="184"/>
      <c r="P84" s="184"/>
      <c r="Q84" s="184"/>
      <c r="R84" s="184"/>
      <c r="S84" s="184"/>
      <c r="T84" s="184"/>
      <c r="U84" s="184"/>
      <c r="V84" s="184"/>
      <c r="W84" s="184"/>
      <c r="X84" s="184"/>
      <c r="Y84" s="184"/>
      <c r="Z84" s="184"/>
    </row>
    <row r="85" spans="1:26" ht="120.75" customHeight="1">
      <c r="A85" s="120" t="str">
        <f t="shared" si="0"/>
        <v>ListProduct-77</v>
      </c>
      <c r="B85" s="283"/>
      <c r="C85" s="283"/>
      <c r="D85" s="117" t="s">
        <v>741</v>
      </c>
      <c r="E85" s="115"/>
      <c r="F85" s="115" t="s">
        <v>753</v>
      </c>
      <c r="G85" s="115"/>
      <c r="H85" s="115" t="s">
        <v>754</v>
      </c>
      <c r="I85" s="115" t="s">
        <v>41</v>
      </c>
      <c r="J85" s="119"/>
      <c r="K85" s="115"/>
      <c r="L85" s="183"/>
      <c r="M85" s="184"/>
      <c r="N85" s="184"/>
      <c r="O85" s="184"/>
      <c r="P85" s="184"/>
      <c r="Q85" s="184"/>
      <c r="R85" s="184"/>
      <c r="S85" s="184"/>
      <c r="T85" s="184"/>
      <c r="U85" s="184"/>
      <c r="V85" s="184"/>
      <c r="W85" s="184"/>
      <c r="X85" s="184"/>
      <c r="Y85" s="184"/>
      <c r="Z85" s="184"/>
    </row>
    <row r="86" spans="1:26" ht="120.75" customHeight="1">
      <c r="A86" s="120" t="str">
        <f t="shared" si="0"/>
        <v>ListProduct-78</v>
      </c>
      <c r="B86" s="283"/>
      <c r="C86" s="283"/>
      <c r="D86" s="117" t="s">
        <v>744</v>
      </c>
      <c r="E86" s="115"/>
      <c r="F86" s="115" t="s">
        <v>755</v>
      </c>
      <c r="G86" s="115"/>
      <c r="H86" s="115" t="s">
        <v>756</v>
      </c>
      <c r="I86" s="115" t="s">
        <v>41</v>
      </c>
      <c r="J86" s="119"/>
      <c r="K86" s="115"/>
      <c r="L86" s="183"/>
      <c r="M86" s="184"/>
      <c r="N86" s="184"/>
      <c r="O86" s="184"/>
      <c r="P86" s="184"/>
      <c r="Q86" s="184"/>
      <c r="R86" s="184"/>
      <c r="S86" s="184"/>
      <c r="T86" s="184"/>
      <c r="U86" s="184"/>
      <c r="V86" s="184"/>
      <c r="W86" s="184"/>
      <c r="X86" s="184"/>
      <c r="Y86" s="184"/>
      <c r="Z86" s="184"/>
    </row>
    <row r="87" spans="1:26" ht="120.75" customHeight="1">
      <c r="A87" s="120" t="str">
        <f t="shared" si="0"/>
        <v>ListProduct-79</v>
      </c>
      <c r="B87" s="283"/>
      <c r="C87" s="283"/>
      <c r="D87" s="117" t="s">
        <v>747</v>
      </c>
      <c r="E87" s="115"/>
      <c r="F87" s="115" t="s">
        <v>757</v>
      </c>
      <c r="G87" s="115"/>
      <c r="H87" s="115" t="s">
        <v>758</v>
      </c>
      <c r="I87" s="115" t="s">
        <v>41</v>
      </c>
      <c r="J87" s="119"/>
      <c r="K87" s="115"/>
      <c r="L87" s="183"/>
      <c r="M87" s="184"/>
      <c r="N87" s="184"/>
      <c r="O87" s="184"/>
      <c r="P87" s="184"/>
      <c r="Q87" s="184"/>
      <c r="R87" s="184"/>
      <c r="S87" s="184"/>
      <c r="T87" s="184"/>
      <c r="U87" s="184"/>
      <c r="V87" s="184"/>
      <c r="W87" s="184"/>
      <c r="X87" s="184"/>
      <c r="Y87" s="184"/>
      <c r="Z87" s="184"/>
    </row>
    <row r="88" spans="1:26" ht="120.75" customHeight="1">
      <c r="A88" s="120" t="str">
        <f t="shared" si="0"/>
        <v>ListProduct-80</v>
      </c>
      <c r="B88" s="283"/>
      <c r="C88" s="308" t="s">
        <v>759</v>
      </c>
      <c r="D88" s="117" t="s">
        <v>738</v>
      </c>
      <c r="E88" s="115"/>
      <c r="F88" s="115" t="s">
        <v>760</v>
      </c>
      <c r="G88" s="115"/>
      <c r="H88" s="115" t="s">
        <v>761</v>
      </c>
      <c r="I88" s="115" t="s">
        <v>41</v>
      </c>
      <c r="J88" s="119"/>
      <c r="K88" s="115"/>
      <c r="L88" s="183"/>
      <c r="M88" s="184"/>
      <c r="N88" s="184"/>
      <c r="O88" s="184"/>
      <c r="P88" s="184"/>
      <c r="Q88" s="184"/>
      <c r="R88" s="184"/>
      <c r="S88" s="184"/>
      <c r="T88" s="184"/>
      <c r="U88" s="184"/>
      <c r="V88" s="184"/>
      <c r="W88" s="184"/>
      <c r="X88" s="184"/>
      <c r="Y88" s="184"/>
      <c r="Z88" s="184"/>
    </row>
    <row r="89" spans="1:26" ht="120.75" customHeight="1">
      <c r="A89" s="120" t="str">
        <f t="shared" si="0"/>
        <v>ListProduct-81</v>
      </c>
      <c r="B89" s="283"/>
      <c r="C89" s="283"/>
      <c r="D89" s="117" t="s">
        <v>741</v>
      </c>
      <c r="E89" s="115"/>
      <c r="F89" s="115" t="s">
        <v>762</v>
      </c>
      <c r="G89" s="115"/>
      <c r="H89" s="115" t="s">
        <v>763</v>
      </c>
      <c r="I89" s="115" t="s">
        <v>41</v>
      </c>
      <c r="J89" s="119"/>
      <c r="K89" s="115"/>
      <c r="L89" s="183"/>
      <c r="M89" s="184"/>
      <c r="N89" s="184"/>
      <c r="O89" s="184"/>
      <c r="P89" s="184"/>
      <c r="Q89" s="184"/>
      <c r="R89" s="184"/>
      <c r="S89" s="184"/>
      <c r="T89" s="184"/>
      <c r="U89" s="184"/>
      <c r="V89" s="184"/>
      <c r="W89" s="184"/>
      <c r="X89" s="184"/>
      <c r="Y89" s="184"/>
      <c r="Z89" s="184"/>
    </row>
    <row r="90" spans="1:26" ht="120.75" customHeight="1">
      <c r="A90" s="120" t="str">
        <f t="shared" si="0"/>
        <v>ListProduct-82</v>
      </c>
      <c r="B90" s="283"/>
      <c r="C90" s="283"/>
      <c r="D90" s="117" t="s">
        <v>744</v>
      </c>
      <c r="E90" s="115"/>
      <c r="F90" s="115" t="s">
        <v>764</v>
      </c>
      <c r="G90" s="115"/>
      <c r="H90" s="115" t="s">
        <v>765</v>
      </c>
      <c r="I90" s="115" t="s">
        <v>41</v>
      </c>
      <c r="J90" s="119"/>
      <c r="K90" s="115"/>
      <c r="L90" s="183"/>
      <c r="M90" s="184"/>
      <c r="N90" s="184"/>
      <c r="O90" s="184"/>
      <c r="P90" s="184"/>
      <c r="Q90" s="184"/>
      <c r="R90" s="184"/>
      <c r="S90" s="184"/>
      <c r="T90" s="184"/>
      <c r="U90" s="184"/>
      <c r="V90" s="184"/>
      <c r="W90" s="184"/>
      <c r="X90" s="184"/>
      <c r="Y90" s="184"/>
      <c r="Z90" s="184"/>
    </row>
    <row r="91" spans="1:26" ht="120.75" customHeight="1">
      <c r="A91" s="120" t="str">
        <f t="shared" si="0"/>
        <v>ListProduct-83</v>
      </c>
      <c r="B91" s="283"/>
      <c r="C91" s="283"/>
      <c r="D91" s="117" t="s">
        <v>747</v>
      </c>
      <c r="E91" s="115"/>
      <c r="F91" s="115" t="s">
        <v>766</v>
      </c>
      <c r="G91" s="115"/>
      <c r="H91" s="115" t="s">
        <v>767</v>
      </c>
      <c r="I91" s="115" t="s">
        <v>41</v>
      </c>
      <c r="J91" s="119"/>
      <c r="K91" s="115"/>
      <c r="L91" s="183"/>
      <c r="M91" s="184"/>
      <c r="N91" s="184"/>
      <c r="O91" s="184"/>
      <c r="P91" s="184"/>
      <c r="Q91" s="184"/>
      <c r="R91" s="184"/>
      <c r="S91" s="184"/>
      <c r="T91" s="184"/>
      <c r="U91" s="184"/>
      <c r="V91" s="184"/>
      <c r="W91" s="184"/>
      <c r="X91" s="184"/>
      <c r="Y91" s="184"/>
      <c r="Z91" s="184"/>
    </row>
    <row r="92" spans="1:26" ht="120.75" customHeight="1">
      <c r="A92" s="120" t="str">
        <f t="shared" si="0"/>
        <v>ListProduct-84</v>
      </c>
      <c r="B92" s="283"/>
      <c r="C92" s="308" t="s">
        <v>768</v>
      </c>
      <c r="D92" s="117" t="s">
        <v>769</v>
      </c>
      <c r="E92" s="115"/>
      <c r="F92" s="115" t="s">
        <v>770</v>
      </c>
      <c r="G92" s="115"/>
      <c r="H92" s="115" t="s">
        <v>771</v>
      </c>
      <c r="I92" s="115" t="s">
        <v>41</v>
      </c>
      <c r="J92" s="119"/>
      <c r="K92" s="115"/>
      <c r="L92" s="183"/>
      <c r="M92" s="184"/>
      <c r="N92" s="184"/>
      <c r="O92" s="184"/>
      <c r="P92" s="184"/>
      <c r="Q92" s="184"/>
      <c r="R92" s="184"/>
      <c r="S92" s="184"/>
      <c r="T92" s="184"/>
      <c r="U92" s="184"/>
      <c r="V92" s="184"/>
      <c r="W92" s="184"/>
      <c r="X92" s="184"/>
      <c r="Y92" s="184"/>
      <c r="Z92" s="184"/>
    </row>
    <row r="93" spans="1:26" ht="120.75" customHeight="1">
      <c r="A93" s="120" t="str">
        <f t="shared" si="0"/>
        <v>ListProduct-85</v>
      </c>
      <c r="B93" s="283"/>
      <c r="C93" s="283"/>
      <c r="D93" s="124" t="s">
        <v>772</v>
      </c>
      <c r="E93" s="115"/>
      <c r="F93" s="115" t="s">
        <v>773</v>
      </c>
      <c r="G93" s="115"/>
      <c r="H93" s="115" t="s">
        <v>774</v>
      </c>
      <c r="I93" s="115" t="s">
        <v>41</v>
      </c>
      <c r="J93" s="119"/>
      <c r="K93" s="115"/>
      <c r="L93" s="97"/>
      <c r="M93" s="8"/>
      <c r="N93" s="8"/>
      <c r="O93" s="8"/>
      <c r="P93" s="8"/>
      <c r="Q93" s="8"/>
      <c r="R93" s="8"/>
      <c r="S93" s="8"/>
      <c r="T93" s="8"/>
      <c r="U93" s="8"/>
      <c r="V93" s="8"/>
      <c r="W93" s="8"/>
      <c r="X93" s="8"/>
      <c r="Y93" s="8"/>
      <c r="Z93" s="8"/>
    </row>
    <row r="94" spans="1:26" ht="120.75" customHeight="1">
      <c r="A94" s="120" t="str">
        <f t="shared" si="0"/>
        <v>ListProduct-86</v>
      </c>
      <c r="B94" s="283"/>
      <c r="C94" s="283"/>
      <c r="D94" s="124" t="s">
        <v>775</v>
      </c>
      <c r="E94" s="115"/>
      <c r="F94" s="115" t="s">
        <v>776</v>
      </c>
      <c r="G94" s="115"/>
      <c r="H94" s="115" t="s">
        <v>777</v>
      </c>
      <c r="I94" s="115" t="s">
        <v>41</v>
      </c>
      <c r="J94" s="119"/>
      <c r="K94" s="115"/>
      <c r="L94" s="97"/>
      <c r="M94" s="8"/>
      <c r="N94" s="8"/>
      <c r="O94" s="8"/>
      <c r="P94" s="8"/>
      <c r="Q94" s="8"/>
      <c r="R94" s="8"/>
      <c r="S94" s="8"/>
      <c r="T94" s="8"/>
      <c r="U94" s="8"/>
      <c r="V94" s="8"/>
      <c r="W94" s="8"/>
      <c r="X94" s="8"/>
      <c r="Y94" s="8"/>
      <c r="Z94" s="8"/>
    </row>
    <row r="95" spans="1:26" ht="120.75" customHeight="1">
      <c r="A95" s="120" t="str">
        <f t="shared" si="0"/>
        <v>ListProduct-87</v>
      </c>
      <c r="B95" s="283"/>
      <c r="C95" s="283"/>
      <c r="D95" s="124" t="s">
        <v>778</v>
      </c>
      <c r="E95" s="115"/>
      <c r="F95" s="115" t="s">
        <v>779</v>
      </c>
      <c r="G95" s="115"/>
      <c r="H95" s="115" t="s">
        <v>780</v>
      </c>
      <c r="I95" s="115" t="s">
        <v>41</v>
      </c>
      <c r="J95" s="119"/>
      <c r="K95" s="115"/>
      <c r="L95" s="97"/>
      <c r="M95" s="8"/>
      <c r="N95" s="8"/>
      <c r="O95" s="8"/>
      <c r="P95" s="8"/>
      <c r="Q95" s="8"/>
      <c r="R95" s="8"/>
      <c r="S95" s="8"/>
      <c r="T95" s="8"/>
      <c r="U95" s="8"/>
      <c r="V95" s="8"/>
      <c r="W95" s="8"/>
      <c r="X95" s="8"/>
      <c r="Y95" s="8"/>
      <c r="Z95" s="8"/>
    </row>
    <row r="96" spans="1:26" ht="120.75" customHeight="1">
      <c r="A96" s="120" t="str">
        <f t="shared" si="0"/>
        <v>ListProduct-88</v>
      </c>
      <c r="B96" s="283"/>
      <c r="C96" s="270"/>
      <c r="D96" s="171" t="s">
        <v>781</v>
      </c>
      <c r="E96" s="133"/>
      <c r="F96" s="133" t="s">
        <v>782</v>
      </c>
      <c r="G96" s="133"/>
      <c r="H96" s="133" t="s">
        <v>783</v>
      </c>
      <c r="I96" s="115" t="s">
        <v>41</v>
      </c>
      <c r="J96" s="134"/>
      <c r="K96" s="133"/>
      <c r="L96" s="97"/>
      <c r="M96" s="8"/>
      <c r="N96" s="8"/>
      <c r="O96" s="8"/>
      <c r="P96" s="8"/>
      <c r="Q96" s="8"/>
      <c r="R96" s="8"/>
      <c r="S96" s="8"/>
      <c r="T96" s="8"/>
      <c r="U96" s="8"/>
      <c r="V96" s="8"/>
      <c r="W96" s="8"/>
      <c r="X96" s="8"/>
      <c r="Y96" s="8"/>
      <c r="Z96" s="8"/>
    </row>
    <row r="97" spans="1:26" ht="120.75" customHeight="1">
      <c r="A97" s="120" t="str">
        <f t="shared" si="0"/>
        <v>ListProduct-89</v>
      </c>
      <c r="B97" s="270"/>
      <c r="C97" s="185" t="s">
        <v>784</v>
      </c>
      <c r="D97" s="115" t="s">
        <v>785</v>
      </c>
      <c r="E97" s="115"/>
      <c r="F97" s="115" t="s">
        <v>786</v>
      </c>
      <c r="G97" s="115"/>
      <c r="H97" s="176" t="s">
        <v>787</v>
      </c>
      <c r="I97" s="115" t="s">
        <v>41</v>
      </c>
      <c r="J97" s="119"/>
      <c r="K97" s="115"/>
      <c r="L97" s="97"/>
      <c r="M97" s="8"/>
      <c r="N97" s="8"/>
      <c r="O97" s="8"/>
      <c r="P97" s="8"/>
      <c r="Q97" s="8"/>
      <c r="R97" s="8"/>
      <c r="S97" s="8"/>
      <c r="T97" s="8"/>
      <c r="U97" s="8"/>
      <c r="V97" s="8"/>
      <c r="W97" s="8"/>
      <c r="X97" s="8"/>
      <c r="Y97" s="8"/>
      <c r="Z97" s="8"/>
    </row>
    <row r="98" spans="1:26" ht="64.5" customHeight="1">
      <c r="A98" s="135"/>
      <c r="B98" s="186"/>
      <c r="C98" s="186"/>
      <c r="D98" s="135"/>
      <c r="E98" s="135"/>
      <c r="F98" s="135"/>
      <c r="G98" s="135"/>
      <c r="H98" s="135"/>
      <c r="I98" s="135"/>
      <c r="J98" s="136"/>
      <c r="K98" s="135"/>
      <c r="L98" s="97"/>
      <c r="M98" s="8"/>
      <c r="N98" s="8"/>
      <c r="O98" s="8"/>
      <c r="P98" s="8"/>
      <c r="Q98" s="8"/>
      <c r="R98" s="8"/>
      <c r="S98" s="8"/>
      <c r="T98" s="8"/>
      <c r="U98" s="8"/>
      <c r="V98" s="8"/>
      <c r="W98" s="8"/>
      <c r="X98" s="8"/>
      <c r="Y98" s="8"/>
      <c r="Z98" s="8"/>
    </row>
    <row r="99" spans="1:26" ht="64.5" customHeight="1">
      <c r="A99" s="135"/>
      <c r="B99" s="186"/>
      <c r="C99" s="186"/>
      <c r="D99" s="135"/>
      <c r="E99" s="135"/>
      <c r="F99" s="135"/>
      <c r="G99" s="135"/>
      <c r="H99" s="135"/>
      <c r="I99" s="135"/>
      <c r="J99" s="136"/>
      <c r="K99" s="135"/>
      <c r="L99" s="97"/>
      <c r="M99" s="8"/>
      <c r="N99" s="8"/>
      <c r="O99" s="8"/>
      <c r="P99" s="8"/>
      <c r="Q99" s="8"/>
      <c r="R99" s="8"/>
      <c r="S99" s="8"/>
      <c r="T99" s="8"/>
      <c r="U99" s="8"/>
      <c r="V99" s="8"/>
      <c r="W99" s="8"/>
      <c r="X99" s="8"/>
      <c r="Y99" s="8"/>
      <c r="Z99" s="8"/>
    </row>
    <row r="100" spans="1:26" ht="64.5" customHeight="1">
      <c r="A100" s="135"/>
      <c r="B100" s="186"/>
      <c r="C100" s="186"/>
      <c r="D100" s="135"/>
      <c r="E100" s="135"/>
      <c r="F100" s="135"/>
      <c r="G100" s="135"/>
      <c r="H100" s="135"/>
      <c r="I100" s="135"/>
      <c r="J100" s="136"/>
      <c r="K100" s="135"/>
      <c r="L100" s="97"/>
      <c r="M100" s="8"/>
      <c r="N100" s="8"/>
      <c r="O100" s="8"/>
      <c r="P100" s="8"/>
      <c r="Q100" s="8"/>
      <c r="R100" s="8"/>
      <c r="S100" s="8"/>
      <c r="T100" s="8"/>
      <c r="U100" s="8"/>
      <c r="V100" s="8"/>
      <c r="W100" s="8"/>
      <c r="X100" s="8"/>
      <c r="Y100" s="8"/>
      <c r="Z100" s="8"/>
    </row>
    <row r="101" spans="1:26" ht="64.5" customHeight="1">
      <c r="A101" s="135"/>
      <c r="B101" s="186"/>
      <c r="C101" s="186"/>
      <c r="D101" s="135"/>
      <c r="E101" s="135"/>
      <c r="F101" s="135"/>
      <c r="G101" s="135"/>
      <c r="H101" s="135"/>
      <c r="I101" s="135"/>
      <c r="J101" s="136"/>
      <c r="K101" s="135"/>
      <c r="L101" s="97"/>
      <c r="M101" s="8"/>
      <c r="N101" s="8"/>
      <c r="O101" s="8"/>
      <c r="P101" s="8"/>
      <c r="Q101" s="8"/>
      <c r="R101" s="8"/>
      <c r="S101" s="8"/>
      <c r="T101" s="8"/>
      <c r="U101" s="8"/>
      <c r="V101" s="8"/>
      <c r="W101" s="8"/>
      <c r="X101" s="8"/>
      <c r="Y101" s="8"/>
      <c r="Z101" s="8"/>
    </row>
    <row r="102" spans="1:26" ht="62.25" customHeight="1">
      <c r="A102" s="135"/>
      <c r="B102" s="186"/>
      <c r="C102" s="186"/>
      <c r="D102" s="135"/>
      <c r="E102" s="135"/>
      <c r="F102" s="135"/>
      <c r="G102" s="135"/>
      <c r="H102" s="135"/>
      <c r="I102" s="135"/>
      <c r="J102" s="136"/>
      <c r="K102" s="135"/>
      <c r="L102" s="97"/>
      <c r="M102" s="8"/>
      <c r="N102" s="8"/>
      <c r="O102" s="8"/>
      <c r="P102" s="8"/>
      <c r="Q102" s="8"/>
      <c r="R102" s="8"/>
      <c r="S102" s="8"/>
      <c r="T102" s="8"/>
      <c r="U102" s="8"/>
      <c r="V102" s="8"/>
      <c r="W102" s="8"/>
      <c r="X102" s="8"/>
      <c r="Y102" s="8"/>
      <c r="Z102" s="8"/>
    </row>
    <row r="103" spans="1:26" ht="63" customHeight="1">
      <c r="A103" s="135"/>
      <c r="B103" s="186"/>
      <c r="C103" s="186"/>
      <c r="D103" s="135"/>
      <c r="E103" s="135"/>
      <c r="F103" s="135"/>
      <c r="G103" s="135"/>
      <c r="H103" s="135"/>
      <c r="I103" s="135"/>
      <c r="J103" s="136"/>
      <c r="K103" s="135"/>
      <c r="L103" s="97"/>
      <c r="M103" s="8"/>
      <c r="N103" s="8"/>
      <c r="O103" s="8"/>
      <c r="P103" s="8"/>
      <c r="Q103" s="8"/>
      <c r="R103" s="8"/>
      <c r="S103" s="8"/>
      <c r="T103" s="8"/>
      <c r="U103" s="8"/>
      <c r="V103" s="8"/>
      <c r="W103" s="8"/>
      <c r="X103" s="8"/>
      <c r="Y103" s="8"/>
      <c r="Z103" s="8"/>
    </row>
    <row r="104" spans="1:26" ht="44.25" customHeight="1">
      <c r="A104" s="135"/>
      <c r="B104" s="186"/>
      <c r="C104" s="186"/>
      <c r="D104" s="138"/>
      <c r="E104" s="135"/>
      <c r="F104" s="135"/>
      <c r="G104" s="135"/>
      <c r="H104" s="135"/>
      <c r="I104" s="135"/>
      <c r="J104" s="136"/>
      <c r="K104" s="135"/>
      <c r="L104" s="97"/>
      <c r="M104" s="8"/>
      <c r="N104" s="8"/>
      <c r="O104" s="8"/>
      <c r="P104" s="8"/>
      <c r="Q104" s="8"/>
      <c r="R104" s="8"/>
      <c r="S104" s="8"/>
      <c r="T104" s="8"/>
      <c r="U104" s="8"/>
      <c r="V104" s="8"/>
      <c r="W104" s="8"/>
      <c r="X104" s="8"/>
      <c r="Y104" s="8"/>
      <c r="Z104" s="8"/>
    </row>
    <row r="105" spans="1:26" ht="72" customHeight="1">
      <c r="A105" s="135"/>
      <c r="B105" s="186"/>
      <c r="C105" s="186"/>
      <c r="D105" s="138"/>
      <c r="E105" s="135"/>
      <c r="F105" s="135"/>
      <c r="G105" s="135"/>
      <c r="H105" s="135"/>
      <c r="I105" s="135"/>
      <c r="J105" s="136"/>
      <c r="K105" s="135"/>
      <c r="L105" s="97"/>
      <c r="M105" s="8"/>
      <c r="N105" s="8"/>
      <c r="O105" s="8"/>
      <c r="P105" s="8"/>
      <c r="Q105" s="8"/>
      <c r="R105" s="8"/>
      <c r="S105" s="8"/>
      <c r="T105" s="8"/>
      <c r="U105" s="8"/>
      <c r="V105" s="8"/>
      <c r="W105" s="8"/>
      <c r="X105" s="8"/>
      <c r="Y105" s="8"/>
      <c r="Z105" s="8"/>
    </row>
    <row r="106" spans="1:26" ht="59.25" customHeight="1">
      <c r="A106" s="135"/>
      <c r="B106" s="186"/>
      <c r="C106" s="186"/>
      <c r="D106" s="138"/>
      <c r="E106" s="135"/>
      <c r="F106" s="135"/>
      <c r="G106" s="135"/>
      <c r="H106" s="135"/>
      <c r="I106" s="135"/>
      <c r="J106" s="136"/>
      <c r="K106" s="135"/>
      <c r="L106" s="97"/>
      <c r="M106" s="8"/>
      <c r="N106" s="8"/>
      <c r="O106" s="8"/>
      <c r="P106" s="8"/>
      <c r="Q106" s="8"/>
      <c r="R106" s="8"/>
      <c r="S106" s="8"/>
      <c r="T106" s="8"/>
      <c r="U106" s="8"/>
      <c r="V106" s="8"/>
      <c r="W106" s="8"/>
      <c r="X106" s="8"/>
      <c r="Y106" s="8"/>
      <c r="Z106" s="8"/>
    </row>
    <row r="107" spans="1:26" ht="51" customHeight="1">
      <c r="A107" s="135"/>
      <c r="B107" s="186"/>
      <c r="C107" s="186"/>
      <c r="D107" s="138"/>
      <c r="E107" s="135"/>
      <c r="F107" s="135"/>
      <c r="G107" s="135"/>
      <c r="H107" s="135"/>
      <c r="I107" s="135"/>
      <c r="J107" s="136"/>
      <c r="K107" s="135"/>
      <c r="L107" s="97"/>
      <c r="M107" s="8"/>
      <c r="N107" s="8"/>
      <c r="O107" s="8"/>
      <c r="P107" s="8"/>
      <c r="Q107" s="8"/>
      <c r="R107" s="8"/>
      <c r="S107" s="8"/>
      <c r="T107" s="8"/>
      <c r="U107" s="8"/>
      <c r="V107" s="8"/>
      <c r="W107" s="8"/>
      <c r="X107" s="8"/>
      <c r="Y107" s="8"/>
      <c r="Z107" s="8"/>
    </row>
    <row r="108" spans="1:26" ht="139.5" customHeight="1">
      <c r="A108" s="135"/>
      <c r="B108" s="186"/>
      <c r="C108" s="186"/>
      <c r="D108" s="135"/>
      <c r="E108" s="135"/>
      <c r="F108" s="135"/>
      <c r="G108" s="135"/>
      <c r="H108" s="135"/>
      <c r="I108" s="135"/>
      <c r="J108" s="136"/>
      <c r="K108" s="135"/>
      <c r="L108" s="97"/>
      <c r="M108" s="8"/>
      <c r="N108" s="8"/>
      <c r="O108" s="8"/>
      <c r="P108" s="8"/>
      <c r="Q108" s="8"/>
      <c r="R108" s="8"/>
      <c r="S108" s="8"/>
      <c r="T108" s="8"/>
      <c r="U108" s="8"/>
      <c r="V108" s="8"/>
      <c r="W108" s="8"/>
      <c r="X108" s="8"/>
      <c r="Y108" s="8"/>
      <c r="Z108" s="8"/>
    </row>
    <row r="109" spans="1:26" ht="85.5" customHeight="1">
      <c r="A109" s="135"/>
      <c r="B109" s="186"/>
      <c r="C109" s="186"/>
      <c r="D109" s="135"/>
      <c r="E109" s="135"/>
      <c r="F109" s="135"/>
      <c r="G109" s="135"/>
      <c r="H109" s="135"/>
      <c r="I109" s="135"/>
      <c r="J109" s="136"/>
      <c r="K109" s="135"/>
      <c r="L109" s="97"/>
      <c r="M109" s="8"/>
      <c r="N109" s="8"/>
      <c r="O109" s="8"/>
      <c r="P109" s="8"/>
      <c r="Q109" s="8"/>
      <c r="R109" s="8"/>
      <c r="S109" s="8"/>
      <c r="T109" s="8"/>
      <c r="U109" s="8"/>
      <c r="V109" s="8"/>
      <c r="W109" s="8"/>
      <c r="X109" s="8"/>
      <c r="Y109" s="8"/>
      <c r="Z109" s="8"/>
    </row>
    <row r="110" spans="1:26" ht="81.75" customHeight="1">
      <c r="A110" s="135"/>
      <c r="B110" s="186"/>
      <c r="C110" s="186"/>
      <c r="D110" s="135"/>
      <c r="E110" s="135"/>
      <c r="F110" s="135"/>
      <c r="G110" s="135"/>
      <c r="H110" s="135"/>
      <c r="I110" s="135"/>
      <c r="J110" s="136"/>
      <c r="K110" s="135"/>
      <c r="L110" s="97"/>
      <c r="M110" s="8"/>
      <c r="N110" s="8"/>
      <c r="O110" s="8"/>
      <c r="P110" s="8"/>
      <c r="Q110" s="8"/>
      <c r="R110" s="8"/>
      <c r="S110" s="8"/>
      <c r="T110" s="8"/>
      <c r="U110" s="8"/>
      <c r="V110" s="8"/>
      <c r="W110" s="8"/>
      <c r="X110" s="8"/>
      <c r="Y110" s="8"/>
      <c r="Z110" s="8"/>
    </row>
    <row r="111" spans="1:26" ht="52.5" customHeight="1">
      <c r="A111" s="135"/>
      <c r="B111" s="186"/>
      <c r="C111" s="186"/>
      <c r="D111" s="135"/>
      <c r="E111" s="135"/>
      <c r="F111" s="135"/>
      <c r="G111" s="135"/>
      <c r="H111" s="135"/>
      <c r="I111" s="135"/>
      <c r="J111" s="136"/>
      <c r="K111" s="135"/>
      <c r="L111" s="97"/>
      <c r="M111" s="8"/>
      <c r="N111" s="8"/>
      <c r="O111" s="8"/>
      <c r="P111" s="8"/>
      <c r="Q111" s="8"/>
      <c r="R111" s="8"/>
      <c r="S111" s="8"/>
      <c r="T111" s="8"/>
      <c r="U111" s="8"/>
      <c r="V111" s="8"/>
      <c r="W111" s="8"/>
      <c r="X111" s="8"/>
      <c r="Y111" s="8"/>
      <c r="Z111" s="8"/>
    </row>
    <row r="112" spans="1:26" ht="51.75" customHeight="1">
      <c r="A112" s="135"/>
      <c r="B112" s="114"/>
      <c r="C112" s="114"/>
      <c r="D112" s="135"/>
      <c r="E112" s="135"/>
      <c r="F112" s="135"/>
      <c r="G112" s="135"/>
      <c r="H112" s="135"/>
      <c r="I112" s="135"/>
      <c r="J112" s="136"/>
      <c r="K112" s="135"/>
      <c r="L112" s="97"/>
      <c r="M112" s="8"/>
      <c r="N112" s="8"/>
      <c r="O112" s="8"/>
      <c r="P112" s="8"/>
      <c r="Q112" s="8"/>
      <c r="R112" s="8"/>
      <c r="S112" s="8"/>
      <c r="T112" s="8"/>
      <c r="U112" s="8"/>
      <c r="V112" s="8"/>
      <c r="W112" s="8"/>
      <c r="X112" s="8"/>
      <c r="Y112" s="8"/>
      <c r="Z112" s="8"/>
    </row>
    <row r="113" spans="1:26" ht="52.5" customHeight="1">
      <c r="A113" s="135"/>
      <c r="B113" s="114"/>
      <c r="C113" s="114"/>
      <c r="D113" s="135"/>
      <c r="E113" s="135"/>
      <c r="F113" s="135"/>
      <c r="G113" s="135"/>
      <c r="H113" s="135"/>
      <c r="I113" s="135"/>
      <c r="J113" s="136"/>
      <c r="K113" s="135"/>
      <c r="L113" s="97"/>
      <c r="M113" s="8"/>
      <c r="N113" s="8"/>
      <c r="O113" s="8"/>
      <c r="P113" s="8"/>
      <c r="Q113" s="8"/>
      <c r="R113" s="8"/>
      <c r="S113" s="8"/>
      <c r="T113" s="8"/>
      <c r="U113" s="8"/>
      <c r="V113" s="8"/>
      <c r="W113" s="8"/>
      <c r="X113" s="8"/>
      <c r="Y113" s="8"/>
      <c r="Z113" s="8"/>
    </row>
    <row r="114" spans="1:26" ht="36.75" customHeight="1">
      <c r="A114" s="135"/>
      <c r="B114" s="114"/>
      <c r="C114" s="114"/>
      <c r="D114" s="135"/>
      <c r="E114" s="135"/>
      <c r="F114" s="135"/>
      <c r="G114" s="135"/>
      <c r="H114" s="135"/>
      <c r="I114" s="135"/>
      <c r="J114" s="136"/>
      <c r="K114" s="135"/>
      <c r="L114" s="97"/>
      <c r="M114" s="8"/>
      <c r="N114" s="8"/>
      <c r="O114" s="8"/>
      <c r="P114" s="8"/>
      <c r="Q114" s="8"/>
      <c r="R114" s="8"/>
      <c r="S114" s="8"/>
      <c r="T114" s="8"/>
      <c r="U114" s="8"/>
      <c r="V114" s="8"/>
      <c r="W114" s="8"/>
      <c r="X114" s="8"/>
      <c r="Y114" s="8"/>
      <c r="Z114" s="8"/>
    </row>
    <row r="115" spans="1:26" ht="68.25" customHeight="1">
      <c r="A115" s="135"/>
      <c r="B115" s="114"/>
      <c r="C115" s="137"/>
      <c r="D115" s="135"/>
      <c r="E115" s="135"/>
      <c r="F115" s="135"/>
      <c r="G115" s="135"/>
      <c r="H115" s="135"/>
      <c r="I115" s="135"/>
      <c r="J115" s="136"/>
      <c r="K115" s="135"/>
      <c r="L115" s="97"/>
      <c r="M115" s="8"/>
      <c r="N115" s="8"/>
      <c r="O115" s="8"/>
      <c r="P115" s="8"/>
      <c r="Q115" s="8"/>
      <c r="R115" s="8"/>
      <c r="S115" s="8"/>
      <c r="T115" s="8"/>
      <c r="U115" s="8"/>
      <c r="V115" s="8"/>
      <c r="W115" s="8"/>
      <c r="X115" s="8"/>
      <c r="Y115" s="8"/>
      <c r="Z115" s="8"/>
    </row>
    <row r="116" spans="1:26" ht="32.25" customHeight="1">
      <c r="A116" s="135"/>
      <c r="B116" s="114"/>
      <c r="C116" s="114"/>
      <c r="D116" s="138"/>
      <c r="E116" s="135"/>
      <c r="F116" s="135"/>
      <c r="G116" s="135"/>
      <c r="H116" s="135"/>
      <c r="I116" s="135"/>
      <c r="J116" s="136"/>
      <c r="K116" s="135"/>
      <c r="L116" s="97"/>
      <c r="M116" s="8"/>
      <c r="N116" s="8"/>
      <c r="O116" s="8"/>
      <c r="P116" s="8"/>
      <c r="Q116" s="8"/>
      <c r="R116" s="8"/>
      <c r="S116" s="8"/>
      <c r="T116" s="8"/>
      <c r="U116" s="8"/>
      <c r="V116" s="8"/>
      <c r="W116" s="8"/>
      <c r="X116" s="8"/>
      <c r="Y116" s="8"/>
      <c r="Z116" s="8"/>
    </row>
    <row r="117" spans="1:26" ht="32.25" customHeight="1">
      <c r="A117" s="135"/>
      <c r="B117" s="114"/>
      <c r="C117" s="114"/>
      <c r="D117" s="114"/>
      <c r="E117" s="135"/>
      <c r="F117" s="135"/>
      <c r="G117" s="135"/>
      <c r="H117" s="135"/>
      <c r="I117" s="135"/>
      <c r="J117" s="136"/>
      <c r="K117" s="135"/>
      <c r="L117" s="97"/>
      <c r="M117" s="8"/>
      <c r="N117" s="8"/>
      <c r="O117" s="8"/>
      <c r="P117" s="8"/>
      <c r="Q117" s="8"/>
      <c r="R117" s="8"/>
      <c r="S117" s="8"/>
      <c r="T117" s="8"/>
      <c r="U117" s="8"/>
      <c r="V117" s="8"/>
      <c r="W117" s="8"/>
      <c r="X117" s="8"/>
      <c r="Y117" s="8"/>
      <c r="Z117" s="8"/>
    </row>
    <row r="118" spans="1:26" ht="32.25" customHeight="1">
      <c r="A118" s="135"/>
      <c r="B118" s="114"/>
      <c r="C118" s="114"/>
      <c r="D118" s="114"/>
      <c r="E118" s="135"/>
      <c r="F118" s="135"/>
      <c r="G118" s="135"/>
      <c r="H118" s="135"/>
      <c r="I118" s="135"/>
      <c r="J118" s="136"/>
      <c r="K118" s="135"/>
      <c r="L118" s="97"/>
      <c r="M118" s="8"/>
      <c r="N118" s="8"/>
      <c r="O118" s="8"/>
      <c r="P118" s="8"/>
      <c r="Q118" s="8"/>
      <c r="R118" s="8"/>
      <c r="S118" s="8"/>
      <c r="T118" s="8"/>
      <c r="U118" s="8"/>
      <c r="V118" s="8"/>
      <c r="W118" s="8"/>
      <c r="X118" s="8"/>
      <c r="Y118" s="8"/>
      <c r="Z118" s="8"/>
    </row>
    <row r="119" spans="1:26" ht="34.5" customHeight="1">
      <c r="A119" s="135"/>
      <c r="B119" s="114"/>
      <c r="C119" s="114"/>
      <c r="D119" s="114"/>
      <c r="E119" s="135"/>
      <c r="F119" s="135"/>
      <c r="G119" s="135"/>
      <c r="H119" s="135"/>
      <c r="I119" s="135"/>
      <c r="J119" s="136"/>
      <c r="K119" s="135"/>
      <c r="L119" s="97"/>
      <c r="M119" s="8"/>
      <c r="N119" s="8"/>
      <c r="O119" s="8"/>
      <c r="P119" s="8"/>
      <c r="Q119" s="8"/>
      <c r="R119" s="8"/>
      <c r="S119" s="8"/>
      <c r="T119" s="8"/>
      <c r="U119" s="8"/>
      <c r="V119" s="8"/>
      <c r="W119" s="8"/>
      <c r="X119" s="8"/>
      <c r="Y119" s="8"/>
      <c r="Z119" s="8"/>
    </row>
    <row r="120" spans="1:26" ht="120" customHeight="1">
      <c r="A120" s="135"/>
      <c r="B120" s="114"/>
      <c r="C120" s="114"/>
      <c r="D120" s="135"/>
      <c r="E120" s="135"/>
      <c r="F120" s="135"/>
      <c r="G120" s="135"/>
      <c r="H120" s="135"/>
      <c r="I120" s="135"/>
      <c r="J120" s="136"/>
      <c r="K120" s="135"/>
      <c r="L120" s="97"/>
      <c r="M120" s="8"/>
      <c r="N120" s="8"/>
      <c r="O120" s="8"/>
      <c r="P120" s="8"/>
      <c r="Q120" s="8"/>
      <c r="R120" s="8"/>
      <c r="S120" s="8"/>
      <c r="T120" s="8"/>
      <c r="U120" s="8"/>
      <c r="V120" s="8"/>
      <c r="W120" s="8"/>
      <c r="X120" s="8"/>
      <c r="Y120" s="8"/>
      <c r="Z120" s="8"/>
    </row>
    <row r="121" spans="1:26" ht="66.75" customHeight="1">
      <c r="A121" s="135"/>
      <c r="B121" s="114"/>
      <c r="C121" s="114"/>
      <c r="D121" s="130"/>
      <c r="E121" s="135"/>
      <c r="F121" s="135"/>
      <c r="G121" s="135"/>
      <c r="H121" s="135"/>
      <c r="I121" s="135"/>
      <c r="J121" s="136"/>
      <c r="K121" s="135"/>
      <c r="L121" s="97"/>
      <c r="M121" s="8"/>
      <c r="N121" s="8"/>
      <c r="O121" s="8"/>
      <c r="P121" s="8"/>
      <c r="Q121" s="8"/>
      <c r="R121" s="8"/>
      <c r="S121" s="8"/>
      <c r="T121" s="8"/>
      <c r="U121" s="8"/>
      <c r="V121" s="8"/>
      <c r="W121" s="8"/>
      <c r="X121" s="8"/>
      <c r="Y121" s="8"/>
      <c r="Z121" s="8"/>
    </row>
    <row r="122" spans="1:26" ht="66.75" customHeight="1">
      <c r="A122" s="135"/>
      <c r="B122" s="114"/>
      <c r="C122" s="114"/>
      <c r="D122" s="130"/>
      <c r="E122" s="135"/>
      <c r="F122" s="135"/>
      <c r="G122" s="135"/>
      <c r="H122" s="135"/>
      <c r="I122" s="135"/>
      <c r="J122" s="136"/>
      <c r="K122" s="135"/>
      <c r="L122" s="97"/>
      <c r="M122" s="8"/>
      <c r="N122" s="8"/>
      <c r="O122" s="8"/>
      <c r="P122" s="8"/>
      <c r="Q122" s="8"/>
      <c r="R122" s="8"/>
      <c r="S122" s="8"/>
      <c r="T122" s="8"/>
      <c r="U122" s="8"/>
      <c r="V122" s="8"/>
      <c r="W122" s="8"/>
      <c r="X122" s="8"/>
      <c r="Y122" s="8"/>
      <c r="Z122" s="8"/>
    </row>
    <row r="123" spans="1:26" ht="28.5" customHeight="1">
      <c r="A123" s="135"/>
      <c r="B123" s="114"/>
      <c r="C123" s="114"/>
      <c r="D123" s="135"/>
      <c r="E123" s="135"/>
      <c r="F123" s="135"/>
      <c r="G123" s="135"/>
      <c r="H123" s="135"/>
      <c r="I123" s="135"/>
      <c r="J123" s="136"/>
      <c r="K123" s="135"/>
      <c r="L123" s="97"/>
      <c r="M123" s="8"/>
      <c r="N123" s="8"/>
      <c r="O123" s="8"/>
      <c r="P123" s="8"/>
      <c r="Q123" s="8"/>
      <c r="R123" s="8"/>
      <c r="S123" s="8"/>
      <c r="T123" s="8"/>
      <c r="U123" s="8"/>
      <c r="V123" s="8"/>
      <c r="W123" s="8"/>
      <c r="X123" s="8"/>
      <c r="Y123" s="8"/>
      <c r="Z123" s="8"/>
    </row>
    <row r="124" spans="1:26" ht="27.75" customHeight="1">
      <c r="A124" s="135"/>
      <c r="B124" s="138"/>
      <c r="C124" s="138"/>
      <c r="D124" s="135"/>
      <c r="E124" s="135"/>
      <c r="F124" s="135"/>
      <c r="G124" s="135"/>
      <c r="H124" s="135"/>
      <c r="I124" s="135"/>
      <c r="J124" s="136"/>
      <c r="K124" s="139"/>
      <c r="L124" s="110"/>
      <c r="M124" s="8"/>
      <c r="N124" s="8"/>
      <c r="O124" s="8"/>
      <c r="P124" s="8"/>
      <c r="Q124" s="8"/>
      <c r="R124" s="8"/>
      <c r="S124" s="8"/>
      <c r="T124" s="8"/>
      <c r="U124" s="8"/>
      <c r="V124" s="8"/>
      <c r="W124" s="8"/>
      <c r="X124" s="8"/>
      <c r="Y124" s="8"/>
      <c r="Z124" s="8"/>
    </row>
    <row r="125" spans="1:26" ht="104.25" customHeight="1">
      <c r="A125" s="135"/>
      <c r="B125" s="114"/>
      <c r="C125" s="114"/>
      <c r="D125" s="135"/>
      <c r="E125" s="135"/>
      <c r="F125" s="135"/>
      <c r="G125" s="135"/>
      <c r="H125" s="135"/>
      <c r="I125" s="135"/>
      <c r="J125" s="136"/>
      <c r="K125" s="139"/>
      <c r="L125" s="110"/>
      <c r="M125" s="8"/>
      <c r="N125" s="8"/>
      <c r="O125" s="8"/>
      <c r="P125" s="8"/>
      <c r="Q125" s="8"/>
      <c r="R125" s="8"/>
      <c r="S125" s="8"/>
      <c r="T125" s="8"/>
      <c r="U125" s="8"/>
      <c r="V125" s="8"/>
      <c r="W125" s="8"/>
      <c r="X125" s="8"/>
      <c r="Y125" s="8"/>
      <c r="Z125" s="8"/>
    </row>
    <row r="126" spans="1:26" ht="110.25" customHeight="1">
      <c r="A126" s="135"/>
      <c r="B126" s="114"/>
      <c r="C126" s="140"/>
      <c r="D126" s="135"/>
      <c r="E126" s="135"/>
      <c r="F126" s="135"/>
      <c r="G126" s="135"/>
      <c r="H126" s="135"/>
      <c r="I126" s="135"/>
      <c r="J126" s="136"/>
      <c r="K126" s="139"/>
      <c r="L126" s="110"/>
      <c r="M126" s="8"/>
      <c r="N126" s="8"/>
      <c r="O126" s="8"/>
      <c r="P126" s="8"/>
      <c r="Q126" s="8"/>
      <c r="R126" s="8"/>
      <c r="S126" s="8"/>
      <c r="T126" s="8"/>
      <c r="U126" s="8"/>
      <c r="V126" s="8"/>
      <c r="W126" s="8"/>
      <c r="X126" s="8"/>
      <c r="Y126" s="8"/>
      <c r="Z126" s="8"/>
    </row>
    <row r="127" spans="1:26" ht="111.75" customHeight="1">
      <c r="A127" s="135"/>
      <c r="B127" s="114"/>
      <c r="C127" s="140"/>
      <c r="D127" s="141"/>
      <c r="E127" s="135"/>
      <c r="F127" s="135"/>
      <c r="G127" s="135"/>
      <c r="H127" s="135"/>
      <c r="I127" s="135"/>
      <c r="J127" s="136"/>
      <c r="K127" s="139"/>
      <c r="L127" s="110"/>
      <c r="M127" s="8"/>
      <c r="N127" s="8"/>
      <c r="O127" s="8"/>
      <c r="P127" s="8"/>
      <c r="Q127" s="8"/>
      <c r="R127" s="8"/>
      <c r="S127" s="8"/>
      <c r="T127" s="8"/>
      <c r="U127" s="8"/>
      <c r="V127" s="8"/>
      <c r="W127" s="8"/>
      <c r="X127" s="8"/>
      <c r="Y127" s="8"/>
      <c r="Z127" s="8"/>
    </row>
    <row r="128" spans="1:26" ht="12.75" customHeight="1">
      <c r="A128" s="139"/>
      <c r="B128" s="139"/>
      <c r="C128" s="139"/>
      <c r="D128" s="139"/>
      <c r="E128" s="139"/>
      <c r="F128" s="139"/>
      <c r="G128" s="139"/>
      <c r="H128" s="139"/>
      <c r="I128" s="139"/>
      <c r="J128" s="139"/>
      <c r="K128" s="139"/>
      <c r="L128" s="110"/>
      <c r="M128" s="8"/>
      <c r="N128" s="8"/>
      <c r="O128" s="8"/>
      <c r="P128" s="8"/>
      <c r="Q128" s="8"/>
      <c r="R128" s="8"/>
      <c r="S128" s="8"/>
      <c r="T128" s="8"/>
      <c r="U128" s="8"/>
      <c r="V128" s="8"/>
      <c r="W128" s="8"/>
      <c r="X128" s="8"/>
      <c r="Y128" s="8"/>
      <c r="Z128" s="8"/>
    </row>
    <row r="129" spans="1:26" ht="12.75" customHeight="1">
      <c r="A129" s="139"/>
      <c r="B129" s="139"/>
      <c r="C129" s="139"/>
      <c r="D129" s="139"/>
      <c r="E129" s="139"/>
      <c r="F129" s="139"/>
      <c r="G129" s="139"/>
      <c r="H129" s="139"/>
      <c r="I129" s="139"/>
      <c r="J129" s="139"/>
      <c r="K129" s="139"/>
      <c r="L129" s="110"/>
      <c r="M129" s="8"/>
      <c r="N129" s="8"/>
      <c r="O129" s="8"/>
      <c r="P129" s="8"/>
      <c r="Q129" s="8"/>
      <c r="R129" s="8"/>
      <c r="S129" s="8"/>
      <c r="T129" s="8"/>
      <c r="U129" s="8"/>
      <c r="V129" s="8"/>
      <c r="W129" s="8"/>
      <c r="X129" s="8"/>
      <c r="Y129" s="8"/>
      <c r="Z129" s="8"/>
    </row>
    <row r="130" spans="1:26" ht="12.75" customHeight="1">
      <c r="A130" s="139"/>
      <c r="B130" s="139"/>
      <c r="C130" s="139"/>
      <c r="D130" s="139"/>
      <c r="E130" s="139"/>
      <c r="F130" s="139"/>
      <c r="G130" s="139"/>
      <c r="H130" s="139"/>
      <c r="I130" s="139"/>
      <c r="J130" s="139"/>
      <c r="K130" s="139"/>
      <c r="L130" s="110"/>
      <c r="M130" s="8"/>
      <c r="N130" s="8"/>
      <c r="O130" s="8"/>
      <c r="P130" s="8"/>
      <c r="Q130" s="8"/>
      <c r="R130" s="8"/>
      <c r="S130" s="8"/>
      <c r="T130" s="8"/>
      <c r="U130" s="8"/>
      <c r="V130" s="8"/>
      <c r="W130" s="8"/>
      <c r="X130" s="8"/>
      <c r="Y130" s="8"/>
      <c r="Z130" s="8"/>
    </row>
    <row r="131" spans="1:26" ht="12.75" customHeight="1">
      <c r="A131" s="139"/>
      <c r="B131" s="139"/>
      <c r="C131" s="139"/>
      <c r="D131" s="139"/>
      <c r="E131" s="139"/>
      <c r="F131" s="139"/>
      <c r="G131" s="139"/>
      <c r="H131" s="139"/>
      <c r="I131" s="139"/>
      <c r="J131" s="139"/>
      <c r="K131" s="139"/>
      <c r="L131" s="110"/>
      <c r="M131" s="8"/>
      <c r="N131" s="8"/>
      <c r="O131" s="8"/>
      <c r="P131" s="8"/>
      <c r="Q131" s="8"/>
      <c r="R131" s="8"/>
      <c r="S131" s="8"/>
      <c r="T131" s="8"/>
      <c r="U131" s="8"/>
      <c r="V131" s="8"/>
      <c r="W131" s="8"/>
      <c r="X131" s="8"/>
      <c r="Y131" s="8"/>
      <c r="Z131" s="8"/>
    </row>
    <row r="132" spans="1:26" ht="12.75" customHeight="1">
      <c r="A132" s="139"/>
      <c r="B132" s="139"/>
      <c r="C132" s="139"/>
      <c r="D132" s="139"/>
      <c r="E132" s="139"/>
      <c r="F132" s="139"/>
      <c r="G132" s="139"/>
      <c r="H132" s="139"/>
      <c r="I132" s="139"/>
      <c r="J132" s="139"/>
      <c r="K132" s="139"/>
      <c r="L132" s="110"/>
      <c r="M132" s="8"/>
      <c r="N132" s="8"/>
      <c r="O132" s="8"/>
      <c r="P132" s="8"/>
      <c r="Q132" s="8"/>
      <c r="R132" s="8"/>
      <c r="S132" s="8"/>
      <c r="T132" s="8"/>
      <c r="U132" s="8"/>
      <c r="V132" s="8"/>
      <c r="W132" s="8"/>
      <c r="X132" s="8"/>
      <c r="Y132" s="8"/>
      <c r="Z132" s="8"/>
    </row>
    <row r="133" spans="1:26" ht="12.75" customHeight="1">
      <c r="A133" s="139"/>
      <c r="B133" s="139"/>
      <c r="C133" s="139"/>
      <c r="D133" s="139"/>
      <c r="E133" s="139"/>
      <c r="F133" s="139"/>
      <c r="G133" s="139"/>
      <c r="H133" s="139"/>
      <c r="I133" s="139"/>
      <c r="J133" s="139"/>
      <c r="K133" s="139"/>
      <c r="L133" s="110"/>
      <c r="M133" s="8"/>
      <c r="N133" s="8"/>
      <c r="O133" s="8"/>
      <c r="P133" s="8"/>
      <c r="Q133" s="8"/>
      <c r="R133" s="8"/>
      <c r="S133" s="8"/>
      <c r="T133" s="8"/>
      <c r="U133" s="8"/>
      <c r="V133" s="8"/>
      <c r="W133" s="8"/>
      <c r="X133" s="8"/>
      <c r="Y133" s="8"/>
      <c r="Z133" s="8"/>
    </row>
    <row r="134" spans="1:26" ht="12.75" customHeight="1">
      <c r="A134" s="139"/>
      <c r="B134" s="139"/>
      <c r="C134" s="139"/>
      <c r="D134" s="139"/>
      <c r="E134" s="139"/>
      <c r="F134" s="139"/>
      <c r="G134" s="139"/>
      <c r="H134" s="139"/>
      <c r="I134" s="139"/>
      <c r="J134" s="139"/>
      <c r="K134" s="139"/>
      <c r="L134" s="110"/>
      <c r="M134" s="8"/>
      <c r="N134" s="8"/>
      <c r="O134" s="8"/>
      <c r="P134" s="8"/>
      <c r="Q134" s="8"/>
      <c r="R134" s="8"/>
      <c r="S134" s="8"/>
      <c r="T134" s="8"/>
      <c r="U134" s="8"/>
      <c r="V134" s="8"/>
      <c r="W134" s="8"/>
      <c r="X134" s="8"/>
      <c r="Y134" s="8"/>
      <c r="Z134" s="8"/>
    </row>
    <row r="135" spans="1:26" ht="12.75" customHeight="1">
      <c r="A135" s="139"/>
      <c r="B135" s="139"/>
      <c r="C135" s="139"/>
      <c r="D135" s="139"/>
      <c r="E135" s="139"/>
      <c r="F135" s="139"/>
      <c r="G135" s="139"/>
      <c r="H135" s="139"/>
      <c r="I135" s="139"/>
      <c r="J135" s="139"/>
      <c r="K135" s="139"/>
      <c r="L135" s="110"/>
      <c r="M135" s="8"/>
      <c r="N135" s="8"/>
      <c r="O135" s="8"/>
      <c r="P135" s="8"/>
      <c r="Q135" s="8"/>
      <c r="R135" s="8"/>
      <c r="S135" s="8"/>
      <c r="T135" s="8"/>
      <c r="U135" s="8"/>
      <c r="V135" s="8"/>
      <c r="W135" s="8"/>
      <c r="X135" s="8"/>
      <c r="Y135" s="8"/>
      <c r="Z135" s="8"/>
    </row>
    <row r="136" spans="1:26" ht="12.75" customHeight="1">
      <c r="A136" s="139"/>
      <c r="B136" s="139"/>
      <c r="C136" s="139"/>
      <c r="D136" s="139"/>
      <c r="E136" s="139"/>
      <c r="F136" s="139"/>
      <c r="G136" s="139"/>
      <c r="H136" s="139"/>
      <c r="I136" s="139"/>
      <c r="J136" s="139"/>
      <c r="K136" s="139"/>
      <c r="L136" s="110"/>
      <c r="M136" s="8"/>
      <c r="N136" s="8"/>
      <c r="O136" s="8"/>
      <c r="P136" s="8"/>
      <c r="Q136" s="8"/>
      <c r="R136" s="8"/>
      <c r="S136" s="8"/>
      <c r="T136" s="8"/>
      <c r="U136" s="8"/>
      <c r="V136" s="8"/>
      <c r="W136" s="8"/>
      <c r="X136" s="8"/>
      <c r="Y136" s="8"/>
      <c r="Z136" s="8"/>
    </row>
    <row r="137" spans="1:26" ht="12.75" customHeight="1">
      <c r="A137" s="139"/>
      <c r="B137" s="139"/>
      <c r="C137" s="139"/>
      <c r="D137" s="139"/>
      <c r="E137" s="139"/>
      <c r="F137" s="139"/>
      <c r="G137" s="139"/>
      <c r="H137" s="139"/>
      <c r="I137" s="139"/>
      <c r="J137" s="139"/>
      <c r="K137" s="139"/>
      <c r="L137" s="110"/>
      <c r="M137" s="8"/>
      <c r="N137" s="8"/>
      <c r="O137" s="8"/>
      <c r="P137" s="8"/>
      <c r="Q137" s="8"/>
      <c r="R137" s="8"/>
      <c r="S137" s="8"/>
      <c r="T137" s="8"/>
      <c r="U137" s="8"/>
      <c r="V137" s="8"/>
      <c r="W137" s="8"/>
      <c r="X137" s="8"/>
      <c r="Y137" s="8"/>
      <c r="Z137" s="8"/>
    </row>
    <row r="138" spans="1:26" ht="12.75" customHeight="1">
      <c r="A138" s="139"/>
      <c r="B138" s="139"/>
      <c r="C138" s="139"/>
      <c r="D138" s="139"/>
      <c r="E138" s="139"/>
      <c r="F138" s="139"/>
      <c r="G138" s="139"/>
      <c r="H138" s="139"/>
      <c r="I138" s="139"/>
      <c r="J138" s="139"/>
      <c r="K138" s="139"/>
      <c r="L138" s="110"/>
      <c r="M138" s="8"/>
      <c r="N138" s="8"/>
      <c r="O138" s="8"/>
      <c r="P138" s="8"/>
      <c r="Q138" s="8"/>
      <c r="R138" s="8"/>
      <c r="S138" s="8"/>
      <c r="T138" s="8"/>
      <c r="U138" s="8"/>
      <c r="V138" s="8"/>
      <c r="W138" s="8"/>
      <c r="X138" s="8"/>
      <c r="Y138" s="8"/>
      <c r="Z138" s="8"/>
    </row>
    <row r="139" spans="1:26" ht="12.75" customHeight="1">
      <c r="A139" s="139"/>
      <c r="B139" s="139"/>
      <c r="C139" s="139"/>
      <c r="D139" s="139"/>
      <c r="E139" s="139"/>
      <c r="F139" s="139"/>
      <c r="G139" s="139"/>
      <c r="H139" s="139"/>
      <c r="I139" s="139"/>
      <c r="J139" s="139"/>
      <c r="K139" s="139"/>
      <c r="L139" s="110"/>
      <c r="M139" s="8"/>
      <c r="N139" s="8"/>
      <c r="O139" s="8"/>
      <c r="P139" s="8"/>
      <c r="Q139" s="8"/>
      <c r="R139" s="8"/>
      <c r="S139" s="8"/>
      <c r="T139" s="8"/>
      <c r="U139" s="8"/>
      <c r="V139" s="8"/>
      <c r="W139" s="8"/>
      <c r="X139" s="8"/>
      <c r="Y139" s="8"/>
      <c r="Z139" s="8"/>
    </row>
    <row r="140" spans="1:26" ht="12.75" customHeight="1">
      <c r="A140" s="139"/>
      <c r="B140" s="139"/>
      <c r="C140" s="139"/>
      <c r="D140" s="139"/>
      <c r="E140" s="139"/>
      <c r="F140" s="139"/>
      <c r="G140" s="139"/>
      <c r="H140" s="139"/>
      <c r="I140" s="139"/>
      <c r="J140" s="139"/>
      <c r="K140" s="139"/>
      <c r="L140" s="110"/>
      <c r="M140" s="8"/>
      <c r="N140" s="8"/>
      <c r="O140" s="8"/>
      <c r="P140" s="8"/>
      <c r="Q140" s="8"/>
      <c r="R140" s="8"/>
      <c r="S140" s="8"/>
      <c r="T140" s="8"/>
      <c r="U140" s="8"/>
      <c r="V140" s="8"/>
      <c r="W140" s="8"/>
      <c r="X140" s="8"/>
      <c r="Y140" s="8"/>
      <c r="Z140" s="8"/>
    </row>
    <row r="141" spans="1:26" ht="12.75" customHeight="1">
      <c r="A141" s="139"/>
      <c r="B141" s="139"/>
      <c r="C141" s="139"/>
      <c r="D141" s="139"/>
      <c r="E141" s="139"/>
      <c r="F141" s="139"/>
      <c r="G141" s="139"/>
      <c r="H141" s="139"/>
      <c r="I141" s="139"/>
      <c r="J141" s="139"/>
      <c r="K141" s="139"/>
      <c r="L141" s="110"/>
      <c r="M141" s="8"/>
      <c r="N141" s="8"/>
      <c r="O141" s="8"/>
      <c r="P141" s="8"/>
      <c r="Q141" s="8"/>
      <c r="R141" s="8"/>
      <c r="S141" s="8"/>
      <c r="T141" s="8"/>
      <c r="U141" s="8"/>
      <c r="V141" s="8"/>
      <c r="W141" s="8"/>
      <c r="X141" s="8"/>
      <c r="Y141" s="8"/>
      <c r="Z141" s="8"/>
    </row>
    <row r="142" spans="1:26" ht="12.75" customHeight="1">
      <c r="A142" s="139"/>
      <c r="B142" s="139"/>
      <c r="C142" s="139"/>
      <c r="D142" s="139"/>
      <c r="E142" s="139"/>
      <c r="F142" s="139"/>
      <c r="G142" s="139"/>
      <c r="H142" s="139"/>
      <c r="I142" s="139"/>
      <c r="J142" s="139"/>
      <c r="K142" s="139"/>
      <c r="L142" s="110"/>
      <c r="M142" s="8"/>
      <c r="N142" s="8"/>
      <c r="O142" s="8"/>
      <c r="P142" s="8"/>
      <c r="Q142" s="8"/>
      <c r="R142" s="8"/>
      <c r="S142" s="8"/>
      <c r="T142" s="8"/>
      <c r="U142" s="8"/>
      <c r="V142" s="8"/>
      <c r="W142" s="8"/>
      <c r="X142" s="8"/>
      <c r="Y142" s="8"/>
      <c r="Z142" s="8"/>
    </row>
    <row r="143" spans="1:26" ht="12.75" customHeight="1">
      <c r="A143" s="139"/>
      <c r="B143" s="139"/>
      <c r="C143" s="139"/>
      <c r="D143" s="139"/>
      <c r="E143" s="139"/>
      <c r="F143" s="139"/>
      <c r="G143" s="139"/>
      <c r="H143" s="139"/>
      <c r="I143" s="139"/>
      <c r="J143" s="139"/>
      <c r="K143" s="139"/>
      <c r="L143" s="110"/>
      <c r="M143" s="8"/>
      <c r="N143" s="8"/>
      <c r="O143" s="8"/>
      <c r="P143" s="8"/>
      <c r="Q143" s="8"/>
      <c r="R143" s="8"/>
      <c r="S143" s="8"/>
      <c r="T143" s="8"/>
      <c r="U143" s="8"/>
      <c r="V143" s="8"/>
      <c r="W143" s="8"/>
      <c r="X143" s="8"/>
      <c r="Y143" s="8"/>
      <c r="Z143" s="8"/>
    </row>
    <row r="144" spans="1:26" ht="12.75" customHeight="1">
      <c r="A144" s="139"/>
      <c r="B144" s="139"/>
      <c r="C144" s="139"/>
      <c r="D144" s="139"/>
      <c r="E144" s="139"/>
      <c r="F144" s="139"/>
      <c r="G144" s="139"/>
      <c r="H144" s="139"/>
      <c r="I144" s="139"/>
      <c r="J144" s="139"/>
      <c r="K144" s="139"/>
      <c r="L144" s="110"/>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110"/>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110"/>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110"/>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110"/>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110"/>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110"/>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110"/>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110"/>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110"/>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110"/>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110"/>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110"/>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110"/>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110"/>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110"/>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110"/>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110"/>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110"/>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110"/>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110"/>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110"/>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110"/>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110"/>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110"/>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110"/>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110"/>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110"/>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110"/>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110"/>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110"/>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110"/>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110"/>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110"/>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110"/>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110"/>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110"/>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110"/>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110"/>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110"/>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110"/>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110"/>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110"/>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110"/>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110"/>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110"/>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110"/>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110"/>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110"/>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110"/>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110"/>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110"/>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110"/>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110"/>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110"/>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110"/>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110"/>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110"/>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110"/>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110"/>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110"/>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110"/>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110"/>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110"/>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110"/>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110"/>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110"/>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110"/>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110"/>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110"/>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110"/>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110"/>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110"/>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110"/>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110"/>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110"/>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110"/>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110"/>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110"/>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110"/>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110"/>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110"/>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110"/>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110"/>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110"/>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110"/>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110"/>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110"/>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110"/>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110"/>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110"/>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110"/>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110"/>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110"/>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110"/>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110"/>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110"/>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110"/>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110"/>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110"/>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110"/>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110"/>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110"/>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110"/>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110"/>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110"/>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110"/>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110"/>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110"/>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110"/>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110"/>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110"/>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110"/>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110"/>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110"/>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110"/>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110"/>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110"/>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110"/>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110"/>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110"/>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110"/>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110"/>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110"/>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110"/>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110"/>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110"/>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110"/>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110"/>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110"/>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110"/>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110"/>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110"/>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110"/>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110"/>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110"/>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110"/>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110"/>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110"/>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110"/>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110"/>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110"/>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110"/>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110"/>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110"/>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110"/>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110"/>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110"/>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110"/>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110"/>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110"/>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110"/>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110"/>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110"/>
      <c r="M297" s="8"/>
      <c r="N297" s="8"/>
      <c r="O297" s="8"/>
      <c r="P297" s="8"/>
      <c r="Q297" s="8"/>
      <c r="R297" s="8"/>
      <c r="S297" s="8"/>
      <c r="T297" s="8"/>
      <c r="U297" s="8"/>
      <c r="V297" s="8"/>
      <c r="W297" s="8"/>
      <c r="X297" s="8"/>
      <c r="Y297" s="8"/>
      <c r="Z297" s="8"/>
    </row>
    <row r="298" spans="1:26" ht="15.75" customHeight="1"/>
    <row r="299" spans="1:26" ht="15.75" customHeight="1"/>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18">
    <mergeCell ref="C2:E2"/>
    <mergeCell ref="C92:C96"/>
    <mergeCell ref="C37:C42"/>
    <mergeCell ref="C62:C79"/>
    <mergeCell ref="C80:C83"/>
    <mergeCell ref="B37:B97"/>
    <mergeCell ref="C44:C50"/>
    <mergeCell ref="B30:B36"/>
    <mergeCell ref="C33:C36"/>
    <mergeCell ref="C84:C87"/>
    <mergeCell ref="C88:C91"/>
    <mergeCell ref="C53:C61"/>
    <mergeCell ref="B9:B20"/>
    <mergeCell ref="C9:C14"/>
    <mergeCell ref="C15:C20"/>
    <mergeCell ref="C21:C23"/>
    <mergeCell ref="C24:C26"/>
    <mergeCell ref="B21:B29"/>
  </mergeCells>
  <conditionalFormatting sqref="I9:I127">
    <cfRule type="containsText" dxfId="32" priority="1" operator="containsText" text="&quot;Pass&quot;">
      <formula>NOT(ISERROR(SEARCH(("""Pass"""),(I9))))</formula>
    </cfRule>
    <cfRule type="containsText" dxfId="31" priority="2" operator="containsText" text="&quot;N/A&quot;">
      <formula>NOT(ISERROR(SEARCH(("""N/A"""),(I9))))</formula>
    </cfRule>
    <cfRule type="containsText" dxfId="30" priority="3" operator="containsText" text="&quot;Fail&quot;">
      <formula>NOT(ISERROR(SEARCH(("""Fail"""),(I9))))</formula>
    </cfRule>
    <cfRule type="containsText" dxfId="29" priority="4" operator="containsText" text="&quot;Pass&quot;">
      <formula>NOT(ISERROR(SEARCH(("""Pass"""),(I9))))</formula>
    </cfRule>
    <cfRule type="containsText" dxfId="28" priority="5" operator="containsText" text="Pass">
      <formula>NOT(ISERROR(SEARCH(("Pass"),(I9))))</formula>
    </cfRule>
    <cfRule type="containsText" dxfId="27" priority="6" operator="containsText" text="Fail">
      <formula>NOT(ISERROR(SEARCH(("Fail"),(I9))))</formula>
    </cfRule>
    <cfRule type="containsText" dxfId="26" priority="7" operator="containsText" text="Untested">
      <formula>NOT(ISERROR(SEARCH(("Untested"),(I9))))</formula>
    </cfRule>
  </conditionalFormatting>
  <conditionalFormatting sqref="I10:I127">
    <cfRule type="containsText" dxfId="25" priority="8" operator="containsText" text="&quot;Pass&quot;">
      <formula>NOT(ISERROR(SEARCH(("""Pass"""),(I10))))</formula>
    </cfRule>
    <cfRule type="containsText" dxfId="24" priority="9" operator="containsText" text="&quot;N/A&quot;">
      <formula>NOT(ISERROR(SEARCH(("""N/A"""),(I10))))</formula>
    </cfRule>
    <cfRule type="containsText" dxfId="23" priority="10" operator="containsText" text="&quot;Fail&quot;">
      <formula>NOT(ISERROR(SEARCH(("""Fail"""),(I10))))</formula>
    </cfRule>
    <cfRule type="containsText" dxfId="22" priority="11" operator="containsText" text="&quot;Pass&quot;">
      <formula>NOT(ISERROR(SEARCH(("""Pass"""),(I10))))</formula>
    </cfRule>
  </conditionalFormatting>
  <dataValidations count="2">
    <dataValidation type="list" allowBlank="1" showInputMessage="1" showErrorMessage="1" prompt=" - " sqref="I9:I127" xr:uid="{00000000-0002-0000-0700-000000000000}">
      <formula1>"Pass,Fail,Untested,N/A"</formula1>
    </dataValidation>
    <dataValidation type="list" allowBlank="1" showInputMessage="1" showErrorMessage="1" prompt=" - " sqref="I1:I3 I7:I8 I128:I255" xr:uid="{00000000-0002-0000-0700-000001000000}">
      <formula1>$M$2:$M$6</formula1>
    </dataValidation>
  </dataValidations>
  <hyperlinks>
    <hyperlink ref="C2" r:id="rId1" xr:uid="{533EAE01-0DBE-4FE9-8981-C9D68D681E51}"/>
  </hyperlinks>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CA54F-1144-47AB-882A-4C6C873E5AA5}">
  <dimension ref="A1:Z1019"/>
  <sheetViews>
    <sheetView workbookViewId="0">
      <pane ySplit="8" topLeftCell="A20" activePane="bottomLeft" state="frozen"/>
      <selection pane="bottomLeft" activeCell="F4" sqref="F4"/>
    </sheetView>
  </sheetViews>
  <sheetFormatPr defaultColWidth="12.625" defaultRowHeight="15" customHeight="1"/>
  <cols>
    <col min="1" max="1" width="14.375" customWidth="1"/>
    <col min="2" max="5" width="20.375" customWidth="1"/>
    <col min="6" max="6" width="27.25" customWidth="1"/>
    <col min="7" max="7" width="25" customWidth="1"/>
    <col min="8" max="8" width="30.125" customWidth="1"/>
    <col min="9" max="9" width="15.125" customWidth="1"/>
    <col min="10" max="10" width="16.375" customWidth="1"/>
    <col min="11" max="11" width="15.875" customWidth="1"/>
    <col min="12" max="12" width="8.125" customWidth="1"/>
    <col min="13" max="13" width="10" hidden="1" customWidth="1"/>
    <col min="14" max="26" width="10" customWidth="1"/>
  </cols>
  <sheetData>
    <row r="1" spans="1:26" ht="13.5" customHeight="1" thickBot="1">
      <c r="A1" s="55"/>
      <c r="B1" s="56"/>
      <c r="C1" s="56"/>
      <c r="D1" s="57"/>
      <c r="E1" s="57"/>
      <c r="F1" s="57"/>
      <c r="G1" s="57"/>
      <c r="H1" s="57"/>
      <c r="I1" s="35"/>
      <c r="J1" s="58"/>
      <c r="K1" s="35"/>
      <c r="L1" s="59"/>
      <c r="M1" s="60"/>
      <c r="N1" s="60"/>
      <c r="O1" s="60"/>
      <c r="P1" s="60"/>
      <c r="Q1" s="60"/>
      <c r="R1" s="60"/>
      <c r="S1" s="60"/>
      <c r="T1" s="60"/>
      <c r="U1" s="60"/>
      <c r="V1" s="60"/>
      <c r="W1" s="60"/>
      <c r="X1" s="60"/>
      <c r="Y1" s="60"/>
      <c r="Z1" s="60"/>
    </row>
    <row r="2" spans="1:26" ht="28.5" customHeight="1">
      <c r="A2" s="61" t="s">
        <v>40</v>
      </c>
      <c r="B2" s="62" t="s">
        <v>818</v>
      </c>
      <c r="C2" s="352" t="s">
        <v>1024</v>
      </c>
      <c r="D2" s="354"/>
      <c r="E2" s="355"/>
      <c r="F2" s="63"/>
      <c r="G2" s="64"/>
      <c r="H2" s="65"/>
      <c r="I2" s="65"/>
      <c r="J2" s="35"/>
      <c r="K2" s="35"/>
      <c r="L2" s="59"/>
      <c r="M2" s="60" t="s">
        <v>41</v>
      </c>
      <c r="N2" s="60"/>
      <c r="O2" s="60"/>
      <c r="P2" s="60"/>
      <c r="Q2" s="60"/>
      <c r="R2" s="60"/>
      <c r="S2" s="60"/>
      <c r="T2" s="60"/>
      <c r="U2" s="60"/>
      <c r="V2" s="60"/>
      <c r="W2" s="60"/>
      <c r="X2" s="60"/>
      <c r="Y2" s="60"/>
      <c r="Z2" s="60"/>
    </row>
    <row r="3" spans="1:26" ht="25.5" customHeight="1">
      <c r="A3" s="66" t="s">
        <v>42</v>
      </c>
      <c r="B3" s="67" t="s">
        <v>43</v>
      </c>
      <c r="C3" s="68"/>
      <c r="D3" s="69"/>
      <c r="E3" s="70"/>
      <c r="F3" s="63"/>
      <c r="G3" s="64"/>
      <c r="H3" s="65"/>
      <c r="I3" s="65"/>
      <c r="J3" s="35"/>
      <c r="K3" s="35"/>
      <c r="L3" s="59"/>
      <c r="M3" s="60" t="s">
        <v>44</v>
      </c>
      <c r="N3" s="60"/>
      <c r="O3" s="60"/>
      <c r="P3" s="60"/>
      <c r="Q3" s="60"/>
      <c r="R3" s="60"/>
      <c r="S3" s="60"/>
      <c r="T3" s="60"/>
      <c r="U3" s="60"/>
      <c r="V3" s="60"/>
      <c r="W3" s="60"/>
      <c r="X3" s="60"/>
      <c r="Y3" s="60"/>
      <c r="Z3" s="60"/>
    </row>
    <row r="4" spans="1:26" ht="18" customHeight="1">
      <c r="A4" s="71" t="s">
        <v>45</v>
      </c>
      <c r="B4" s="72"/>
      <c r="C4" s="73"/>
      <c r="D4" s="73"/>
      <c r="E4" s="74"/>
      <c r="F4" s="65"/>
      <c r="G4" s="75"/>
      <c r="H4" s="65"/>
      <c r="I4" s="65"/>
      <c r="J4" s="35"/>
      <c r="K4" s="35"/>
      <c r="L4" s="59"/>
      <c r="M4" s="76"/>
      <c r="N4" s="60"/>
      <c r="O4" s="60"/>
      <c r="P4" s="60"/>
      <c r="Q4" s="60"/>
      <c r="R4" s="60"/>
      <c r="S4" s="60"/>
      <c r="T4" s="60"/>
      <c r="U4" s="60"/>
      <c r="V4" s="60"/>
      <c r="W4" s="60"/>
      <c r="X4" s="60"/>
      <c r="Y4" s="60"/>
      <c r="Z4" s="60"/>
    </row>
    <row r="5" spans="1:26" ht="19.5" customHeight="1">
      <c r="A5" s="77" t="s">
        <v>41</v>
      </c>
      <c r="B5" s="78" t="s">
        <v>44</v>
      </c>
      <c r="C5" s="78" t="s">
        <v>46</v>
      </c>
      <c r="D5" s="78" t="s">
        <v>47</v>
      </c>
      <c r="E5" s="79" t="s">
        <v>48</v>
      </c>
      <c r="F5" s="60"/>
      <c r="G5" s="80"/>
      <c r="H5" s="80"/>
      <c r="I5" s="80"/>
      <c r="J5" s="81"/>
      <c r="K5" s="81"/>
      <c r="L5" s="82"/>
      <c r="M5" s="60" t="s">
        <v>49</v>
      </c>
      <c r="N5" s="60"/>
      <c r="O5" s="60"/>
      <c r="P5" s="60"/>
      <c r="Q5" s="60"/>
      <c r="R5" s="60"/>
      <c r="S5" s="60"/>
      <c r="T5" s="60"/>
      <c r="U5" s="60"/>
      <c r="V5" s="60"/>
      <c r="W5" s="60"/>
      <c r="X5" s="60"/>
      <c r="Y5" s="60"/>
      <c r="Z5" s="60"/>
    </row>
    <row r="6" spans="1:26" ht="19.5" customHeight="1" thickBot="1">
      <c r="A6" s="83">
        <f>COUNTIF(I9:I1107,"Pass")</f>
        <v>36</v>
      </c>
      <c r="B6" s="84">
        <f>COUNTIF(I9:I1107,"Fail")</f>
        <v>0</v>
      </c>
      <c r="C6" s="84">
        <f>E6-D6-A6-B6</f>
        <v>0</v>
      </c>
      <c r="D6" s="85">
        <f>COUNTIF(H$9:I$1107,"N/A")</f>
        <v>0</v>
      </c>
      <c r="E6" s="86">
        <f>COUNTA(A9:A1111)</f>
        <v>36</v>
      </c>
      <c r="F6" s="60"/>
      <c r="G6" s="87"/>
      <c r="H6" s="87"/>
      <c r="I6" s="88"/>
      <c r="J6" s="81"/>
      <c r="K6" s="81"/>
      <c r="L6" s="82"/>
      <c r="M6" s="60" t="s">
        <v>47</v>
      </c>
      <c r="N6" s="60"/>
      <c r="O6" s="60"/>
      <c r="P6" s="60"/>
      <c r="Q6" s="60"/>
      <c r="R6" s="60"/>
      <c r="S6" s="60"/>
      <c r="T6" s="60"/>
      <c r="U6" s="60"/>
      <c r="V6" s="60"/>
      <c r="W6" s="60"/>
      <c r="X6" s="60"/>
      <c r="Y6" s="60"/>
      <c r="Z6" s="60"/>
    </row>
    <row r="7" spans="1:26" ht="14.25">
      <c r="A7" s="60"/>
      <c r="B7" s="60"/>
      <c r="C7" s="60"/>
      <c r="D7" s="60"/>
      <c r="E7" s="60"/>
      <c r="F7" s="60"/>
      <c r="G7" s="60"/>
      <c r="H7" s="89"/>
      <c r="I7" s="81"/>
      <c r="J7" s="81"/>
      <c r="K7" s="81"/>
      <c r="L7" s="82"/>
      <c r="M7" s="60"/>
      <c r="N7" s="60"/>
      <c r="O7" s="60"/>
      <c r="P7" s="60"/>
      <c r="Q7" s="60"/>
      <c r="R7" s="60"/>
      <c r="S7" s="60"/>
      <c r="T7" s="60"/>
      <c r="U7" s="60"/>
      <c r="V7" s="60"/>
      <c r="W7" s="60"/>
      <c r="X7" s="60"/>
      <c r="Y7" s="60"/>
      <c r="Z7" s="60"/>
    </row>
    <row r="8" spans="1:26" ht="14.25">
      <c r="A8" s="90" t="s">
        <v>50</v>
      </c>
      <c r="B8" s="91" t="s">
        <v>51</v>
      </c>
      <c r="C8" s="91" t="s">
        <v>52</v>
      </c>
      <c r="D8" s="91" t="s">
        <v>53</v>
      </c>
      <c r="E8" s="90" t="s">
        <v>54</v>
      </c>
      <c r="F8" s="91" t="s">
        <v>55</v>
      </c>
      <c r="G8" s="90" t="s">
        <v>56</v>
      </c>
      <c r="H8" s="90" t="s">
        <v>57</v>
      </c>
      <c r="I8" s="91" t="s">
        <v>58</v>
      </c>
      <c r="J8" s="91" t="s">
        <v>59</v>
      </c>
      <c r="K8" s="90" t="s">
        <v>60</v>
      </c>
      <c r="L8" s="92"/>
      <c r="M8" s="60"/>
      <c r="N8" s="60"/>
      <c r="O8" s="60"/>
      <c r="P8" s="60"/>
      <c r="Q8" s="60"/>
      <c r="R8" s="60"/>
      <c r="S8" s="60"/>
      <c r="T8" s="60"/>
      <c r="U8" s="60"/>
      <c r="V8" s="60"/>
      <c r="W8" s="60"/>
      <c r="X8" s="60"/>
      <c r="Y8" s="60"/>
      <c r="Z8" s="60"/>
    </row>
    <row r="9" spans="1:26" ht="87.75" customHeight="1">
      <c r="A9" s="207" t="str">
        <f t="shared" ref="A9:A44" si="0">$B$2&amp;"-"&amp;ROW()-8</f>
        <v>Cart-1</v>
      </c>
      <c r="B9" s="313" t="s">
        <v>61</v>
      </c>
      <c r="C9" s="208"/>
      <c r="D9" s="209" t="s">
        <v>819</v>
      </c>
      <c r="E9" s="210"/>
      <c r="F9" s="211" t="s">
        <v>823</v>
      </c>
      <c r="G9" s="212" t="s">
        <v>827</v>
      </c>
      <c r="H9" s="213" t="s">
        <v>829</v>
      </c>
      <c r="I9" s="214" t="s">
        <v>41</v>
      </c>
      <c r="J9" s="215"/>
      <c r="K9" s="214"/>
      <c r="L9" s="97"/>
      <c r="M9" s="98"/>
      <c r="N9" s="98"/>
      <c r="O9" s="98"/>
      <c r="P9" s="98"/>
      <c r="Q9" s="98"/>
      <c r="R9" s="98"/>
      <c r="S9" s="98"/>
      <c r="T9" s="98"/>
      <c r="U9" s="98"/>
      <c r="V9" s="98"/>
      <c r="W9" s="98"/>
      <c r="X9" s="98"/>
      <c r="Y9" s="98"/>
      <c r="Z9" s="98"/>
    </row>
    <row r="10" spans="1:26" ht="87.75" customHeight="1">
      <c r="A10" s="207" t="str">
        <f t="shared" si="0"/>
        <v>Cart-2</v>
      </c>
      <c r="B10" s="313"/>
      <c r="C10" s="208"/>
      <c r="D10" s="216" t="s">
        <v>822</v>
      </c>
      <c r="E10" s="217"/>
      <c r="F10" s="211" t="s">
        <v>824</v>
      </c>
      <c r="G10" s="212" t="s">
        <v>827</v>
      </c>
      <c r="H10" s="213" t="s">
        <v>829</v>
      </c>
      <c r="I10" s="214" t="s">
        <v>41</v>
      </c>
      <c r="J10" s="215"/>
      <c r="K10" s="214"/>
      <c r="L10" s="205"/>
      <c r="M10" s="206"/>
      <c r="N10" s="206"/>
      <c r="O10" s="206"/>
      <c r="P10" s="206"/>
      <c r="Q10" s="206"/>
      <c r="R10" s="206"/>
      <c r="S10" s="206"/>
      <c r="T10" s="206"/>
      <c r="U10" s="206"/>
      <c r="V10" s="206"/>
      <c r="W10" s="206"/>
      <c r="X10" s="206"/>
      <c r="Y10" s="206"/>
      <c r="Z10" s="206"/>
    </row>
    <row r="11" spans="1:26" ht="97.5" customHeight="1">
      <c r="A11" s="218" t="str">
        <f t="shared" si="0"/>
        <v>Cart-3</v>
      </c>
      <c r="B11" s="313"/>
      <c r="C11" s="208"/>
      <c r="D11" s="209" t="s">
        <v>820</v>
      </c>
      <c r="E11" s="219"/>
      <c r="F11" s="220" t="s">
        <v>825</v>
      </c>
      <c r="G11" s="214" t="s">
        <v>828</v>
      </c>
      <c r="H11" s="213" t="s">
        <v>829</v>
      </c>
      <c r="I11" s="214" t="s">
        <v>41</v>
      </c>
      <c r="J11" s="215"/>
      <c r="K11" s="214"/>
      <c r="L11" s="97"/>
      <c r="M11" s="8"/>
      <c r="N11" s="8"/>
      <c r="O11" s="8"/>
      <c r="P11" s="8"/>
      <c r="Q11" s="8"/>
      <c r="R11" s="8"/>
      <c r="S11" s="8"/>
      <c r="T11" s="8"/>
      <c r="U11" s="8"/>
      <c r="V11" s="8"/>
      <c r="W11" s="8"/>
      <c r="X11" s="8"/>
      <c r="Y11" s="8"/>
      <c r="Z11" s="8"/>
    </row>
    <row r="12" spans="1:26" ht="108" customHeight="1">
      <c r="A12" s="221" t="str">
        <f t="shared" si="0"/>
        <v>Cart-4</v>
      </c>
      <c r="B12" s="313"/>
      <c r="C12" s="208"/>
      <c r="D12" s="209" t="s">
        <v>821</v>
      </c>
      <c r="E12" s="214"/>
      <c r="F12" s="220" t="s">
        <v>826</v>
      </c>
      <c r="G12" s="214" t="s">
        <v>828</v>
      </c>
      <c r="H12" s="213" t="s">
        <v>829</v>
      </c>
      <c r="I12" s="214" t="s">
        <v>41</v>
      </c>
      <c r="J12" s="215"/>
      <c r="K12" s="214"/>
      <c r="L12" s="97"/>
      <c r="M12" s="8"/>
      <c r="N12" s="8"/>
      <c r="O12" s="8"/>
      <c r="P12" s="8"/>
      <c r="Q12" s="8"/>
      <c r="R12" s="8"/>
      <c r="S12" s="8"/>
      <c r="T12" s="8"/>
      <c r="U12" s="8"/>
      <c r="V12" s="8"/>
      <c r="W12" s="8"/>
      <c r="X12" s="8"/>
      <c r="Y12" s="8"/>
      <c r="Z12" s="8"/>
    </row>
    <row r="13" spans="1:26" ht="219.75" customHeight="1">
      <c r="A13" s="221" t="str">
        <f t="shared" si="0"/>
        <v>Cart-5</v>
      </c>
      <c r="B13" s="316" t="s">
        <v>92</v>
      </c>
      <c r="C13" s="314" t="s">
        <v>831</v>
      </c>
      <c r="D13" s="222" t="s">
        <v>567</v>
      </c>
      <c r="E13" s="214" t="s">
        <v>851</v>
      </c>
      <c r="F13" s="223" t="s">
        <v>835</v>
      </c>
      <c r="G13" s="214"/>
      <c r="H13" s="213" t="s">
        <v>843</v>
      </c>
      <c r="I13" s="214" t="s">
        <v>41</v>
      </c>
      <c r="J13" s="215"/>
      <c r="K13" s="214"/>
      <c r="L13" s="97"/>
      <c r="M13" s="8"/>
      <c r="N13" s="8"/>
      <c r="O13" s="8"/>
      <c r="P13" s="8"/>
      <c r="Q13" s="8"/>
      <c r="R13" s="8"/>
      <c r="S13" s="8"/>
      <c r="T13" s="8"/>
      <c r="U13" s="8"/>
      <c r="V13" s="8"/>
      <c r="W13" s="8"/>
      <c r="X13" s="8"/>
      <c r="Y13" s="8"/>
      <c r="Z13" s="8"/>
    </row>
    <row r="14" spans="1:26" ht="106.5" customHeight="1">
      <c r="A14" s="221" t="str">
        <f t="shared" si="0"/>
        <v>Cart-6</v>
      </c>
      <c r="B14" s="317"/>
      <c r="C14" s="314"/>
      <c r="D14" s="234" t="s">
        <v>832</v>
      </c>
      <c r="E14" s="214" t="s">
        <v>851</v>
      </c>
      <c r="F14" s="235" t="s">
        <v>836</v>
      </c>
      <c r="G14" s="214"/>
      <c r="H14" s="213" t="s">
        <v>839</v>
      </c>
      <c r="I14" s="214" t="s">
        <v>41</v>
      </c>
      <c r="J14" s="215"/>
      <c r="K14" s="214"/>
      <c r="L14" s="205"/>
      <c r="M14" s="236"/>
      <c r="N14" s="236"/>
      <c r="O14" s="236"/>
      <c r="P14" s="236"/>
      <c r="Q14" s="236"/>
      <c r="R14" s="236"/>
      <c r="S14" s="236"/>
      <c r="T14" s="236"/>
      <c r="U14" s="236"/>
      <c r="V14" s="236"/>
      <c r="W14" s="236"/>
      <c r="X14" s="236"/>
      <c r="Y14" s="236"/>
      <c r="Z14" s="236"/>
    </row>
    <row r="15" spans="1:26" ht="108.75" customHeight="1">
      <c r="A15" s="221" t="str">
        <f t="shared" si="0"/>
        <v>Cart-7</v>
      </c>
      <c r="B15" s="317"/>
      <c r="C15" s="314"/>
      <c r="D15" s="222" t="s">
        <v>833</v>
      </c>
      <c r="E15" s="214" t="s">
        <v>851</v>
      </c>
      <c r="F15" s="211" t="s">
        <v>837</v>
      </c>
      <c r="G15" s="212"/>
      <c r="H15" s="213" t="s">
        <v>840</v>
      </c>
      <c r="I15" s="214" t="s">
        <v>41</v>
      </c>
      <c r="J15" s="215"/>
      <c r="K15" s="214"/>
      <c r="L15" s="97"/>
      <c r="M15" s="8"/>
      <c r="N15" s="8"/>
      <c r="O15" s="8"/>
      <c r="P15" s="8"/>
      <c r="Q15" s="8"/>
      <c r="R15" s="8"/>
      <c r="S15" s="8"/>
      <c r="T15" s="8"/>
      <c r="U15" s="8"/>
      <c r="V15" s="8"/>
      <c r="W15" s="8"/>
      <c r="X15" s="8"/>
      <c r="Y15" s="8"/>
      <c r="Z15" s="8"/>
    </row>
    <row r="16" spans="1:26" ht="108.75" customHeight="1">
      <c r="A16" s="221" t="str">
        <f t="shared" si="0"/>
        <v>Cart-8</v>
      </c>
      <c r="B16" s="317"/>
      <c r="C16" s="314"/>
      <c r="D16" s="234" t="s">
        <v>834</v>
      </c>
      <c r="E16" s="214" t="s">
        <v>851</v>
      </c>
      <c r="F16" s="220" t="s">
        <v>838</v>
      </c>
      <c r="G16" s="214"/>
      <c r="H16" s="213" t="s">
        <v>921</v>
      </c>
      <c r="I16" s="214" t="s">
        <v>41</v>
      </c>
      <c r="J16" s="215"/>
      <c r="K16" s="214"/>
      <c r="L16" s="97"/>
      <c r="M16" s="8"/>
      <c r="N16" s="8"/>
      <c r="O16" s="8"/>
      <c r="P16" s="8"/>
      <c r="Q16" s="8"/>
      <c r="R16" s="8"/>
      <c r="S16" s="8"/>
      <c r="T16" s="8"/>
      <c r="U16" s="8"/>
      <c r="V16" s="8"/>
      <c r="W16" s="8"/>
      <c r="X16" s="8"/>
      <c r="Y16" s="8"/>
      <c r="Z16" s="8"/>
    </row>
    <row r="17" spans="1:26" ht="409.5" customHeight="1">
      <c r="A17" s="221" t="str">
        <f t="shared" si="0"/>
        <v>Cart-9</v>
      </c>
      <c r="B17" s="317"/>
      <c r="C17" s="315" t="s">
        <v>830</v>
      </c>
      <c r="D17" s="222" t="s">
        <v>567</v>
      </c>
      <c r="E17" s="214" t="s">
        <v>850</v>
      </c>
      <c r="F17" s="238" t="s">
        <v>835</v>
      </c>
      <c r="G17" s="212"/>
      <c r="H17" s="213" t="s">
        <v>913</v>
      </c>
      <c r="I17" s="214" t="s">
        <v>41</v>
      </c>
      <c r="J17" s="215"/>
      <c r="K17" s="214"/>
      <c r="L17" s="97"/>
      <c r="M17" s="8"/>
      <c r="N17" s="8"/>
      <c r="O17" s="8"/>
      <c r="P17" s="8"/>
      <c r="Q17" s="8"/>
      <c r="R17" s="8"/>
      <c r="S17" s="8"/>
      <c r="T17" s="8"/>
      <c r="U17" s="8"/>
      <c r="V17" s="8"/>
      <c r="W17" s="8"/>
      <c r="X17" s="8"/>
      <c r="Y17" s="8"/>
      <c r="Z17" s="8"/>
    </row>
    <row r="18" spans="1:26" ht="118.5" customHeight="1">
      <c r="A18" s="221" t="str">
        <f t="shared" si="0"/>
        <v>Cart-10</v>
      </c>
      <c r="B18" s="317"/>
      <c r="C18" s="315"/>
      <c r="D18" s="234" t="s">
        <v>832</v>
      </c>
      <c r="E18" s="207"/>
      <c r="F18" s="211" t="s">
        <v>836</v>
      </c>
      <c r="G18" s="212"/>
      <c r="H18" s="213" t="s">
        <v>841</v>
      </c>
      <c r="I18" s="214" t="s">
        <v>41</v>
      </c>
      <c r="J18" s="215"/>
      <c r="K18" s="214"/>
      <c r="L18" s="97"/>
      <c r="M18" s="8"/>
      <c r="N18" s="8"/>
      <c r="O18" s="8"/>
      <c r="P18" s="8"/>
      <c r="Q18" s="8"/>
      <c r="R18" s="8"/>
      <c r="S18" s="8"/>
      <c r="T18" s="8"/>
      <c r="U18" s="8"/>
      <c r="V18" s="8"/>
      <c r="W18" s="8"/>
      <c r="X18" s="8"/>
      <c r="Y18" s="8"/>
      <c r="Z18" s="8"/>
    </row>
    <row r="19" spans="1:26" ht="85.5" customHeight="1">
      <c r="A19" s="221" t="str">
        <f t="shared" si="0"/>
        <v>Cart-11</v>
      </c>
      <c r="B19" s="317"/>
      <c r="C19" s="315"/>
      <c r="D19" s="222" t="s">
        <v>356</v>
      </c>
      <c r="E19" s="214"/>
      <c r="F19" s="211" t="s">
        <v>837</v>
      </c>
      <c r="G19" s="214"/>
      <c r="H19" s="213" t="s">
        <v>842</v>
      </c>
      <c r="I19" s="214" t="s">
        <v>41</v>
      </c>
      <c r="J19" s="215"/>
      <c r="K19" s="214"/>
      <c r="L19" s="97"/>
      <c r="M19" s="8"/>
      <c r="N19" s="8"/>
      <c r="O19" s="8"/>
      <c r="P19" s="8"/>
      <c r="Q19" s="8"/>
      <c r="R19" s="8"/>
      <c r="S19" s="8"/>
      <c r="T19" s="8"/>
      <c r="U19" s="8"/>
      <c r="V19" s="8"/>
      <c r="W19" s="8"/>
      <c r="X19" s="8"/>
      <c r="Y19" s="8"/>
      <c r="Z19" s="8"/>
    </row>
    <row r="20" spans="1:26" ht="117.75" customHeight="1">
      <c r="A20" s="221" t="str">
        <f t="shared" si="0"/>
        <v>Cart-12</v>
      </c>
      <c r="B20" s="317"/>
      <c r="C20" s="315"/>
      <c r="D20" s="234" t="s">
        <v>844</v>
      </c>
      <c r="E20" s="214" t="s">
        <v>850</v>
      </c>
      <c r="F20" s="220" t="s">
        <v>838</v>
      </c>
      <c r="G20" s="214"/>
      <c r="H20" s="213" t="s">
        <v>852</v>
      </c>
      <c r="I20" s="214" t="s">
        <v>41</v>
      </c>
      <c r="J20" s="215"/>
      <c r="K20" s="214"/>
      <c r="L20" s="97"/>
      <c r="M20" s="8"/>
      <c r="N20" s="8"/>
      <c r="O20" s="8"/>
      <c r="P20" s="8"/>
      <c r="Q20" s="8"/>
      <c r="R20" s="8"/>
      <c r="S20" s="8"/>
      <c r="T20" s="8"/>
      <c r="U20" s="8"/>
      <c r="V20" s="8"/>
      <c r="W20" s="8"/>
      <c r="X20" s="8"/>
      <c r="Y20" s="8"/>
      <c r="Z20" s="8"/>
    </row>
    <row r="21" spans="1:26" ht="120.75" customHeight="1">
      <c r="A21" s="221" t="str">
        <f t="shared" si="0"/>
        <v>Cart-13</v>
      </c>
      <c r="B21" s="317"/>
      <c r="C21" s="315"/>
      <c r="D21" s="234" t="s">
        <v>845</v>
      </c>
      <c r="E21" s="214" t="s">
        <v>850</v>
      </c>
      <c r="F21" s="220" t="s">
        <v>848</v>
      </c>
      <c r="G21" s="214"/>
      <c r="H21" s="213" t="s">
        <v>854</v>
      </c>
      <c r="I21" s="214" t="s">
        <v>41</v>
      </c>
      <c r="J21" s="215"/>
      <c r="K21" s="214"/>
      <c r="L21" s="97"/>
      <c r="M21" s="8"/>
      <c r="N21" s="8"/>
      <c r="O21" s="8"/>
      <c r="P21" s="8"/>
      <c r="Q21" s="8"/>
      <c r="R21" s="8"/>
      <c r="S21" s="8"/>
      <c r="T21" s="8"/>
      <c r="U21" s="8"/>
      <c r="V21" s="8"/>
      <c r="W21" s="8"/>
      <c r="X21" s="8"/>
      <c r="Y21" s="8"/>
      <c r="Z21" s="8"/>
    </row>
    <row r="22" spans="1:26" ht="119.25" customHeight="1">
      <c r="A22" s="221" t="str">
        <f t="shared" si="0"/>
        <v>Cart-14</v>
      </c>
      <c r="B22" s="317"/>
      <c r="C22" s="315"/>
      <c r="D22" s="234" t="s">
        <v>846</v>
      </c>
      <c r="E22" s="214" t="s">
        <v>850</v>
      </c>
      <c r="F22" s="220" t="s">
        <v>849</v>
      </c>
      <c r="G22" s="214"/>
      <c r="H22" s="213" t="s">
        <v>853</v>
      </c>
      <c r="I22" s="214" t="s">
        <v>41</v>
      </c>
      <c r="J22" s="215"/>
      <c r="K22" s="214"/>
      <c r="L22" s="97"/>
      <c r="M22" s="8"/>
      <c r="N22" s="8"/>
      <c r="O22" s="8"/>
      <c r="P22" s="8"/>
      <c r="Q22" s="8"/>
      <c r="R22" s="8"/>
      <c r="S22" s="8"/>
      <c r="T22" s="8"/>
      <c r="U22" s="8"/>
      <c r="V22" s="8"/>
      <c r="W22" s="8"/>
      <c r="X22" s="8"/>
      <c r="Y22" s="8"/>
      <c r="Z22" s="8"/>
    </row>
    <row r="23" spans="1:26" ht="96.75" customHeight="1">
      <c r="A23" s="221" t="str">
        <f t="shared" si="0"/>
        <v>Cart-15</v>
      </c>
      <c r="B23" s="318"/>
      <c r="C23" s="315"/>
      <c r="D23" s="234" t="s">
        <v>847</v>
      </c>
      <c r="E23" s="214" t="s">
        <v>850</v>
      </c>
      <c r="F23" s="220" t="s">
        <v>849</v>
      </c>
      <c r="G23" s="214"/>
      <c r="H23" s="213" t="s">
        <v>855</v>
      </c>
      <c r="I23" s="214" t="s">
        <v>41</v>
      </c>
      <c r="J23" s="215"/>
      <c r="K23" s="214"/>
      <c r="L23" s="97"/>
      <c r="M23" s="8"/>
      <c r="N23" s="8"/>
      <c r="O23" s="8"/>
      <c r="P23" s="8"/>
      <c r="Q23" s="8"/>
      <c r="R23" s="8"/>
      <c r="S23" s="8"/>
      <c r="T23" s="8"/>
      <c r="U23" s="8"/>
      <c r="V23" s="8"/>
      <c r="W23" s="8"/>
      <c r="X23" s="8"/>
      <c r="Y23" s="8"/>
      <c r="Z23" s="8"/>
    </row>
    <row r="24" spans="1:26" ht="68.25" customHeight="1">
      <c r="A24" s="221" t="str">
        <f t="shared" si="0"/>
        <v>Cart-16</v>
      </c>
      <c r="B24" s="317" t="s">
        <v>161</v>
      </c>
      <c r="C24" s="320" t="s">
        <v>856</v>
      </c>
      <c r="D24" s="224" t="s">
        <v>857</v>
      </c>
      <c r="E24" s="214" t="s">
        <v>850</v>
      </c>
      <c r="F24" s="220" t="s">
        <v>861</v>
      </c>
      <c r="G24" s="214"/>
      <c r="H24" s="214" t="s">
        <v>871</v>
      </c>
      <c r="I24" s="214" t="s">
        <v>41</v>
      </c>
      <c r="J24" s="215"/>
      <c r="K24" s="214"/>
      <c r="L24" s="97"/>
      <c r="M24" s="8"/>
      <c r="N24" s="8"/>
      <c r="O24" s="8"/>
      <c r="P24" s="8"/>
      <c r="Q24" s="8"/>
      <c r="R24" s="8"/>
      <c r="S24" s="8"/>
      <c r="T24" s="8"/>
      <c r="U24" s="8"/>
      <c r="V24" s="8"/>
      <c r="W24" s="8"/>
      <c r="X24" s="8"/>
      <c r="Y24" s="8"/>
      <c r="Z24" s="8"/>
    </row>
    <row r="25" spans="1:26" ht="84" customHeight="1">
      <c r="A25" s="221" t="str">
        <f t="shared" si="0"/>
        <v>Cart-17</v>
      </c>
      <c r="B25" s="317"/>
      <c r="C25" s="321"/>
      <c r="D25" s="224" t="s">
        <v>458</v>
      </c>
      <c r="E25" s="214" t="s">
        <v>850</v>
      </c>
      <c r="F25" s="220" t="s">
        <v>862</v>
      </c>
      <c r="G25" s="212"/>
      <c r="H25" s="214" t="s">
        <v>872</v>
      </c>
      <c r="I25" s="214" t="s">
        <v>41</v>
      </c>
      <c r="J25" s="215"/>
      <c r="K25" s="214"/>
      <c r="L25" s="97"/>
      <c r="M25" s="8"/>
      <c r="N25" s="8"/>
      <c r="O25" s="8"/>
      <c r="P25" s="8"/>
      <c r="Q25" s="8"/>
      <c r="R25" s="8"/>
      <c r="S25" s="8"/>
      <c r="T25" s="8"/>
      <c r="U25" s="8"/>
      <c r="V25" s="8"/>
      <c r="W25" s="8"/>
      <c r="X25" s="8"/>
      <c r="Y25" s="8"/>
      <c r="Z25" s="8"/>
    </row>
    <row r="26" spans="1:26" ht="93.75" customHeight="1">
      <c r="A26" s="221" t="str">
        <f t="shared" si="0"/>
        <v>Cart-18</v>
      </c>
      <c r="B26" s="317"/>
      <c r="C26" s="321"/>
      <c r="D26" s="224" t="s">
        <v>465</v>
      </c>
      <c r="E26" s="214" t="s">
        <v>850</v>
      </c>
      <c r="F26" s="220" t="s">
        <v>863</v>
      </c>
      <c r="G26" s="212"/>
      <c r="H26" s="214" t="s">
        <v>873</v>
      </c>
      <c r="I26" s="214" t="s">
        <v>41</v>
      </c>
      <c r="J26" s="215"/>
      <c r="K26" s="214"/>
      <c r="L26" s="97"/>
      <c r="M26" s="8"/>
      <c r="N26" s="8"/>
      <c r="O26" s="8"/>
      <c r="P26" s="8"/>
      <c r="Q26" s="8"/>
      <c r="R26" s="8"/>
      <c r="S26" s="8"/>
      <c r="T26" s="8"/>
      <c r="U26" s="8"/>
      <c r="V26" s="8"/>
      <c r="W26" s="8"/>
      <c r="X26" s="8"/>
      <c r="Y26" s="8"/>
      <c r="Z26" s="8"/>
    </row>
    <row r="27" spans="1:26" ht="98.25" customHeight="1">
      <c r="A27" s="221" t="str">
        <f t="shared" si="0"/>
        <v>Cart-19</v>
      </c>
      <c r="B27" s="317"/>
      <c r="C27" s="321"/>
      <c r="D27" s="224" t="s">
        <v>468</v>
      </c>
      <c r="E27" s="214" t="s">
        <v>850</v>
      </c>
      <c r="F27" s="220" t="s">
        <v>864</v>
      </c>
      <c r="G27" s="212"/>
      <c r="H27" s="214" t="s">
        <v>874</v>
      </c>
      <c r="I27" s="214" t="s">
        <v>41</v>
      </c>
      <c r="J27" s="215"/>
      <c r="K27" s="214"/>
      <c r="L27" s="97"/>
      <c r="M27" s="8"/>
      <c r="N27" s="8"/>
      <c r="O27" s="8"/>
      <c r="P27" s="8"/>
      <c r="Q27" s="8"/>
      <c r="R27" s="8"/>
      <c r="S27" s="8"/>
      <c r="T27" s="8"/>
      <c r="U27" s="8"/>
      <c r="V27" s="8"/>
      <c r="W27" s="8"/>
      <c r="X27" s="8"/>
      <c r="Y27" s="8"/>
      <c r="Z27" s="8"/>
    </row>
    <row r="28" spans="1:26" ht="63.75" customHeight="1">
      <c r="A28" s="221" t="str">
        <f t="shared" si="0"/>
        <v>Cart-20</v>
      </c>
      <c r="B28" s="317"/>
      <c r="C28" s="321"/>
      <c r="D28" s="224" t="s">
        <v>858</v>
      </c>
      <c r="E28" s="214" t="s">
        <v>850</v>
      </c>
      <c r="F28" s="220" t="s">
        <v>865</v>
      </c>
      <c r="G28" s="214"/>
      <c r="H28" s="214" t="s">
        <v>875</v>
      </c>
      <c r="I28" s="214" t="s">
        <v>41</v>
      </c>
      <c r="J28" s="215"/>
      <c r="K28" s="214"/>
      <c r="L28" s="97"/>
      <c r="M28" s="8"/>
      <c r="N28" s="8"/>
      <c r="O28" s="8"/>
      <c r="P28" s="8"/>
      <c r="Q28" s="8"/>
      <c r="R28" s="8"/>
      <c r="S28" s="8"/>
      <c r="T28" s="8"/>
      <c r="U28" s="8"/>
      <c r="V28" s="8"/>
      <c r="W28" s="8"/>
      <c r="X28" s="8"/>
      <c r="Y28" s="8"/>
      <c r="Z28" s="8"/>
    </row>
    <row r="29" spans="1:26" ht="67.5" customHeight="1">
      <c r="A29" s="221" t="str">
        <f t="shared" si="0"/>
        <v>Cart-21</v>
      </c>
      <c r="B29" s="317"/>
      <c r="C29" s="321"/>
      <c r="D29" s="224" t="s">
        <v>867</v>
      </c>
      <c r="E29" s="214" t="s">
        <v>850</v>
      </c>
      <c r="F29" s="220" t="s">
        <v>866</v>
      </c>
      <c r="G29" s="214"/>
      <c r="H29" s="214" t="s">
        <v>876</v>
      </c>
      <c r="I29" s="214" t="s">
        <v>41</v>
      </c>
      <c r="J29" s="215"/>
      <c r="K29" s="214"/>
      <c r="L29" s="97"/>
      <c r="M29" s="8"/>
      <c r="N29" s="8"/>
      <c r="O29" s="8"/>
      <c r="P29" s="8"/>
      <c r="Q29" s="8"/>
      <c r="R29" s="8"/>
      <c r="S29" s="8"/>
      <c r="T29" s="8"/>
      <c r="U29" s="8"/>
      <c r="V29" s="8"/>
      <c r="W29" s="8"/>
      <c r="X29" s="8"/>
      <c r="Y29" s="8"/>
      <c r="Z29" s="8"/>
    </row>
    <row r="30" spans="1:26" ht="64.5" customHeight="1">
      <c r="A30" s="221" t="str">
        <f t="shared" si="0"/>
        <v>Cart-22</v>
      </c>
      <c r="B30" s="317"/>
      <c r="C30" s="321"/>
      <c r="D30" s="224" t="s">
        <v>462</v>
      </c>
      <c r="E30" s="214" t="s">
        <v>850</v>
      </c>
      <c r="F30" s="220" t="s">
        <v>868</v>
      </c>
      <c r="G30" s="214"/>
      <c r="H30" s="214" t="s">
        <v>877</v>
      </c>
      <c r="I30" s="214" t="s">
        <v>41</v>
      </c>
      <c r="J30" s="215"/>
      <c r="K30" s="214"/>
      <c r="L30" s="97"/>
      <c r="M30" s="8"/>
      <c r="N30" s="8"/>
      <c r="O30" s="8"/>
      <c r="P30" s="8"/>
      <c r="Q30" s="8"/>
      <c r="R30" s="8"/>
      <c r="S30" s="8"/>
      <c r="T30" s="8"/>
      <c r="U30" s="8"/>
      <c r="V30" s="8"/>
      <c r="W30" s="8"/>
      <c r="X30" s="8"/>
      <c r="Y30" s="8"/>
      <c r="Z30" s="8"/>
    </row>
    <row r="31" spans="1:26" ht="64.5" customHeight="1">
      <c r="A31" s="221" t="str">
        <f t="shared" si="0"/>
        <v>Cart-23</v>
      </c>
      <c r="B31" s="317"/>
      <c r="C31" s="321"/>
      <c r="D31" s="224" t="s">
        <v>859</v>
      </c>
      <c r="E31" s="214" t="s">
        <v>850</v>
      </c>
      <c r="F31" s="220" t="s">
        <v>869</v>
      </c>
      <c r="G31" s="214"/>
      <c r="H31" s="214" t="s">
        <v>878</v>
      </c>
      <c r="I31" s="214" t="s">
        <v>41</v>
      </c>
      <c r="J31" s="215"/>
      <c r="K31" s="214"/>
      <c r="L31" s="97"/>
      <c r="M31" s="8"/>
      <c r="N31" s="8"/>
      <c r="O31" s="8"/>
      <c r="P31" s="8"/>
      <c r="Q31" s="8"/>
      <c r="R31" s="8"/>
      <c r="S31" s="8"/>
      <c r="T31" s="8"/>
      <c r="U31" s="8"/>
      <c r="V31" s="8"/>
      <c r="W31" s="8"/>
      <c r="X31" s="8"/>
      <c r="Y31" s="8"/>
      <c r="Z31" s="8"/>
    </row>
    <row r="32" spans="1:26" ht="64.5" customHeight="1">
      <c r="A32" s="241" t="str">
        <f t="shared" si="0"/>
        <v>Cart-24</v>
      </c>
      <c r="B32" s="317"/>
      <c r="C32" s="321"/>
      <c r="D32" s="248" t="s">
        <v>860</v>
      </c>
      <c r="E32" s="225" t="s">
        <v>850</v>
      </c>
      <c r="F32" s="249" t="s">
        <v>870</v>
      </c>
      <c r="G32" s="225"/>
      <c r="H32" s="225" t="s">
        <v>879</v>
      </c>
      <c r="I32" s="225" t="s">
        <v>41</v>
      </c>
      <c r="J32" s="226"/>
      <c r="K32" s="225"/>
      <c r="L32" s="97"/>
      <c r="M32" s="8"/>
      <c r="N32" s="8"/>
      <c r="O32" s="8"/>
      <c r="P32" s="8"/>
      <c r="Q32" s="8"/>
      <c r="R32" s="8"/>
      <c r="S32" s="8"/>
      <c r="T32" s="8"/>
      <c r="U32" s="8"/>
      <c r="V32" s="8"/>
      <c r="W32" s="8"/>
      <c r="X32" s="8"/>
      <c r="Y32" s="8"/>
      <c r="Z32" s="8"/>
    </row>
    <row r="33" spans="1:26" ht="91.5" customHeight="1">
      <c r="A33" s="221" t="str">
        <f t="shared" si="0"/>
        <v>Cart-25</v>
      </c>
      <c r="B33" s="322" t="s">
        <v>281</v>
      </c>
      <c r="C33" s="319" t="s">
        <v>880</v>
      </c>
      <c r="D33" s="221" t="s">
        <v>881</v>
      </c>
      <c r="E33" s="221" t="s">
        <v>850</v>
      </c>
      <c r="F33" s="221" t="s">
        <v>884</v>
      </c>
      <c r="G33" s="221"/>
      <c r="H33" s="221" t="s">
        <v>889</v>
      </c>
      <c r="I33" s="221" t="s">
        <v>41</v>
      </c>
      <c r="J33" s="250"/>
      <c r="K33" s="221"/>
      <c r="L33" s="97"/>
      <c r="M33" s="8"/>
      <c r="N33" s="8"/>
      <c r="O33" s="8"/>
      <c r="P33" s="8"/>
      <c r="Q33" s="8"/>
      <c r="R33" s="8"/>
      <c r="S33" s="8"/>
      <c r="T33" s="8"/>
      <c r="U33" s="8"/>
      <c r="V33" s="8"/>
      <c r="W33" s="8"/>
      <c r="X33" s="8"/>
      <c r="Y33" s="8"/>
      <c r="Z33" s="8"/>
    </row>
    <row r="34" spans="1:26" ht="81" customHeight="1">
      <c r="A34" s="221" t="str">
        <f t="shared" si="0"/>
        <v>Cart-26</v>
      </c>
      <c r="B34" s="322"/>
      <c r="C34" s="319"/>
      <c r="D34" s="221" t="s">
        <v>882</v>
      </c>
      <c r="E34" s="221" t="s">
        <v>850</v>
      </c>
      <c r="F34" s="221" t="s">
        <v>886</v>
      </c>
      <c r="G34" s="221"/>
      <c r="H34" s="221" t="s">
        <v>890</v>
      </c>
      <c r="I34" s="221" t="s">
        <v>41</v>
      </c>
      <c r="J34" s="250"/>
      <c r="K34" s="221"/>
      <c r="L34" s="97"/>
      <c r="M34" s="8"/>
      <c r="N34" s="8"/>
      <c r="O34" s="8"/>
      <c r="P34" s="8"/>
      <c r="Q34" s="8"/>
      <c r="R34" s="8"/>
      <c r="S34" s="8"/>
      <c r="T34" s="8"/>
      <c r="U34" s="8"/>
      <c r="V34" s="8"/>
      <c r="W34" s="8"/>
      <c r="X34" s="8"/>
      <c r="Y34" s="8"/>
      <c r="Z34" s="8"/>
    </row>
    <row r="35" spans="1:26" ht="92.25" customHeight="1">
      <c r="A35" s="221" t="str">
        <f t="shared" si="0"/>
        <v>Cart-27</v>
      </c>
      <c r="B35" s="322"/>
      <c r="C35" s="319"/>
      <c r="D35" s="221" t="s">
        <v>883</v>
      </c>
      <c r="E35" s="221" t="s">
        <v>850</v>
      </c>
      <c r="F35" s="221" t="s">
        <v>887</v>
      </c>
      <c r="G35" s="221"/>
      <c r="H35" s="221" t="s">
        <v>891</v>
      </c>
      <c r="I35" s="221" t="s">
        <v>41</v>
      </c>
      <c r="J35" s="250"/>
      <c r="K35" s="221"/>
      <c r="L35" s="97"/>
      <c r="M35" s="8"/>
      <c r="N35" s="8"/>
      <c r="O35" s="8"/>
      <c r="P35" s="8"/>
      <c r="Q35" s="8"/>
      <c r="R35" s="8"/>
      <c r="S35" s="8"/>
      <c r="T35" s="8"/>
      <c r="U35" s="8"/>
      <c r="V35" s="8"/>
      <c r="W35" s="8"/>
      <c r="X35" s="8"/>
      <c r="Y35" s="8"/>
      <c r="Z35" s="8"/>
    </row>
    <row r="36" spans="1:26" ht="117.75" customHeight="1">
      <c r="A36" s="221" t="str">
        <f t="shared" si="0"/>
        <v>Cart-28</v>
      </c>
      <c r="B36" s="322"/>
      <c r="C36" s="319"/>
      <c r="D36" s="221" t="s">
        <v>885</v>
      </c>
      <c r="E36" s="221" t="s">
        <v>850</v>
      </c>
      <c r="F36" s="221" t="s">
        <v>888</v>
      </c>
      <c r="G36" s="221"/>
      <c r="H36" s="221" t="s">
        <v>892</v>
      </c>
      <c r="I36" s="221" t="s">
        <v>41</v>
      </c>
      <c r="J36" s="250"/>
      <c r="K36" s="221"/>
      <c r="L36" s="97"/>
      <c r="M36" s="8"/>
      <c r="N36" s="8"/>
      <c r="O36" s="8"/>
      <c r="P36" s="8"/>
      <c r="Q36" s="8"/>
      <c r="R36" s="8"/>
      <c r="S36" s="8"/>
      <c r="T36" s="8"/>
      <c r="U36" s="8"/>
      <c r="V36" s="8"/>
      <c r="W36" s="8"/>
      <c r="X36" s="8"/>
      <c r="Y36" s="8"/>
      <c r="Z36" s="8"/>
    </row>
    <row r="37" spans="1:26" ht="78.75" customHeight="1">
      <c r="A37" s="221" t="str">
        <f t="shared" si="0"/>
        <v>Cart-29</v>
      </c>
      <c r="B37" s="322"/>
      <c r="C37" s="319" t="s">
        <v>893</v>
      </c>
      <c r="D37" s="221" t="s">
        <v>894</v>
      </c>
      <c r="E37" s="221" t="s">
        <v>850</v>
      </c>
      <c r="F37" s="221" t="s">
        <v>897</v>
      </c>
      <c r="G37" s="221"/>
      <c r="H37" s="221" t="s">
        <v>900</v>
      </c>
      <c r="I37" s="221" t="s">
        <v>41</v>
      </c>
      <c r="J37" s="250"/>
      <c r="K37" s="221"/>
      <c r="L37" s="97"/>
      <c r="M37" s="8"/>
      <c r="N37" s="8"/>
      <c r="O37" s="8"/>
      <c r="P37" s="8"/>
      <c r="Q37" s="8"/>
      <c r="R37" s="8"/>
      <c r="S37" s="8"/>
      <c r="T37" s="8"/>
      <c r="U37" s="8"/>
      <c r="V37" s="8"/>
      <c r="W37" s="8"/>
      <c r="X37" s="8"/>
      <c r="Y37" s="8"/>
      <c r="Z37" s="8"/>
    </row>
    <row r="38" spans="1:26" ht="71.25" customHeight="1">
      <c r="A38" s="221" t="str">
        <f t="shared" si="0"/>
        <v>Cart-30</v>
      </c>
      <c r="B38" s="322"/>
      <c r="C38" s="319"/>
      <c r="D38" s="221" t="s">
        <v>895</v>
      </c>
      <c r="E38" s="221" t="s">
        <v>850</v>
      </c>
      <c r="F38" s="221" t="s">
        <v>898</v>
      </c>
      <c r="G38" s="251"/>
      <c r="H38" s="221" t="s">
        <v>901</v>
      </c>
      <c r="I38" s="221" t="s">
        <v>41</v>
      </c>
      <c r="J38" s="250"/>
      <c r="K38" s="221"/>
      <c r="L38" s="97"/>
      <c r="M38" s="8"/>
      <c r="N38" s="8"/>
      <c r="O38" s="8"/>
      <c r="P38" s="8"/>
      <c r="Q38" s="8"/>
      <c r="R38" s="8"/>
      <c r="S38" s="8"/>
      <c r="T38" s="8"/>
      <c r="U38" s="8"/>
      <c r="V38" s="8"/>
      <c r="W38" s="8"/>
      <c r="X38" s="8"/>
      <c r="Y38" s="8"/>
      <c r="Z38" s="8"/>
    </row>
    <row r="39" spans="1:26" ht="124.5" customHeight="1">
      <c r="A39" s="221" t="str">
        <f t="shared" si="0"/>
        <v>Cart-31</v>
      </c>
      <c r="B39" s="322"/>
      <c r="C39" s="319"/>
      <c r="D39" s="221" t="s">
        <v>896</v>
      </c>
      <c r="E39" s="221" t="s">
        <v>850</v>
      </c>
      <c r="F39" s="221" t="s">
        <v>899</v>
      </c>
      <c r="G39" s="251"/>
      <c r="H39" s="221" t="s">
        <v>902</v>
      </c>
      <c r="I39" s="221" t="s">
        <v>41</v>
      </c>
      <c r="J39" s="250"/>
      <c r="K39" s="221"/>
      <c r="L39" s="97"/>
      <c r="M39" s="8"/>
      <c r="N39" s="8"/>
      <c r="O39" s="8"/>
      <c r="P39" s="8"/>
      <c r="Q39" s="8"/>
      <c r="R39" s="8"/>
      <c r="S39" s="8"/>
      <c r="T39" s="8"/>
      <c r="U39" s="8"/>
      <c r="V39" s="8"/>
      <c r="W39" s="8"/>
      <c r="X39" s="8"/>
      <c r="Y39" s="8"/>
      <c r="Z39" s="8"/>
    </row>
    <row r="40" spans="1:26" ht="129" customHeight="1">
      <c r="A40" s="221" t="str">
        <f t="shared" si="0"/>
        <v>Cart-32</v>
      </c>
      <c r="B40" s="322"/>
      <c r="C40" s="314" t="s">
        <v>909</v>
      </c>
      <c r="D40" s="221" t="s">
        <v>903</v>
      </c>
      <c r="E40" s="221" t="s">
        <v>905</v>
      </c>
      <c r="F40" s="221" t="s">
        <v>907</v>
      </c>
      <c r="G40" s="251"/>
      <c r="H40" s="221" t="s">
        <v>922</v>
      </c>
      <c r="I40" s="221" t="s">
        <v>41</v>
      </c>
      <c r="J40" s="250"/>
      <c r="K40" s="221"/>
      <c r="L40" s="97"/>
      <c r="M40" s="8"/>
      <c r="N40" s="8"/>
      <c r="O40" s="8"/>
      <c r="P40" s="8"/>
      <c r="Q40" s="8"/>
      <c r="R40" s="8"/>
      <c r="S40" s="8"/>
      <c r="T40" s="8"/>
      <c r="U40" s="8"/>
      <c r="V40" s="8"/>
      <c r="W40" s="8"/>
      <c r="X40" s="8"/>
      <c r="Y40" s="8"/>
      <c r="Z40" s="8"/>
    </row>
    <row r="41" spans="1:26" ht="108.75" customHeight="1">
      <c r="A41" s="221" t="str">
        <f t="shared" si="0"/>
        <v>Cart-33</v>
      </c>
      <c r="B41" s="322"/>
      <c r="C41" s="314"/>
      <c r="D41" s="221" t="s">
        <v>904</v>
      </c>
      <c r="E41" s="221" t="s">
        <v>906</v>
      </c>
      <c r="F41" s="221" t="s">
        <v>908</v>
      </c>
      <c r="G41" s="251"/>
      <c r="H41" s="221" t="s">
        <v>923</v>
      </c>
      <c r="I41" s="221" t="s">
        <v>41</v>
      </c>
      <c r="J41" s="250"/>
      <c r="K41" s="221"/>
      <c r="L41" s="97"/>
      <c r="M41" s="8"/>
      <c r="N41" s="8"/>
      <c r="O41" s="8"/>
      <c r="P41" s="8"/>
      <c r="Q41" s="8"/>
      <c r="R41" s="8"/>
      <c r="S41" s="8"/>
      <c r="T41" s="8"/>
      <c r="U41" s="8"/>
      <c r="V41" s="8"/>
      <c r="W41" s="8"/>
      <c r="X41" s="8"/>
      <c r="Y41" s="8"/>
      <c r="Z41" s="8"/>
    </row>
    <row r="42" spans="1:26" ht="62.25" customHeight="1">
      <c r="A42" s="221" t="str">
        <f t="shared" si="0"/>
        <v>Cart-34</v>
      </c>
      <c r="B42" s="322"/>
      <c r="C42" s="237" t="s">
        <v>910</v>
      </c>
      <c r="D42" s="221" t="s">
        <v>911</v>
      </c>
      <c r="E42" s="221" t="s">
        <v>850</v>
      </c>
      <c r="F42" s="221" t="s">
        <v>912</v>
      </c>
      <c r="G42" s="251"/>
      <c r="H42" s="221" t="s">
        <v>914</v>
      </c>
      <c r="I42" s="221" t="s">
        <v>41</v>
      </c>
      <c r="J42" s="250"/>
      <c r="K42" s="221"/>
      <c r="L42" s="97"/>
      <c r="M42" s="8"/>
      <c r="N42" s="8"/>
      <c r="O42" s="8"/>
      <c r="P42" s="8"/>
      <c r="Q42" s="8"/>
      <c r="R42" s="8"/>
      <c r="S42" s="8"/>
      <c r="T42" s="8"/>
      <c r="U42" s="8"/>
      <c r="V42" s="8"/>
      <c r="W42" s="8"/>
      <c r="X42" s="8"/>
      <c r="Y42" s="8"/>
      <c r="Z42" s="8"/>
    </row>
    <row r="43" spans="1:26" ht="83.25" customHeight="1">
      <c r="A43" s="221" t="str">
        <f t="shared" si="0"/>
        <v>Cart-35</v>
      </c>
      <c r="B43" s="322"/>
      <c r="C43" s="240" t="s">
        <v>784</v>
      </c>
      <c r="D43" s="221" t="s">
        <v>915</v>
      </c>
      <c r="E43" s="221"/>
      <c r="F43" s="221" t="s">
        <v>916</v>
      </c>
      <c r="G43" s="251"/>
      <c r="H43" s="252" t="s">
        <v>787</v>
      </c>
      <c r="I43" s="221" t="s">
        <v>41</v>
      </c>
      <c r="J43" s="250"/>
      <c r="K43" s="221"/>
      <c r="L43" s="97"/>
      <c r="M43" s="8"/>
      <c r="N43" s="8"/>
      <c r="O43" s="8"/>
      <c r="P43" s="8"/>
      <c r="Q43" s="8"/>
      <c r="R43" s="8"/>
      <c r="S43" s="8"/>
      <c r="T43" s="8"/>
      <c r="U43" s="8"/>
      <c r="V43" s="8"/>
      <c r="W43" s="8"/>
      <c r="X43" s="8"/>
      <c r="Y43" s="8"/>
      <c r="Z43" s="8"/>
    </row>
    <row r="44" spans="1:26" ht="71.25" customHeight="1">
      <c r="A44" s="221" t="str">
        <f t="shared" si="0"/>
        <v>Cart-36</v>
      </c>
      <c r="B44" s="322"/>
      <c r="C44" s="239" t="s">
        <v>917</v>
      </c>
      <c r="D44" s="221" t="s">
        <v>918</v>
      </c>
      <c r="E44" s="221" t="s">
        <v>851</v>
      </c>
      <c r="F44" s="221" t="s">
        <v>919</v>
      </c>
      <c r="G44" s="221"/>
      <c r="H44" s="252" t="s">
        <v>920</v>
      </c>
      <c r="I44" s="221" t="s">
        <v>41</v>
      </c>
      <c r="J44" s="250"/>
      <c r="K44" s="221"/>
      <c r="L44" s="97"/>
      <c r="M44" s="8"/>
      <c r="N44" s="8"/>
      <c r="O44" s="8"/>
      <c r="P44" s="8"/>
      <c r="Q44" s="8"/>
      <c r="R44" s="8"/>
      <c r="S44" s="8"/>
      <c r="T44" s="8"/>
      <c r="U44" s="8"/>
      <c r="V44" s="8"/>
      <c r="W44" s="8"/>
      <c r="X44" s="8"/>
      <c r="Y44" s="8"/>
      <c r="Z44" s="8"/>
    </row>
    <row r="45" spans="1:26" ht="98.25" customHeight="1">
      <c r="A45" s="219"/>
      <c r="B45" s="242"/>
      <c r="C45" s="242"/>
      <c r="D45" s="219"/>
      <c r="E45" s="219"/>
      <c r="F45" s="219"/>
      <c r="G45" s="219"/>
      <c r="H45" s="219"/>
      <c r="I45" s="219"/>
      <c r="J45" s="243"/>
      <c r="K45" s="219"/>
      <c r="L45" s="97"/>
      <c r="M45" s="8"/>
      <c r="N45" s="8"/>
      <c r="O45" s="8"/>
      <c r="P45" s="8"/>
      <c r="Q45" s="8"/>
      <c r="R45" s="8"/>
      <c r="S45" s="8"/>
      <c r="T45" s="8"/>
      <c r="U45" s="8"/>
      <c r="V45" s="8"/>
      <c r="W45" s="8"/>
      <c r="X45" s="8"/>
      <c r="Y45" s="8"/>
      <c r="Z45" s="8"/>
    </row>
    <row r="46" spans="1:26" ht="98.25" customHeight="1">
      <c r="A46" s="219"/>
      <c r="B46" s="242"/>
      <c r="C46" s="242"/>
      <c r="D46" s="219"/>
      <c r="E46" s="219"/>
      <c r="F46" s="219"/>
      <c r="G46" s="219"/>
      <c r="H46" s="219"/>
      <c r="I46" s="219"/>
      <c r="J46" s="243"/>
      <c r="K46" s="219"/>
      <c r="L46" s="97"/>
      <c r="M46" s="8"/>
      <c r="N46" s="8"/>
      <c r="O46" s="8"/>
      <c r="P46" s="8"/>
      <c r="Q46" s="8"/>
      <c r="R46" s="8"/>
      <c r="S46" s="8"/>
      <c r="T46" s="8"/>
      <c r="U46" s="8"/>
      <c r="V46" s="8"/>
      <c r="W46" s="8"/>
      <c r="X46" s="8"/>
      <c r="Y46" s="8"/>
      <c r="Z46" s="8"/>
    </row>
    <row r="47" spans="1:26" ht="98.25" customHeight="1">
      <c r="A47" s="219"/>
      <c r="B47" s="242"/>
      <c r="C47" s="242"/>
      <c r="D47" s="219"/>
      <c r="E47" s="219"/>
      <c r="F47" s="219"/>
      <c r="G47" s="219"/>
      <c r="H47" s="219"/>
      <c r="I47" s="219"/>
      <c r="J47" s="243"/>
      <c r="K47" s="219"/>
      <c r="L47" s="97"/>
      <c r="M47" s="8"/>
      <c r="N47" s="8"/>
      <c r="O47" s="8"/>
      <c r="P47" s="8"/>
      <c r="Q47" s="8"/>
      <c r="R47" s="8"/>
      <c r="S47" s="8"/>
      <c r="T47" s="8"/>
      <c r="U47" s="8"/>
      <c r="V47" s="8"/>
      <c r="W47" s="8"/>
      <c r="X47" s="8"/>
      <c r="Y47" s="8"/>
      <c r="Z47" s="8"/>
    </row>
    <row r="48" spans="1:26" ht="98.25" customHeight="1">
      <c r="A48" s="219"/>
      <c r="B48" s="242"/>
      <c r="C48" s="242"/>
      <c r="D48" s="219"/>
      <c r="E48" s="219"/>
      <c r="F48" s="219"/>
      <c r="G48" s="219"/>
      <c r="H48" s="219"/>
      <c r="I48" s="219"/>
      <c r="J48" s="243"/>
      <c r="K48" s="219"/>
      <c r="L48" s="97"/>
      <c r="M48" s="8"/>
      <c r="N48" s="8"/>
      <c r="O48" s="8"/>
      <c r="P48" s="8"/>
      <c r="Q48" s="8"/>
      <c r="R48" s="8"/>
      <c r="S48" s="8"/>
      <c r="T48" s="8"/>
      <c r="U48" s="8"/>
      <c r="V48" s="8"/>
      <c r="W48" s="8"/>
      <c r="X48" s="8"/>
      <c r="Y48" s="8"/>
      <c r="Z48" s="8"/>
    </row>
    <row r="49" spans="1:26" ht="98.25" customHeight="1">
      <c r="A49" s="219"/>
      <c r="B49" s="242"/>
      <c r="C49" s="242"/>
      <c r="D49" s="219"/>
      <c r="E49" s="219"/>
      <c r="F49" s="219"/>
      <c r="G49" s="219"/>
      <c r="H49" s="219"/>
      <c r="I49" s="219"/>
      <c r="J49" s="243"/>
      <c r="K49" s="219"/>
      <c r="L49" s="97"/>
      <c r="M49" s="8"/>
      <c r="N49" s="8"/>
      <c r="O49" s="8"/>
      <c r="P49" s="8"/>
      <c r="Q49" s="8"/>
      <c r="R49" s="8"/>
      <c r="S49" s="8"/>
      <c r="T49" s="8"/>
      <c r="U49" s="8"/>
      <c r="V49" s="8"/>
      <c r="W49" s="8"/>
      <c r="X49" s="8"/>
      <c r="Y49" s="8"/>
      <c r="Z49" s="8"/>
    </row>
    <row r="50" spans="1:26" ht="98.25" customHeight="1">
      <c r="A50" s="219"/>
      <c r="B50" s="242"/>
      <c r="C50" s="242"/>
      <c r="D50" s="219"/>
      <c r="E50" s="219"/>
      <c r="F50" s="219"/>
      <c r="G50" s="219"/>
      <c r="H50" s="219"/>
      <c r="I50" s="219"/>
      <c r="J50" s="243"/>
      <c r="K50" s="219"/>
      <c r="L50" s="97"/>
      <c r="M50" s="8"/>
      <c r="N50" s="8"/>
      <c r="O50" s="8"/>
      <c r="P50" s="8"/>
      <c r="Q50" s="8"/>
      <c r="R50" s="8"/>
      <c r="S50" s="8"/>
      <c r="T50" s="8"/>
      <c r="U50" s="8"/>
      <c r="V50" s="8"/>
      <c r="W50" s="8"/>
      <c r="X50" s="8"/>
      <c r="Y50" s="8"/>
      <c r="Z50" s="8"/>
    </row>
    <row r="51" spans="1:26" ht="98.25" customHeight="1">
      <c r="A51" s="219"/>
      <c r="B51" s="242"/>
      <c r="C51" s="244"/>
      <c r="D51" s="219"/>
      <c r="E51" s="219"/>
      <c r="F51" s="219"/>
      <c r="G51" s="219"/>
      <c r="H51" s="219"/>
      <c r="I51" s="219"/>
      <c r="J51" s="243"/>
      <c r="K51" s="219"/>
      <c r="L51" s="97"/>
      <c r="M51" s="8"/>
      <c r="N51" s="8"/>
      <c r="O51" s="8"/>
      <c r="P51" s="8"/>
      <c r="Q51" s="8"/>
      <c r="R51" s="8"/>
      <c r="S51" s="8"/>
      <c r="T51" s="8"/>
      <c r="U51" s="8"/>
      <c r="V51" s="8"/>
      <c r="W51" s="8"/>
      <c r="X51" s="8"/>
      <c r="Y51" s="8"/>
      <c r="Z51" s="8"/>
    </row>
    <row r="52" spans="1:26" ht="98.25" customHeight="1">
      <c r="A52" s="219"/>
      <c r="B52" s="242"/>
      <c r="C52" s="244"/>
      <c r="D52" s="219"/>
      <c r="E52" s="219"/>
      <c r="F52" s="219"/>
      <c r="G52" s="219"/>
      <c r="H52" s="219"/>
      <c r="I52" s="219"/>
      <c r="J52" s="243"/>
      <c r="K52" s="219"/>
      <c r="L52" s="97"/>
      <c r="M52" s="8"/>
      <c r="N52" s="8"/>
      <c r="O52" s="8"/>
      <c r="P52" s="8"/>
      <c r="Q52" s="8"/>
      <c r="R52" s="8"/>
      <c r="S52" s="8"/>
      <c r="T52" s="8"/>
      <c r="U52" s="8"/>
      <c r="V52" s="8"/>
      <c r="W52" s="8"/>
      <c r="X52" s="8"/>
      <c r="Y52" s="8"/>
      <c r="Z52" s="8"/>
    </row>
    <row r="53" spans="1:26" ht="97.5" customHeight="1">
      <c r="A53" s="219"/>
      <c r="B53" s="242"/>
      <c r="C53" s="245"/>
      <c r="D53" s="219"/>
      <c r="E53" s="219"/>
      <c r="F53" s="219"/>
      <c r="G53" s="219"/>
      <c r="H53" s="219"/>
      <c r="I53" s="219"/>
      <c r="J53" s="243"/>
      <c r="K53" s="219"/>
      <c r="L53" s="97"/>
      <c r="M53" s="8"/>
      <c r="N53" s="8"/>
      <c r="O53" s="8"/>
      <c r="P53" s="8"/>
      <c r="Q53" s="8"/>
      <c r="R53" s="8"/>
      <c r="S53" s="8"/>
      <c r="T53" s="8"/>
      <c r="U53" s="8"/>
      <c r="V53" s="8"/>
      <c r="W53" s="8"/>
      <c r="X53" s="8"/>
      <c r="Y53" s="8"/>
      <c r="Z53" s="8"/>
    </row>
    <row r="54" spans="1:26" ht="93.75" customHeight="1">
      <c r="A54" s="219"/>
      <c r="B54" s="242"/>
      <c r="C54" s="242"/>
      <c r="D54" s="219"/>
      <c r="E54" s="219"/>
      <c r="F54" s="219"/>
      <c r="G54" s="219"/>
      <c r="H54" s="246"/>
      <c r="I54" s="219"/>
      <c r="J54" s="243"/>
      <c r="K54" s="219"/>
      <c r="L54" s="97"/>
      <c r="M54" s="8"/>
      <c r="N54" s="8"/>
      <c r="O54" s="8"/>
      <c r="P54" s="8"/>
      <c r="Q54" s="8"/>
      <c r="R54" s="8"/>
      <c r="S54" s="8"/>
      <c r="T54" s="8"/>
      <c r="U54" s="8"/>
      <c r="V54" s="8"/>
      <c r="W54" s="8"/>
      <c r="X54" s="8"/>
      <c r="Y54" s="8"/>
      <c r="Z54" s="8"/>
    </row>
    <row r="55" spans="1:26" ht="92.25" customHeight="1">
      <c r="A55" s="219"/>
      <c r="B55" s="242"/>
      <c r="C55" s="242"/>
      <c r="D55" s="219"/>
      <c r="E55" s="219"/>
      <c r="F55" s="219"/>
      <c r="G55" s="219"/>
      <c r="H55" s="246"/>
      <c r="I55" s="219"/>
      <c r="J55" s="243"/>
      <c r="K55" s="219"/>
      <c r="L55" s="97"/>
      <c r="M55" s="8"/>
      <c r="N55" s="8"/>
      <c r="O55" s="8"/>
      <c r="P55" s="8"/>
      <c r="Q55" s="8"/>
      <c r="R55" s="8"/>
      <c r="S55" s="8"/>
      <c r="T55" s="8"/>
      <c r="U55" s="8"/>
      <c r="V55" s="8"/>
      <c r="W55" s="8"/>
      <c r="X55" s="8"/>
      <c r="Y55" s="8"/>
      <c r="Z55" s="8"/>
    </row>
    <row r="56" spans="1:26" ht="143.25" customHeight="1">
      <c r="A56" s="219"/>
      <c r="B56" s="242"/>
      <c r="C56" s="242"/>
      <c r="D56" s="219"/>
      <c r="E56" s="219"/>
      <c r="F56" s="219"/>
      <c r="G56" s="219"/>
      <c r="H56" s="219"/>
      <c r="I56" s="219"/>
      <c r="J56" s="243"/>
      <c r="K56" s="219"/>
      <c r="L56" s="97"/>
      <c r="M56" s="8"/>
      <c r="N56" s="8"/>
      <c r="O56" s="8"/>
      <c r="P56" s="8"/>
      <c r="Q56" s="8"/>
      <c r="R56" s="8"/>
      <c r="S56" s="8"/>
      <c r="T56" s="8"/>
      <c r="U56" s="8"/>
      <c r="V56" s="8"/>
      <c r="W56" s="8"/>
      <c r="X56" s="8"/>
      <c r="Y56" s="8"/>
      <c r="Z56" s="8"/>
    </row>
    <row r="57" spans="1:26" ht="139.5" customHeight="1">
      <c r="A57" s="219"/>
      <c r="B57" s="242"/>
      <c r="C57" s="242"/>
      <c r="D57" s="219"/>
      <c r="E57" s="219"/>
      <c r="F57" s="219"/>
      <c r="G57" s="219"/>
      <c r="H57" s="246"/>
      <c r="I57" s="219"/>
      <c r="J57" s="243"/>
      <c r="K57" s="219"/>
      <c r="L57" s="97"/>
      <c r="M57" s="8"/>
      <c r="N57" s="8"/>
      <c r="O57" s="8"/>
      <c r="P57" s="8"/>
      <c r="Q57" s="8"/>
      <c r="R57" s="8"/>
      <c r="S57" s="8"/>
      <c r="T57" s="8"/>
      <c r="U57" s="8"/>
      <c r="V57" s="8"/>
      <c r="W57" s="8"/>
      <c r="X57" s="8"/>
      <c r="Y57" s="8"/>
      <c r="Z57" s="8"/>
    </row>
    <row r="58" spans="1:26" ht="138.75" customHeight="1">
      <c r="A58" s="219"/>
      <c r="B58" s="242"/>
      <c r="C58" s="242"/>
      <c r="D58" s="219"/>
      <c r="E58" s="219"/>
      <c r="F58" s="219"/>
      <c r="G58" s="219"/>
      <c r="H58" s="246"/>
      <c r="I58" s="219"/>
      <c r="J58" s="243"/>
      <c r="K58" s="219"/>
      <c r="L58" s="97"/>
      <c r="M58" s="8"/>
      <c r="N58" s="8"/>
      <c r="O58" s="8"/>
      <c r="P58" s="8"/>
      <c r="Q58" s="8"/>
      <c r="R58" s="8"/>
      <c r="S58" s="8"/>
      <c r="T58" s="8"/>
      <c r="U58" s="8"/>
      <c r="V58" s="8"/>
      <c r="W58" s="8"/>
      <c r="X58" s="8"/>
      <c r="Y58" s="8"/>
      <c r="Z58" s="8"/>
    </row>
    <row r="59" spans="1:26" ht="146.25" customHeight="1">
      <c r="A59" s="219"/>
      <c r="B59" s="242"/>
      <c r="C59" s="242"/>
      <c r="D59" s="219"/>
      <c r="E59" s="219"/>
      <c r="F59" s="219"/>
      <c r="G59" s="219"/>
      <c r="H59" s="246"/>
      <c r="I59" s="219"/>
      <c r="J59" s="243"/>
      <c r="K59" s="219"/>
      <c r="L59" s="97"/>
      <c r="M59" s="8"/>
      <c r="N59" s="8"/>
      <c r="O59" s="8"/>
      <c r="P59" s="8"/>
      <c r="Q59" s="8"/>
      <c r="R59" s="8"/>
      <c r="S59" s="8"/>
      <c r="T59" s="8"/>
      <c r="U59" s="8"/>
      <c r="V59" s="8"/>
      <c r="W59" s="8"/>
      <c r="X59" s="8"/>
      <c r="Y59" s="8"/>
      <c r="Z59" s="8"/>
    </row>
    <row r="60" spans="1:26" ht="88.5" customHeight="1">
      <c r="A60" s="219"/>
      <c r="B60" s="242"/>
      <c r="C60" s="242"/>
      <c r="D60" s="219"/>
      <c r="E60" s="219"/>
      <c r="F60" s="219"/>
      <c r="G60" s="219"/>
      <c r="H60" s="246"/>
      <c r="I60" s="219"/>
      <c r="J60" s="243"/>
      <c r="K60" s="219"/>
      <c r="L60" s="97"/>
      <c r="M60" s="8"/>
      <c r="N60" s="8"/>
      <c r="O60" s="8"/>
      <c r="P60" s="8"/>
      <c r="Q60" s="8"/>
      <c r="R60" s="8"/>
      <c r="S60" s="8"/>
      <c r="T60" s="8"/>
      <c r="U60" s="8"/>
      <c r="V60" s="8"/>
      <c r="W60" s="8"/>
      <c r="X60" s="8"/>
      <c r="Y60" s="8"/>
      <c r="Z60" s="8"/>
    </row>
    <row r="61" spans="1:26" ht="88.5" customHeight="1">
      <c r="A61" s="219"/>
      <c r="B61" s="242"/>
      <c r="C61" s="245"/>
      <c r="D61" s="219"/>
      <c r="E61" s="219"/>
      <c r="F61" s="219"/>
      <c r="G61" s="219"/>
      <c r="H61" s="219"/>
      <c r="I61" s="219"/>
      <c r="J61" s="243"/>
      <c r="K61" s="219"/>
      <c r="L61" s="97"/>
      <c r="M61" s="8"/>
      <c r="N61" s="8"/>
      <c r="O61" s="8"/>
      <c r="P61" s="8"/>
      <c r="Q61" s="8"/>
      <c r="R61" s="8"/>
      <c r="S61" s="8"/>
      <c r="T61" s="8"/>
      <c r="U61" s="8"/>
      <c r="V61" s="8"/>
      <c r="W61" s="8"/>
      <c r="X61" s="8"/>
      <c r="Y61" s="8"/>
      <c r="Z61" s="8"/>
    </row>
    <row r="62" spans="1:26" ht="88.5" customHeight="1">
      <c r="A62" s="219"/>
      <c r="B62" s="242"/>
      <c r="C62" s="242"/>
      <c r="D62" s="219"/>
      <c r="E62" s="219"/>
      <c r="F62" s="219"/>
      <c r="G62" s="219"/>
      <c r="H62" s="219"/>
      <c r="I62" s="219"/>
      <c r="J62" s="243"/>
      <c r="K62" s="219"/>
      <c r="L62" s="97"/>
      <c r="M62" s="8"/>
      <c r="N62" s="8"/>
      <c r="O62" s="8"/>
      <c r="P62" s="8"/>
      <c r="Q62" s="8"/>
      <c r="R62" s="8"/>
      <c r="S62" s="8"/>
      <c r="T62" s="8"/>
      <c r="U62" s="8"/>
      <c r="V62" s="8"/>
      <c r="W62" s="8"/>
      <c r="X62" s="8"/>
      <c r="Y62" s="8"/>
      <c r="Z62" s="8"/>
    </row>
    <row r="63" spans="1:26" ht="102.75" customHeight="1">
      <c r="A63" s="219"/>
      <c r="B63" s="242"/>
      <c r="C63" s="242"/>
      <c r="D63" s="219"/>
      <c r="E63" s="219"/>
      <c r="F63" s="219"/>
      <c r="G63" s="219"/>
      <c r="H63" s="219"/>
      <c r="I63" s="219"/>
      <c r="J63" s="243"/>
      <c r="K63" s="219"/>
      <c r="L63" s="97"/>
      <c r="M63" s="8"/>
      <c r="N63" s="8"/>
      <c r="O63" s="8"/>
      <c r="P63" s="8"/>
      <c r="Q63" s="8"/>
      <c r="R63" s="8"/>
      <c r="S63" s="8"/>
      <c r="T63" s="8"/>
      <c r="U63" s="8"/>
      <c r="V63" s="8"/>
      <c r="W63" s="8"/>
      <c r="X63" s="8"/>
      <c r="Y63" s="8"/>
      <c r="Z63" s="8"/>
    </row>
    <row r="64" spans="1:26" ht="99.75" customHeight="1">
      <c r="A64" s="219"/>
      <c r="B64" s="242"/>
      <c r="C64" s="242"/>
      <c r="D64" s="219"/>
      <c r="E64" s="219"/>
      <c r="F64" s="219"/>
      <c r="G64" s="219"/>
      <c r="H64" s="219"/>
      <c r="I64" s="219"/>
      <c r="J64" s="243"/>
      <c r="K64" s="219"/>
      <c r="L64" s="97"/>
      <c r="M64" s="8"/>
      <c r="N64" s="8"/>
      <c r="O64" s="8"/>
      <c r="P64" s="8"/>
      <c r="Q64" s="8"/>
      <c r="R64" s="8"/>
      <c r="S64" s="8"/>
      <c r="T64" s="8"/>
      <c r="U64" s="8"/>
      <c r="V64" s="8"/>
      <c r="W64" s="8"/>
      <c r="X64" s="8"/>
      <c r="Y64" s="8"/>
      <c r="Z64" s="8"/>
    </row>
    <row r="65" spans="1:26" ht="97.5" customHeight="1">
      <c r="A65" s="219"/>
      <c r="B65" s="242"/>
      <c r="C65" s="242"/>
      <c r="D65" s="219"/>
      <c r="E65" s="219"/>
      <c r="F65" s="219"/>
      <c r="G65" s="219"/>
      <c r="H65" s="219"/>
      <c r="I65" s="219"/>
      <c r="J65" s="243"/>
      <c r="K65" s="219"/>
      <c r="L65" s="97"/>
      <c r="M65" s="8"/>
      <c r="N65" s="8"/>
      <c r="O65" s="8"/>
      <c r="P65" s="8"/>
      <c r="Q65" s="8"/>
      <c r="R65" s="8"/>
      <c r="S65" s="8"/>
      <c r="T65" s="8"/>
      <c r="U65" s="8"/>
      <c r="V65" s="8"/>
      <c r="W65" s="8"/>
      <c r="X65" s="8"/>
      <c r="Y65" s="8"/>
      <c r="Z65" s="8"/>
    </row>
    <row r="66" spans="1:26" ht="92.25" customHeight="1">
      <c r="A66" s="219"/>
      <c r="B66" s="242"/>
      <c r="C66" s="242"/>
      <c r="D66" s="219"/>
      <c r="E66" s="219"/>
      <c r="F66" s="219"/>
      <c r="G66" s="219"/>
      <c r="H66" s="219"/>
      <c r="I66" s="219"/>
      <c r="J66" s="243"/>
      <c r="K66" s="219"/>
      <c r="L66" s="97"/>
      <c r="M66" s="8"/>
      <c r="N66" s="8"/>
      <c r="O66" s="8"/>
      <c r="P66" s="8"/>
      <c r="Q66" s="8"/>
      <c r="R66" s="8"/>
      <c r="S66" s="8"/>
      <c r="T66" s="8"/>
      <c r="U66" s="8"/>
      <c r="V66" s="8"/>
      <c r="W66" s="8"/>
      <c r="X66" s="8"/>
      <c r="Y66" s="8"/>
      <c r="Z66" s="8"/>
    </row>
    <row r="67" spans="1:26" ht="94.5" customHeight="1">
      <c r="A67" s="219"/>
      <c r="B67" s="242"/>
      <c r="C67" s="242"/>
      <c r="D67" s="219"/>
      <c r="E67" s="219"/>
      <c r="F67" s="219"/>
      <c r="G67" s="219"/>
      <c r="H67" s="219"/>
      <c r="I67" s="219"/>
      <c r="J67" s="243"/>
      <c r="K67" s="219"/>
      <c r="L67" s="97"/>
      <c r="M67" s="8"/>
      <c r="N67" s="8"/>
      <c r="O67" s="8"/>
      <c r="P67" s="8"/>
      <c r="Q67" s="8"/>
      <c r="R67" s="8"/>
      <c r="S67" s="8"/>
      <c r="T67" s="8"/>
      <c r="U67" s="8"/>
      <c r="V67" s="8"/>
      <c r="W67" s="8"/>
      <c r="X67" s="8"/>
      <c r="Y67" s="8"/>
      <c r="Z67" s="8"/>
    </row>
    <row r="68" spans="1:26" ht="75" customHeight="1">
      <c r="A68" s="219"/>
      <c r="B68" s="242"/>
      <c r="C68" s="242"/>
      <c r="D68" s="219"/>
      <c r="E68" s="219"/>
      <c r="F68" s="219"/>
      <c r="G68" s="219"/>
      <c r="H68" s="219"/>
      <c r="I68" s="219"/>
      <c r="J68" s="243"/>
      <c r="K68" s="219"/>
      <c r="L68" s="97"/>
      <c r="M68" s="8"/>
      <c r="N68" s="8"/>
      <c r="O68" s="8"/>
      <c r="P68" s="8"/>
      <c r="Q68" s="8"/>
      <c r="R68" s="8"/>
      <c r="S68" s="8"/>
      <c r="T68" s="8"/>
      <c r="U68" s="8"/>
      <c r="V68" s="8"/>
      <c r="W68" s="8"/>
      <c r="X68" s="8"/>
      <c r="Y68" s="8"/>
      <c r="Z68" s="8"/>
    </row>
    <row r="69" spans="1:26" ht="91.5" customHeight="1">
      <c r="A69" s="219"/>
      <c r="B69" s="242"/>
      <c r="C69" s="242"/>
      <c r="D69" s="219"/>
      <c r="E69" s="219"/>
      <c r="F69" s="219"/>
      <c r="G69" s="219"/>
      <c r="H69" s="219"/>
      <c r="I69" s="219"/>
      <c r="J69" s="243"/>
      <c r="K69" s="219"/>
      <c r="L69" s="97"/>
      <c r="M69" s="8"/>
      <c r="N69" s="8"/>
      <c r="O69" s="8"/>
      <c r="P69" s="8"/>
      <c r="Q69" s="8"/>
      <c r="R69" s="8"/>
      <c r="S69" s="8"/>
      <c r="T69" s="8"/>
      <c r="U69" s="8"/>
      <c r="V69" s="8"/>
      <c r="W69" s="8"/>
      <c r="X69" s="8"/>
      <c r="Y69" s="8"/>
      <c r="Z69" s="8"/>
    </row>
    <row r="70" spans="1:26" ht="91.5" customHeight="1">
      <c r="A70" s="219"/>
      <c r="B70" s="242"/>
      <c r="C70" s="242"/>
      <c r="D70" s="219"/>
      <c r="E70" s="219"/>
      <c r="F70" s="219"/>
      <c r="G70" s="219"/>
      <c r="H70" s="219"/>
      <c r="I70" s="219"/>
      <c r="J70" s="243"/>
      <c r="K70" s="219"/>
      <c r="L70" s="97"/>
      <c r="M70" s="8"/>
      <c r="N70" s="8"/>
      <c r="O70" s="8"/>
      <c r="P70" s="8"/>
      <c r="Q70" s="8"/>
      <c r="R70" s="8"/>
      <c r="S70" s="8"/>
      <c r="T70" s="8"/>
      <c r="U70" s="8"/>
      <c r="V70" s="8"/>
      <c r="W70" s="8"/>
      <c r="X70" s="8"/>
      <c r="Y70" s="8"/>
      <c r="Z70" s="8"/>
    </row>
    <row r="71" spans="1:26" ht="107.25" customHeight="1">
      <c r="A71" s="219"/>
      <c r="B71" s="242"/>
      <c r="C71" s="242"/>
      <c r="D71" s="219"/>
      <c r="E71" s="219"/>
      <c r="F71" s="219"/>
      <c r="G71" s="219"/>
      <c r="H71" s="219"/>
      <c r="I71" s="219"/>
      <c r="J71" s="243"/>
      <c r="K71" s="219"/>
      <c r="L71" s="97"/>
      <c r="M71" s="8"/>
      <c r="N71" s="8"/>
      <c r="O71" s="8"/>
      <c r="P71" s="8"/>
      <c r="Q71" s="8"/>
      <c r="R71" s="8"/>
      <c r="S71" s="8"/>
      <c r="T71" s="8"/>
      <c r="U71" s="8"/>
      <c r="V71" s="8"/>
      <c r="W71" s="8"/>
      <c r="X71" s="8"/>
      <c r="Y71" s="8"/>
      <c r="Z71" s="8"/>
    </row>
    <row r="72" spans="1:26" ht="91.5" customHeight="1">
      <c r="A72" s="219"/>
      <c r="B72" s="242"/>
      <c r="C72" s="242"/>
      <c r="D72" s="219"/>
      <c r="E72" s="219"/>
      <c r="F72" s="219"/>
      <c r="G72" s="219"/>
      <c r="H72" s="219"/>
      <c r="I72" s="219"/>
      <c r="J72" s="243"/>
      <c r="K72" s="219"/>
      <c r="L72" s="97"/>
      <c r="M72" s="8"/>
      <c r="N72" s="8"/>
      <c r="O72" s="8"/>
      <c r="P72" s="8"/>
      <c r="Q72" s="8"/>
      <c r="R72" s="8"/>
      <c r="S72" s="8"/>
      <c r="T72" s="8"/>
      <c r="U72" s="8"/>
      <c r="V72" s="8"/>
      <c r="W72" s="8"/>
      <c r="X72" s="8"/>
      <c r="Y72" s="8"/>
      <c r="Z72" s="8"/>
    </row>
    <row r="73" spans="1:26" ht="91.5" customHeight="1">
      <c r="A73" s="219"/>
      <c r="B73" s="242"/>
      <c r="C73" s="242"/>
      <c r="D73" s="219"/>
      <c r="E73" s="219"/>
      <c r="F73" s="219"/>
      <c r="G73" s="219"/>
      <c r="H73" s="219"/>
      <c r="I73" s="219"/>
      <c r="J73" s="243"/>
      <c r="K73" s="219"/>
      <c r="L73" s="97"/>
      <c r="M73" s="8"/>
      <c r="N73" s="8"/>
      <c r="O73" s="8"/>
      <c r="P73" s="8"/>
      <c r="Q73" s="8"/>
      <c r="R73" s="8"/>
      <c r="S73" s="8"/>
      <c r="T73" s="8"/>
      <c r="U73" s="8"/>
      <c r="V73" s="8"/>
      <c r="W73" s="8"/>
      <c r="X73" s="8"/>
      <c r="Y73" s="8"/>
      <c r="Z73" s="8"/>
    </row>
    <row r="74" spans="1:26" ht="106.5" customHeight="1">
      <c r="A74" s="219"/>
      <c r="B74" s="242"/>
      <c r="C74" s="242"/>
      <c r="D74" s="219"/>
      <c r="E74" s="219"/>
      <c r="F74" s="219"/>
      <c r="G74" s="219"/>
      <c r="H74" s="219"/>
      <c r="I74" s="219"/>
      <c r="J74" s="243"/>
      <c r="K74" s="219"/>
      <c r="L74" s="97"/>
      <c r="M74" s="8"/>
      <c r="N74" s="8"/>
      <c r="O74" s="8"/>
      <c r="P74" s="8"/>
      <c r="Q74" s="8"/>
      <c r="R74" s="8"/>
      <c r="S74" s="8"/>
      <c r="T74" s="8"/>
      <c r="U74" s="8"/>
      <c r="V74" s="8"/>
      <c r="W74" s="8"/>
      <c r="X74" s="8"/>
      <c r="Y74" s="8"/>
      <c r="Z74" s="8"/>
    </row>
    <row r="75" spans="1:26" ht="106.5" customHeight="1">
      <c r="A75" s="219"/>
      <c r="B75" s="242"/>
      <c r="C75" s="242"/>
      <c r="D75" s="219"/>
      <c r="E75" s="219"/>
      <c r="F75" s="219"/>
      <c r="G75" s="219"/>
      <c r="H75" s="219"/>
      <c r="I75" s="219"/>
      <c r="J75" s="243"/>
      <c r="K75" s="219"/>
      <c r="L75" s="97"/>
      <c r="M75" s="8"/>
      <c r="N75" s="8"/>
      <c r="O75" s="8"/>
      <c r="P75" s="8"/>
      <c r="Q75" s="8"/>
      <c r="R75" s="8"/>
      <c r="S75" s="8"/>
      <c r="T75" s="8"/>
      <c r="U75" s="8"/>
      <c r="V75" s="8"/>
      <c r="W75" s="8"/>
      <c r="X75" s="8"/>
      <c r="Y75" s="8"/>
      <c r="Z75" s="8"/>
    </row>
    <row r="76" spans="1:26" ht="108.75" customHeight="1">
      <c r="A76" s="219"/>
      <c r="B76" s="242"/>
      <c r="C76" s="242"/>
      <c r="D76" s="219"/>
      <c r="E76" s="219"/>
      <c r="F76" s="219"/>
      <c r="G76" s="219"/>
      <c r="H76" s="219"/>
      <c r="I76" s="219"/>
      <c r="J76" s="243"/>
      <c r="K76" s="219"/>
      <c r="L76" s="97"/>
      <c r="M76" s="8"/>
      <c r="N76" s="8"/>
      <c r="O76" s="8"/>
      <c r="P76" s="8"/>
      <c r="Q76" s="8"/>
      <c r="R76" s="8"/>
      <c r="S76" s="8"/>
      <c r="T76" s="8"/>
      <c r="U76" s="8"/>
      <c r="V76" s="8"/>
      <c r="W76" s="8"/>
      <c r="X76" s="8"/>
      <c r="Y76" s="8"/>
      <c r="Z76" s="8"/>
    </row>
    <row r="77" spans="1:26" ht="110.25" customHeight="1">
      <c r="A77" s="219"/>
      <c r="B77" s="242"/>
      <c r="C77" s="242"/>
      <c r="D77" s="219"/>
      <c r="E77" s="219"/>
      <c r="F77" s="219"/>
      <c r="G77" s="219"/>
      <c r="H77" s="219"/>
      <c r="I77" s="219"/>
      <c r="J77" s="243"/>
      <c r="K77" s="219"/>
      <c r="L77" s="97"/>
      <c r="M77" s="8"/>
      <c r="N77" s="8"/>
      <c r="O77" s="8"/>
      <c r="P77" s="8"/>
      <c r="Q77" s="8"/>
      <c r="R77" s="8"/>
      <c r="S77" s="8"/>
      <c r="T77" s="8"/>
      <c r="U77" s="8"/>
      <c r="V77" s="8"/>
      <c r="W77" s="8"/>
      <c r="X77" s="8"/>
      <c r="Y77" s="8"/>
      <c r="Z77" s="8"/>
    </row>
    <row r="78" spans="1:26" ht="120.75" customHeight="1">
      <c r="A78" s="219"/>
      <c r="B78" s="242"/>
      <c r="C78" s="242"/>
      <c r="D78" s="219"/>
      <c r="E78" s="219"/>
      <c r="F78" s="219"/>
      <c r="G78" s="219"/>
      <c r="H78" s="219"/>
      <c r="I78" s="219"/>
      <c r="J78" s="243"/>
      <c r="K78" s="219"/>
      <c r="L78" s="183"/>
      <c r="M78" s="184"/>
      <c r="N78" s="184"/>
      <c r="O78" s="184"/>
      <c r="P78" s="184"/>
      <c r="Q78" s="184"/>
      <c r="R78" s="184"/>
      <c r="S78" s="184"/>
      <c r="T78" s="184"/>
      <c r="U78" s="184"/>
      <c r="V78" s="184"/>
      <c r="W78" s="184"/>
      <c r="X78" s="184"/>
      <c r="Y78" s="184"/>
      <c r="Z78" s="184"/>
    </row>
    <row r="79" spans="1:26" ht="120.75" customHeight="1">
      <c r="A79" s="219"/>
      <c r="B79" s="242"/>
      <c r="C79" s="245"/>
      <c r="D79" s="219"/>
      <c r="E79" s="219"/>
      <c r="F79" s="219"/>
      <c r="G79" s="219"/>
      <c r="H79" s="219"/>
      <c r="I79" s="219"/>
      <c r="J79" s="243"/>
      <c r="K79" s="219"/>
      <c r="L79" s="183"/>
      <c r="M79" s="184"/>
      <c r="N79" s="184"/>
      <c r="O79" s="184"/>
      <c r="P79" s="184"/>
      <c r="Q79" s="184"/>
      <c r="R79" s="184"/>
      <c r="S79" s="184"/>
      <c r="T79" s="184"/>
      <c r="U79" s="184"/>
      <c r="V79" s="184"/>
      <c r="W79" s="184"/>
      <c r="X79" s="184"/>
      <c r="Y79" s="184"/>
      <c r="Z79" s="184"/>
    </row>
    <row r="80" spans="1:26" ht="120.75" customHeight="1">
      <c r="A80" s="219"/>
      <c r="B80" s="242"/>
      <c r="C80" s="242"/>
      <c r="D80" s="219"/>
      <c r="E80" s="219"/>
      <c r="F80" s="219"/>
      <c r="G80" s="219"/>
      <c r="H80" s="219"/>
      <c r="I80" s="219"/>
      <c r="J80" s="243"/>
      <c r="K80" s="219"/>
      <c r="L80" s="183"/>
      <c r="M80" s="184"/>
      <c r="N80" s="184"/>
      <c r="O80" s="184"/>
      <c r="P80" s="184"/>
      <c r="Q80" s="184"/>
      <c r="R80" s="184"/>
      <c r="S80" s="184"/>
      <c r="T80" s="184"/>
      <c r="U80" s="184"/>
      <c r="V80" s="184"/>
      <c r="W80" s="184"/>
      <c r="X80" s="184"/>
      <c r="Y80" s="184"/>
      <c r="Z80" s="184"/>
    </row>
    <row r="81" spans="1:26" ht="120.75" customHeight="1">
      <c r="A81" s="219"/>
      <c r="B81" s="242"/>
      <c r="C81" s="242"/>
      <c r="D81" s="219"/>
      <c r="E81" s="219"/>
      <c r="F81" s="219"/>
      <c r="G81" s="219"/>
      <c r="H81" s="219"/>
      <c r="I81" s="219"/>
      <c r="J81" s="243"/>
      <c r="K81" s="219"/>
      <c r="L81" s="183"/>
      <c r="M81" s="184"/>
      <c r="N81" s="184"/>
      <c r="O81" s="184"/>
      <c r="P81" s="184"/>
      <c r="Q81" s="184"/>
      <c r="R81" s="184"/>
      <c r="S81" s="184"/>
      <c r="T81" s="184"/>
      <c r="U81" s="184"/>
      <c r="V81" s="184"/>
      <c r="W81" s="184"/>
      <c r="X81" s="184"/>
      <c r="Y81" s="184"/>
      <c r="Z81" s="184"/>
    </row>
    <row r="82" spans="1:26" ht="120.75" customHeight="1">
      <c r="A82" s="219"/>
      <c r="B82" s="242"/>
      <c r="C82" s="242"/>
      <c r="D82" s="219"/>
      <c r="E82" s="219"/>
      <c r="F82" s="219"/>
      <c r="G82" s="219"/>
      <c r="H82" s="219"/>
      <c r="I82" s="219"/>
      <c r="J82" s="243"/>
      <c r="K82" s="219"/>
      <c r="L82" s="183"/>
      <c r="M82" s="184"/>
      <c r="N82" s="184"/>
      <c r="O82" s="184"/>
      <c r="P82" s="184"/>
      <c r="Q82" s="184"/>
      <c r="R82" s="184"/>
      <c r="S82" s="184"/>
      <c r="T82" s="184"/>
      <c r="U82" s="184"/>
      <c r="V82" s="184"/>
      <c r="W82" s="184"/>
      <c r="X82" s="184"/>
      <c r="Y82" s="184"/>
      <c r="Z82" s="184"/>
    </row>
    <row r="83" spans="1:26" ht="120.75" customHeight="1">
      <c r="A83" s="219"/>
      <c r="B83" s="242"/>
      <c r="C83" s="245"/>
      <c r="D83" s="219"/>
      <c r="E83" s="219"/>
      <c r="F83" s="219"/>
      <c r="G83" s="219"/>
      <c r="H83" s="219"/>
      <c r="I83" s="219"/>
      <c r="J83" s="243"/>
      <c r="K83" s="219"/>
      <c r="L83" s="183"/>
      <c r="M83" s="184"/>
      <c r="N83" s="184"/>
      <c r="O83" s="184"/>
      <c r="P83" s="184"/>
      <c r="Q83" s="184"/>
      <c r="R83" s="184"/>
      <c r="S83" s="184"/>
      <c r="T83" s="184"/>
      <c r="U83" s="184"/>
      <c r="V83" s="184"/>
      <c r="W83" s="184"/>
      <c r="X83" s="184"/>
      <c r="Y83" s="184"/>
      <c r="Z83" s="184"/>
    </row>
    <row r="84" spans="1:26" ht="120.75" customHeight="1">
      <c r="A84" s="219"/>
      <c r="B84" s="242"/>
      <c r="C84" s="242"/>
      <c r="D84" s="219"/>
      <c r="E84" s="219"/>
      <c r="F84" s="219"/>
      <c r="G84" s="219"/>
      <c r="H84" s="219"/>
      <c r="I84" s="219"/>
      <c r="J84" s="243"/>
      <c r="K84" s="219"/>
      <c r="L84" s="183"/>
      <c r="M84" s="184"/>
      <c r="N84" s="184"/>
      <c r="O84" s="184"/>
      <c r="P84" s="184"/>
      <c r="Q84" s="184"/>
      <c r="R84" s="184"/>
      <c r="S84" s="184"/>
      <c r="T84" s="184"/>
      <c r="U84" s="184"/>
      <c r="V84" s="184"/>
      <c r="W84" s="184"/>
      <c r="X84" s="184"/>
      <c r="Y84" s="184"/>
      <c r="Z84" s="184"/>
    </row>
    <row r="85" spans="1:26" ht="120.75" customHeight="1">
      <c r="A85" s="219"/>
      <c r="B85" s="242"/>
      <c r="C85" s="242"/>
      <c r="D85" s="219"/>
      <c r="E85" s="219"/>
      <c r="F85" s="219"/>
      <c r="G85" s="219"/>
      <c r="H85" s="219"/>
      <c r="I85" s="219"/>
      <c r="J85" s="243"/>
      <c r="K85" s="219"/>
      <c r="L85" s="183"/>
      <c r="M85" s="184"/>
      <c r="N85" s="184"/>
      <c r="O85" s="184"/>
      <c r="P85" s="184"/>
      <c r="Q85" s="184"/>
      <c r="R85" s="184"/>
      <c r="S85" s="184"/>
      <c r="T85" s="184"/>
      <c r="U85" s="184"/>
      <c r="V85" s="184"/>
      <c r="W85" s="184"/>
      <c r="X85" s="184"/>
      <c r="Y85" s="184"/>
      <c r="Z85" s="184"/>
    </row>
    <row r="86" spans="1:26" ht="120.75" customHeight="1">
      <c r="A86" s="219"/>
      <c r="B86" s="242"/>
      <c r="C86" s="242"/>
      <c r="D86" s="219"/>
      <c r="E86" s="219"/>
      <c r="F86" s="219"/>
      <c r="G86" s="219"/>
      <c r="H86" s="219"/>
      <c r="I86" s="219"/>
      <c r="J86" s="243"/>
      <c r="K86" s="219"/>
      <c r="L86" s="183"/>
      <c r="M86" s="184"/>
      <c r="N86" s="184"/>
      <c r="O86" s="184"/>
      <c r="P86" s="184"/>
      <c r="Q86" s="184"/>
      <c r="R86" s="184"/>
      <c r="S86" s="184"/>
      <c r="T86" s="184"/>
      <c r="U86" s="184"/>
      <c r="V86" s="184"/>
      <c r="W86" s="184"/>
      <c r="X86" s="184"/>
      <c r="Y86" s="184"/>
      <c r="Z86" s="184"/>
    </row>
    <row r="87" spans="1:26" ht="120.75" customHeight="1">
      <c r="A87" s="219"/>
      <c r="B87" s="242"/>
      <c r="C87" s="245"/>
      <c r="D87" s="219"/>
      <c r="E87" s="219"/>
      <c r="F87" s="219"/>
      <c r="G87" s="219"/>
      <c r="H87" s="219"/>
      <c r="I87" s="219"/>
      <c r="J87" s="243"/>
      <c r="K87" s="219"/>
      <c r="L87" s="183"/>
      <c r="M87" s="184"/>
      <c r="N87" s="184"/>
      <c r="O87" s="184"/>
      <c r="P87" s="184"/>
      <c r="Q87" s="184"/>
      <c r="R87" s="184"/>
      <c r="S87" s="184"/>
      <c r="T87" s="184"/>
      <c r="U87" s="184"/>
      <c r="V87" s="184"/>
      <c r="W87" s="184"/>
      <c r="X87" s="184"/>
      <c r="Y87" s="184"/>
      <c r="Z87" s="184"/>
    </row>
    <row r="88" spans="1:26" ht="120.75" customHeight="1">
      <c r="A88" s="219"/>
      <c r="B88" s="242"/>
      <c r="C88" s="242"/>
      <c r="D88" s="219"/>
      <c r="E88" s="219"/>
      <c r="F88" s="219"/>
      <c r="G88" s="219"/>
      <c r="H88" s="219"/>
      <c r="I88" s="219"/>
      <c r="J88" s="243"/>
      <c r="K88" s="219"/>
      <c r="L88" s="183"/>
      <c r="M88" s="184"/>
      <c r="N88" s="184"/>
      <c r="O88" s="184"/>
      <c r="P88" s="184"/>
      <c r="Q88" s="184"/>
      <c r="R88" s="184"/>
      <c r="S88" s="184"/>
      <c r="T88" s="184"/>
      <c r="U88" s="184"/>
      <c r="V88" s="184"/>
      <c r="W88" s="184"/>
      <c r="X88" s="184"/>
      <c r="Y88" s="184"/>
      <c r="Z88" s="184"/>
    </row>
    <row r="89" spans="1:26" ht="120.75" customHeight="1">
      <c r="A89" s="219"/>
      <c r="B89" s="242"/>
      <c r="C89" s="242"/>
      <c r="D89" s="219"/>
      <c r="E89" s="219"/>
      <c r="F89" s="219"/>
      <c r="G89" s="219"/>
      <c r="H89" s="219"/>
      <c r="I89" s="219"/>
      <c r="J89" s="243"/>
      <c r="K89" s="219"/>
      <c r="L89" s="183"/>
      <c r="M89" s="184"/>
      <c r="N89" s="184"/>
      <c r="O89" s="184"/>
      <c r="P89" s="184"/>
      <c r="Q89" s="184"/>
      <c r="R89" s="184"/>
      <c r="S89" s="184"/>
      <c r="T89" s="184"/>
      <c r="U89" s="184"/>
      <c r="V89" s="184"/>
      <c r="W89" s="184"/>
      <c r="X89" s="184"/>
      <c r="Y89" s="184"/>
      <c r="Z89" s="184"/>
    </row>
    <row r="90" spans="1:26" ht="120.75" customHeight="1">
      <c r="A90" s="219"/>
      <c r="B90" s="242"/>
      <c r="C90" s="242"/>
      <c r="D90" s="219"/>
      <c r="E90" s="219"/>
      <c r="F90" s="219"/>
      <c r="G90" s="219"/>
      <c r="H90" s="219"/>
      <c r="I90" s="219"/>
      <c r="J90" s="243"/>
      <c r="K90" s="219"/>
      <c r="L90" s="183"/>
      <c r="M90" s="184"/>
      <c r="N90" s="184"/>
      <c r="O90" s="184"/>
      <c r="P90" s="184"/>
      <c r="Q90" s="184"/>
      <c r="R90" s="184"/>
      <c r="S90" s="184"/>
      <c r="T90" s="184"/>
      <c r="U90" s="184"/>
      <c r="V90" s="184"/>
      <c r="W90" s="184"/>
      <c r="X90" s="184"/>
      <c r="Y90" s="184"/>
      <c r="Z90" s="184"/>
    </row>
    <row r="91" spans="1:26" ht="120.75" customHeight="1">
      <c r="A91" s="219"/>
      <c r="B91" s="242"/>
      <c r="C91" s="245"/>
      <c r="D91" s="219"/>
      <c r="E91" s="219"/>
      <c r="F91" s="219"/>
      <c r="G91" s="219"/>
      <c r="H91" s="219"/>
      <c r="I91" s="219"/>
      <c r="J91" s="243"/>
      <c r="K91" s="219"/>
      <c r="L91" s="183"/>
      <c r="M91" s="184"/>
      <c r="N91" s="184"/>
      <c r="O91" s="184"/>
      <c r="P91" s="184"/>
      <c r="Q91" s="184"/>
      <c r="R91" s="184"/>
      <c r="S91" s="184"/>
      <c r="T91" s="184"/>
      <c r="U91" s="184"/>
      <c r="V91" s="184"/>
      <c r="W91" s="184"/>
      <c r="X91" s="184"/>
      <c r="Y91" s="184"/>
      <c r="Z91" s="184"/>
    </row>
    <row r="92" spans="1:26" ht="120.75" customHeight="1">
      <c r="A92" s="219"/>
      <c r="B92" s="242"/>
      <c r="C92" s="242"/>
      <c r="D92" s="219"/>
      <c r="E92" s="219"/>
      <c r="F92" s="219"/>
      <c r="G92" s="219"/>
      <c r="H92" s="219"/>
      <c r="I92" s="219"/>
      <c r="J92" s="243"/>
      <c r="K92" s="219"/>
      <c r="L92" s="97"/>
      <c r="M92" s="8"/>
      <c r="N92" s="8"/>
      <c r="O92" s="8"/>
      <c r="P92" s="8"/>
      <c r="Q92" s="8"/>
      <c r="R92" s="8"/>
      <c r="S92" s="8"/>
      <c r="T92" s="8"/>
      <c r="U92" s="8"/>
      <c r="V92" s="8"/>
      <c r="W92" s="8"/>
      <c r="X92" s="8"/>
      <c r="Y92" s="8"/>
      <c r="Z92" s="8"/>
    </row>
    <row r="93" spans="1:26" ht="120.75" customHeight="1">
      <c r="A93" s="219"/>
      <c r="B93" s="242"/>
      <c r="C93" s="242"/>
      <c r="D93" s="219"/>
      <c r="E93" s="219"/>
      <c r="F93" s="219"/>
      <c r="G93" s="219"/>
      <c r="H93" s="219"/>
      <c r="I93" s="219"/>
      <c r="J93" s="243"/>
      <c r="K93" s="219"/>
      <c r="L93" s="97"/>
      <c r="M93" s="8"/>
      <c r="N93" s="8"/>
      <c r="O93" s="8"/>
      <c r="P93" s="8"/>
      <c r="Q93" s="8"/>
      <c r="R93" s="8"/>
      <c r="S93" s="8"/>
      <c r="T93" s="8"/>
      <c r="U93" s="8"/>
      <c r="V93" s="8"/>
      <c r="W93" s="8"/>
      <c r="X93" s="8"/>
      <c r="Y93" s="8"/>
      <c r="Z93" s="8"/>
    </row>
    <row r="94" spans="1:26" ht="120.75" customHeight="1">
      <c r="A94" s="219"/>
      <c r="B94" s="242"/>
      <c r="C94" s="242"/>
      <c r="D94" s="219"/>
      <c r="E94" s="219"/>
      <c r="F94" s="219"/>
      <c r="G94" s="219"/>
      <c r="H94" s="219"/>
      <c r="I94" s="219"/>
      <c r="J94" s="243"/>
      <c r="K94" s="219"/>
      <c r="L94" s="97"/>
      <c r="M94" s="8"/>
      <c r="N94" s="8"/>
      <c r="O94" s="8"/>
      <c r="P94" s="8"/>
      <c r="Q94" s="8"/>
      <c r="R94" s="8"/>
      <c r="S94" s="8"/>
      <c r="T94" s="8"/>
      <c r="U94" s="8"/>
      <c r="V94" s="8"/>
      <c r="W94" s="8"/>
      <c r="X94" s="8"/>
      <c r="Y94" s="8"/>
      <c r="Z94" s="8"/>
    </row>
    <row r="95" spans="1:26" ht="120.75" customHeight="1">
      <c r="A95" s="219"/>
      <c r="B95" s="242"/>
      <c r="C95" s="242"/>
      <c r="D95" s="219"/>
      <c r="E95" s="219"/>
      <c r="F95" s="219"/>
      <c r="G95" s="219"/>
      <c r="H95" s="219"/>
      <c r="I95" s="219"/>
      <c r="J95" s="243"/>
      <c r="K95" s="219"/>
      <c r="L95" s="97"/>
      <c r="M95" s="8"/>
      <c r="N95" s="8"/>
      <c r="O95" s="8"/>
      <c r="P95" s="8"/>
      <c r="Q95" s="8"/>
      <c r="R95" s="8"/>
      <c r="S95" s="8"/>
      <c r="T95" s="8"/>
      <c r="U95" s="8"/>
      <c r="V95" s="8"/>
      <c r="W95" s="8"/>
      <c r="X95" s="8"/>
      <c r="Y95" s="8"/>
      <c r="Z95" s="8"/>
    </row>
    <row r="96" spans="1:26" ht="120.75" customHeight="1">
      <c r="A96" s="219"/>
      <c r="B96" s="242"/>
      <c r="C96" s="245"/>
      <c r="D96" s="219"/>
      <c r="E96" s="219"/>
      <c r="F96" s="219"/>
      <c r="G96" s="219"/>
      <c r="H96" s="247"/>
      <c r="I96" s="219"/>
      <c r="J96" s="243"/>
      <c r="K96" s="219"/>
      <c r="L96" s="97"/>
      <c r="M96" s="8"/>
      <c r="N96" s="8"/>
      <c r="O96" s="8"/>
      <c r="P96" s="8"/>
      <c r="Q96" s="8"/>
      <c r="R96" s="8"/>
      <c r="S96" s="8"/>
      <c r="T96" s="8"/>
      <c r="U96" s="8"/>
      <c r="V96" s="8"/>
      <c r="W96" s="8"/>
      <c r="X96" s="8"/>
      <c r="Y96" s="8"/>
      <c r="Z96" s="8"/>
    </row>
    <row r="97" spans="1:26" ht="64.5" customHeight="1">
      <c r="A97" s="227"/>
      <c r="B97" s="228"/>
      <c r="C97" s="228"/>
      <c r="D97" s="227"/>
      <c r="E97" s="227"/>
      <c r="F97" s="227"/>
      <c r="G97" s="227"/>
      <c r="H97" s="227"/>
      <c r="I97" s="227"/>
      <c r="J97" s="229"/>
      <c r="K97" s="227"/>
      <c r="L97" s="97"/>
      <c r="M97" s="8"/>
      <c r="N97" s="8"/>
      <c r="O97" s="8"/>
      <c r="P97" s="8"/>
      <c r="Q97" s="8"/>
      <c r="R97" s="8"/>
      <c r="S97" s="8"/>
      <c r="T97" s="8"/>
      <c r="U97" s="8"/>
      <c r="V97" s="8"/>
      <c r="W97" s="8"/>
      <c r="X97" s="8"/>
      <c r="Y97" s="8"/>
      <c r="Z97" s="8"/>
    </row>
    <row r="98" spans="1:26" ht="64.5" customHeight="1">
      <c r="A98" s="227"/>
      <c r="B98" s="228"/>
      <c r="C98" s="228"/>
      <c r="D98" s="227"/>
      <c r="E98" s="227"/>
      <c r="F98" s="227"/>
      <c r="G98" s="227"/>
      <c r="H98" s="227"/>
      <c r="I98" s="227"/>
      <c r="J98" s="229"/>
      <c r="K98" s="227"/>
      <c r="L98" s="97"/>
      <c r="M98" s="8"/>
      <c r="N98" s="8"/>
      <c r="O98" s="8"/>
      <c r="P98" s="8"/>
      <c r="Q98" s="8"/>
      <c r="R98" s="8"/>
      <c r="S98" s="8"/>
      <c r="T98" s="8"/>
      <c r="U98" s="8"/>
      <c r="V98" s="8"/>
      <c r="W98" s="8"/>
      <c r="X98" s="8"/>
      <c r="Y98" s="8"/>
      <c r="Z98" s="8"/>
    </row>
    <row r="99" spans="1:26" ht="64.5" customHeight="1">
      <c r="A99" s="227"/>
      <c r="B99" s="228"/>
      <c r="C99" s="228"/>
      <c r="D99" s="227"/>
      <c r="E99" s="227"/>
      <c r="F99" s="227"/>
      <c r="G99" s="227"/>
      <c r="H99" s="227"/>
      <c r="I99" s="227"/>
      <c r="J99" s="229"/>
      <c r="K99" s="227"/>
      <c r="L99" s="97"/>
      <c r="M99" s="8"/>
      <c r="N99" s="8"/>
      <c r="O99" s="8"/>
      <c r="P99" s="8"/>
      <c r="Q99" s="8"/>
      <c r="R99" s="8"/>
      <c r="S99" s="8"/>
      <c r="T99" s="8"/>
      <c r="U99" s="8"/>
      <c r="V99" s="8"/>
      <c r="W99" s="8"/>
      <c r="X99" s="8"/>
      <c r="Y99" s="8"/>
      <c r="Z99" s="8"/>
    </row>
    <row r="100" spans="1:26" ht="64.5" customHeight="1">
      <c r="A100" s="227"/>
      <c r="B100" s="228"/>
      <c r="C100" s="228"/>
      <c r="D100" s="227"/>
      <c r="E100" s="227"/>
      <c r="F100" s="227"/>
      <c r="G100" s="227"/>
      <c r="H100" s="227"/>
      <c r="I100" s="227"/>
      <c r="J100" s="229"/>
      <c r="K100" s="227"/>
      <c r="L100" s="97"/>
      <c r="M100" s="8"/>
      <c r="N100" s="8"/>
      <c r="O100" s="8"/>
      <c r="P100" s="8"/>
      <c r="Q100" s="8"/>
      <c r="R100" s="8"/>
      <c r="S100" s="8"/>
      <c r="T100" s="8"/>
      <c r="U100" s="8"/>
      <c r="V100" s="8"/>
      <c r="W100" s="8"/>
      <c r="X100" s="8"/>
      <c r="Y100" s="8"/>
      <c r="Z100" s="8"/>
    </row>
    <row r="101" spans="1:26" ht="62.25" customHeight="1">
      <c r="A101" s="227"/>
      <c r="B101" s="228"/>
      <c r="C101" s="228"/>
      <c r="D101" s="227"/>
      <c r="E101" s="227"/>
      <c r="F101" s="227"/>
      <c r="G101" s="227"/>
      <c r="H101" s="227"/>
      <c r="I101" s="227"/>
      <c r="J101" s="229"/>
      <c r="K101" s="227"/>
      <c r="L101" s="97"/>
      <c r="M101" s="8"/>
      <c r="N101" s="8"/>
      <c r="O101" s="8"/>
      <c r="P101" s="8"/>
      <c r="Q101" s="8"/>
      <c r="R101" s="8"/>
      <c r="S101" s="8"/>
      <c r="T101" s="8"/>
      <c r="U101" s="8"/>
      <c r="V101" s="8"/>
      <c r="W101" s="8"/>
      <c r="X101" s="8"/>
      <c r="Y101" s="8"/>
      <c r="Z101" s="8"/>
    </row>
    <row r="102" spans="1:26" ht="63" customHeight="1">
      <c r="A102" s="227"/>
      <c r="B102" s="228"/>
      <c r="C102" s="228"/>
      <c r="D102" s="227"/>
      <c r="E102" s="227"/>
      <c r="F102" s="227"/>
      <c r="G102" s="227"/>
      <c r="H102" s="227"/>
      <c r="I102" s="227"/>
      <c r="J102" s="229"/>
      <c r="K102" s="227"/>
      <c r="L102" s="97"/>
      <c r="M102" s="8"/>
      <c r="N102" s="8"/>
      <c r="O102" s="8"/>
      <c r="P102" s="8"/>
      <c r="Q102" s="8"/>
      <c r="R102" s="8"/>
      <c r="S102" s="8"/>
      <c r="T102" s="8"/>
      <c r="U102" s="8"/>
      <c r="V102" s="8"/>
      <c r="W102" s="8"/>
      <c r="X102" s="8"/>
      <c r="Y102" s="8"/>
      <c r="Z102" s="8"/>
    </row>
    <row r="103" spans="1:26" ht="44.25" customHeight="1">
      <c r="A103" s="227"/>
      <c r="B103" s="228"/>
      <c r="C103" s="228"/>
      <c r="D103" s="230"/>
      <c r="E103" s="227"/>
      <c r="F103" s="227"/>
      <c r="G103" s="227"/>
      <c r="H103" s="227"/>
      <c r="I103" s="227"/>
      <c r="J103" s="229"/>
      <c r="K103" s="227"/>
      <c r="L103" s="97"/>
      <c r="M103" s="8"/>
      <c r="N103" s="8"/>
      <c r="O103" s="8"/>
      <c r="P103" s="8"/>
      <c r="Q103" s="8"/>
      <c r="R103" s="8"/>
      <c r="S103" s="8"/>
      <c r="T103" s="8"/>
      <c r="U103" s="8"/>
      <c r="V103" s="8"/>
      <c r="W103" s="8"/>
      <c r="X103" s="8"/>
      <c r="Y103" s="8"/>
      <c r="Z103" s="8"/>
    </row>
    <row r="104" spans="1:26" ht="72" customHeight="1">
      <c r="A104" s="227"/>
      <c r="B104" s="228"/>
      <c r="C104" s="228"/>
      <c r="D104" s="230"/>
      <c r="E104" s="227"/>
      <c r="F104" s="227"/>
      <c r="G104" s="227"/>
      <c r="H104" s="227"/>
      <c r="I104" s="227"/>
      <c r="J104" s="229"/>
      <c r="K104" s="227"/>
      <c r="L104" s="97"/>
      <c r="M104" s="8"/>
      <c r="N104" s="8"/>
      <c r="O104" s="8"/>
      <c r="P104" s="8"/>
      <c r="Q104" s="8"/>
      <c r="R104" s="8"/>
      <c r="S104" s="8"/>
      <c r="T104" s="8"/>
      <c r="U104" s="8"/>
      <c r="V104" s="8"/>
      <c r="W104" s="8"/>
      <c r="X104" s="8"/>
      <c r="Y104" s="8"/>
      <c r="Z104" s="8"/>
    </row>
    <row r="105" spans="1:26" ht="59.25" customHeight="1">
      <c r="A105" s="227"/>
      <c r="B105" s="228"/>
      <c r="C105" s="228"/>
      <c r="D105" s="230"/>
      <c r="E105" s="227"/>
      <c r="F105" s="227"/>
      <c r="G105" s="227"/>
      <c r="H105" s="227"/>
      <c r="I105" s="227"/>
      <c r="J105" s="229"/>
      <c r="K105" s="227"/>
      <c r="L105" s="97"/>
      <c r="M105" s="8"/>
      <c r="N105" s="8"/>
      <c r="O105" s="8"/>
      <c r="P105" s="8"/>
      <c r="Q105" s="8"/>
      <c r="R105" s="8"/>
      <c r="S105" s="8"/>
      <c r="T105" s="8"/>
      <c r="U105" s="8"/>
      <c r="V105" s="8"/>
      <c r="W105" s="8"/>
      <c r="X105" s="8"/>
      <c r="Y105" s="8"/>
      <c r="Z105" s="8"/>
    </row>
    <row r="106" spans="1:26" ht="51" customHeight="1">
      <c r="A106" s="227"/>
      <c r="B106" s="228"/>
      <c r="C106" s="228"/>
      <c r="D106" s="230"/>
      <c r="E106" s="227"/>
      <c r="F106" s="227"/>
      <c r="G106" s="227"/>
      <c r="H106" s="227"/>
      <c r="I106" s="227"/>
      <c r="J106" s="229"/>
      <c r="K106" s="227"/>
      <c r="L106" s="97"/>
      <c r="M106" s="8"/>
      <c r="N106" s="8"/>
      <c r="O106" s="8"/>
      <c r="P106" s="8"/>
      <c r="Q106" s="8"/>
      <c r="R106" s="8"/>
      <c r="S106" s="8"/>
      <c r="T106" s="8"/>
      <c r="U106" s="8"/>
      <c r="V106" s="8"/>
      <c r="W106" s="8"/>
      <c r="X106" s="8"/>
      <c r="Y106" s="8"/>
      <c r="Z106" s="8"/>
    </row>
    <row r="107" spans="1:26" ht="139.5" customHeight="1">
      <c r="A107" s="227"/>
      <c r="B107" s="228"/>
      <c r="C107" s="228"/>
      <c r="D107" s="227"/>
      <c r="E107" s="227"/>
      <c r="F107" s="227"/>
      <c r="G107" s="227"/>
      <c r="H107" s="227"/>
      <c r="I107" s="227"/>
      <c r="J107" s="229"/>
      <c r="K107" s="227"/>
      <c r="L107" s="97"/>
      <c r="M107" s="8"/>
      <c r="N107" s="8"/>
      <c r="O107" s="8"/>
      <c r="P107" s="8"/>
      <c r="Q107" s="8"/>
      <c r="R107" s="8"/>
      <c r="S107" s="8"/>
      <c r="T107" s="8"/>
      <c r="U107" s="8"/>
      <c r="V107" s="8"/>
      <c r="W107" s="8"/>
      <c r="X107" s="8"/>
      <c r="Y107" s="8"/>
      <c r="Z107" s="8"/>
    </row>
    <row r="108" spans="1:26" ht="85.5" customHeight="1">
      <c r="A108" s="227"/>
      <c r="B108" s="228"/>
      <c r="C108" s="228"/>
      <c r="D108" s="227"/>
      <c r="E108" s="227"/>
      <c r="F108" s="227"/>
      <c r="G108" s="227"/>
      <c r="H108" s="227"/>
      <c r="I108" s="227"/>
      <c r="J108" s="229"/>
      <c r="K108" s="227"/>
      <c r="L108" s="97"/>
      <c r="M108" s="8"/>
      <c r="N108" s="8"/>
      <c r="O108" s="8"/>
      <c r="P108" s="8"/>
      <c r="Q108" s="8"/>
      <c r="R108" s="8"/>
      <c r="S108" s="8"/>
      <c r="T108" s="8"/>
      <c r="U108" s="8"/>
      <c r="V108" s="8"/>
      <c r="W108" s="8"/>
      <c r="X108" s="8"/>
      <c r="Y108" s="8"/>
      <c r="Z108" s="8"/>
    </row>
    <row r="109" spans="1:26" ht="81.75" customHeight="1">
      <c r="A109" s="227"/>
      <c r="B109" s="228"/>
      <c r="C109" s="228"/>
      <c r="D109" s="227"/>
      <c r="E109" s="227"/>
      <c r="F109" s="227"/>
      <c r="G109" s="227"/>
      <c r="H109" s="227"/>
      <c r="I109" s="227"/>
      <c r="J109" s="229"/>
      <c r="K109" s="227"/>
      <c r="L109" s="97"/>
      <c r="M109" s="8"/>
      <c r="N109" s="8"/>
      <c r="O109" s="8"/>
      <c r="P109" s="8"/>
      <c r="Q109" s="8"/>
      <c r="R109" s="8"/>
      <c r="S109" s="8"/>
      <c r="T109" s="8"/>
      <c r="U109" s="8"/>
      <c r="V109" s="8"/>
      <c r="W109" s="8"/>
      <c r="X109" s="8"/>
      <c r="Y109" s="8"/>
      <c r="Z109" s="8"/>
    </row>
    <row r="110" spans="1:26" ht="52.5" customHeight="1">
      <c r="A110" s="227"/>
      <c r="B110" s="228"/>
      <c r="C110" s="228"/>
      <c r="D110" s="227"/>
      <c r="E110" s="227"/>
      <c r="F110" s="227"/>
      <c r="G110" s="227"/>
      <c r="H110" s="227"/>
      <c r="I110" s="227"/>
      <c r="J110" s="229"/>
      <c r="K110" s="227"/>
      <c r="L110" s="97"/>
      <c r="M110" s="8"/>
      <c r="N110" s="8"/>
      <c r="O110" s="8"/>
      <c r="P110" s="8"/>
      <c r="Q110" s="8"/>
      <c r="R110" s="8"/>
      <c r="S110" s="8"/>
      <c r="T110" s="8"/>
      <c r="U110" s="8"/>
      <c r="V110" s="8"/>
      <c r="W110" s="8"/>
      <c r="X110" s="8"/>
      <c r="Y110" s="8"/>
      <c r="Z110" s="8"/>
    </row>
    <row r="111" spans="1:26" ht="51.75" customHeight="1">
      <c r="A111" s="227"/>
      <c r="B111" s="231"/>
      <c r="C111" s="231"/>
      <c r="D111" s="227"/>
      <c r="E111" s="227"/>
      <c r="F111" s="227"/>
      <c r="G111" s="227"/>
      <c r="H111" s="227"/>
      <c r="I111" s="227"/>
      <c r="J111" s="229"/>
      <c r="K111" s="227"/>
      <c r="L111" s="97"/>
      <c r="M111" s="8"/>
      <c r="N111" s="8"/>
      <c r="O111" s="8"/>
      <c r="P111" s="8"/>
      <c r="Q111" s="8"/>
      <c r="R111" s="8"/>
      <c r="S111" s="8"/>
      <c r="T111" s="8"/>
      <c r="U111" s="8"/>
      <c r="V111" s="8"/>
      <c r="W111" s="8"/>
      <c r="X111" s="8"/>
      <c r="Y111" s="8"/>
      <c r="Z111" s="8"/>
    </row>
    <row r="112" spans="1:26" ht="52.5" customHeight="1">
      <c r="A112" s="227"/>
      <c r="B112" s="231"/>
      <c r="C112" s="231"/>
      <c r="D112" s="227"/>
      <c r="E112" s="227"/>
      <c r="F112" s="227"/>
      <c r="G112" s="227"/>
      <c r="H112" s="227"/>
      <c r="I112" s="227"/>
      <c r="J112" s="229"/>
      <c r="K112" s="227"/>
      <c r="L112" s="97"/>
      <c r="M112" s="8"/>
      <c r="N112" s="8"/>
      <c r="O112" s="8"/>
      <c r="P112" s="8"/>
      <c r="Q112" s="8"/>
      <c r="R112" s="8"/>
      <c r="S112" s="8"/>
      <c r="T112" s="8"/>
      <c r="U112" s="8"/>
      <c r="V112" s="8"/>
      <c r="W112" s="8"/>
      <c r="X112" s="8"/>
      <c r="Y112" s="8"/>
      <c r="Z112" s="8"/>
    </row>
    <row r="113" spans="1:26" ht="36.75" customHeight="1">
      <c r="A113" s="227"/>
      <c r="B113" s="231"/>
      <c r="C113" s="231"/>
      <c r="D113" s="227"/>
      <c r="E113" s="227"/>
      <c r="F113" s="227"/>
      <c r="G113" s="227"/>
      <c r="H113" s="227"/>
      <c r="I113" s="227"/>
      <c r="J113" s="229"/>
      <c r="K113" s="227"/>
      <c r="L113" s="97"/>
      <c r="M113" s="8"/>
      <c r="N113" s="8"/>
      <c r="O113" s="8"/>
      <c r="P113" s="8"/>
      <c r="Q113" s="8"/>
      <c r="R113" s="8"/>
      <c r="S113" s="8"/>
      <c r="T113" s="8"/>
      <c r="U113" s="8"/>
      <c r="V113" s="8"/>
      <c r="W113" s="8"/>
      <c r="X113" s="8"/>
      <c r="Y113" s="8"/>
      <c r="Z113" s="8"/>
    </row>
    <row r="114" spans="1:26" ht="68.25" customHeight="1">
      <c r="A114" s="227"/>
      <c r="B114" s="231"/>
      <c r="C114" s="232"/>
      <c r="D114" s="227"/>
      <c r="E114" s="227"/>
      <c r="F114" s="227"/>
      <c r="G114" s="227"/>
      <c r="H114" s="227"/>
      <c r="I114" s="227"/>
      <c r="J114" s="229"/>
      <c r="K114" s="227"/>
      <c r="L114" s="97"/>
      <c r="M114" s="8"/>
      <c r="N114" s="8"/>
      <c r="O114" s="8"/>
      <c r="P114" s="8"/>
      <c r="Q114" s="8"/>
      <c r="R114" s="8"/>
      <c r="S114" s="8"/>
      <c r="T114" s="8"/>
      <c r="U114" s="8"/>
      <c r="V114" s="8"/>
      <c r="W114" s="8"/>
      <c r="X114" s="8"/>
      <c r="Y114" s="8"/>
      <c r="Z114" s="8"/>
    </row>
    <row r="115" spans="1:26" ht="32.25" customHeight="1">
      <c r="A115" s="227"/>
      <c r="B115" s="231"/>
      <c r="C115" s="231"/>
      <c r="D115" s="230"/>
      <c r="E115" s="227"/>
      <c r="F115" s="227"/>
      <c r="G115" s="227"/>
      <c r="H115" s="227"/>
      <c r="I115" s="227"/>
      <c r="J115" s="229"/>
      <c r="K115" s="227"/>
      <c r="L115" s="97"/>
      <c r="M115" s="8"/>
      <c r="N115" s="8"/>
      <c r="O115" s="8"/>
      <c r="P115" s="8"/>
      <c r="Q115" s="8"/>
      <c r="R115" s="8"/>
      <c r="S115" s="8"/>
      <c r="T115" s="8"/>
      <c r="U115" s="8"/>
      <c r="V115" s="8"/>
      <c r="W115" s="8"/>
      <c r="X115" s="8"/>
      <c r="Y115" s="8"/>
      <c r="Z115" s="8"/>
    </row>
    <row r="116" spans="1:26" ht="32.25" customHeight="1">
      <c r="A116" s="227"/>
      <c r="B116" s="231"/>
      <c r="C116" s="231"/>
      <c r="D116" s="231"/>
      <c r="E116" s="227"/>
      <c r="F116" s="227"/>
      <c r="G116" s="227"/>
      <c r="H116" s="227"/>
      <c r="I116" s="227"/>
      <c r="J116" s="229"/>
      <c r="K116" s="227"/>
      <c r="L116" s="97"/>
      <c r="M116" s="8"/>
      <c r="N116" s="8"/>
      <c r="O116" s="8"/>
      <c r="P116" s="8"/>
      <c r="Q116" s="8"/>
      <c r="R116" s="8"/>
      <c r="S116" s="8"/>
      <c r="T116" s="8"/>
      <c r="U116" s="8"/>
      <c r="V116" s="8"/>
      <c r="W116" s="8"/>
      <c r="X116" s="8"/>
      <c r="Y116" s="8"/>
      <c r="Z116" s="8"/>
    </row>
    <row r="117" spans="1:26" ht="32.25" customHeight="1">
      <c r="A117" s="227"/>
      <c r="B117" s="231"/>
      <c r="C117" s="231"/>
      <c r="D117" s="231"/>
      <c r="E117" s="227"/>
      <c r="F117" s="227"/>
      <c r="G117" s="227"/>
      <c r="H117" s="227"/>
      <c r="I117" s="227"/>
      <c r="J117" s="229"/>
      <c r="K117" s="227"/>
      <c r="L117" s="97"/>
      <c r="M117" s="8"/>
      <c r="N117" s="8"/>
      <c r="O117" s="8"/>
      <c r="P117" s="8"/>
      <c r="Q117" s="8"/>
      <c r="R117" s="8"/>
      <c r="S117" s="8"/>
      <c r="T117" s="8"/>
      <c r="U117" s="8"/>
      <c r="V117" s="8"/>
      <c r="W117" s="8"/>
      <c r="X117" s="8"/>
      <c r="Y117" s="8"/>
      <c r="Z117" s="8"/>
    </row>
    <row r="118" spans="1:26" ht="34.5" customHeight="1">
      <c r="A118" s="227"/>
      <c r="B118" s="231"/>
      <c r="C118" s="231"/>
      <c r="D118" s="231"/>
      <c r="E118" s="227"/>
      <c r="F118" s="227"/>
      <c r="G118" s="227"/>
      <c r="H118" s="227"/>
      <c r="I118" s="227"/>
      <c r="J118" s="229"/>
      <c r="K118" s="227"/>
      <c r="L118" s="97"/>
      <c r="M118" s="8"/>
      <c r="N118" s="8"/>
      <c r="O118" s="8"/>
      <c r="P118" s="8"/>
      <c r="Q118" s="8"/>
      <c r="R118" s="8"/>
      <c r="S118" s="8"/>
      <c r="T118" s="8"/>
      <c r="U118" s="8"/>
      <c r="V118" s="8"/>
      <c r="W118" s="8"/>
      <c r="X118" s="8"/>
      <c r="Y118" s="8"/>
      <c r="Z118" s="8"/>
    </row>
    <row r="119" spans="1:26" ht="120" customHeight="1">
      <c r="A119" s="227"/>
      <c r="B119" s="231"/>
      <c r="C119" s="231"/>
      <c r="D119" s="227"/>
      <c r="E119" s="227"/>
      <c r="F119" s="227"/>
      <c r="G119" s="227"/>
      <c r="H119" s="227"/>
      <c r="I119" s="227"/>
      <c r="J119" s="229"/>
      <c r="K119" s="227"/>
      <c r="L119" s="97"/>
      <c r="M119" s="8"/>
      <c r="N119" s="8"/>
      <c r="O119" s="8"/>
      <c r="P119" s="8"/>
      <c r="Q119" s="8"/>
      <c r="R119" s="8"/>
      <c r="S119" s="8"/>
      <c r="T119" s="8"/>
      <c r="U119" s="8"/>
      <c r="V119" s="8"/>
      <c r="W119" s="8"/>
      <c r="X119" s="8"/>
      <c r="Y119" s="8"/>
      <c r="Z119" s="8"/>
    </row>
    <row r="120" spans="1:26" ht="66.75" customHeight="1">
      <c r="A120" s="227"/>
      <c r="B120" s="231"/>
      <c r="C120" s="231"/>
      <c r="D120" s="233"/>
      <c r="E120" s="227"/>
      <c r="F120" s="227"/>
      <c r="G120" s="227"/>
      <c r="H120" s="227"/>
      <c r="I120" s="227"/>
      <c r="J120" s="229"/>
      <c r="K120" s="227"/>
      <c r="L120" s="97"/>
      <c r="M120" s="8"/>
      <c r="N120" s="8"/>
      <c r="O120" s="8"/>
      <c r="P120" s="8"/>
      <c r="Q120" s="8"/>
      <c r="R120" s="8"/>
      <c r="S120" s="8"/>
      <c r="T120" s="8"/>
      <c r="U120" s="8"/>
      <c r="V120" s="8"/>
      <c r="W120" s="8"/>
      <c r="X120" s="8"/>
      <c r="Y120" s="8"/>
      <c r="Z120" s="8"/>
    </row>
    <row r="121" spans="1:26" ht="66.75" customHeight="1">
      <c r="A121" s="227"/>
      <c r="B121" s="231"/>
      <c r="C121" s="231"/>
      <c r="D121" s="233"/>
      <c r="E121" s="227"/>
      <c r="F121" s="227"/>
      <c r="G121" s="227"/>
      <c r="H121" s="227"/>
      <c r="I121" s="227"/>
      <c r="J121" s="229"/>
      <c r="K121" s="227"/>
      <c r="L121" s="97"/>
      <c r="M121" s="8"/>
      <c r="N121" s="8"/>
      <c r="O121" s="8"/>
      <c r="P121" s="8"/>
      <c r="Q121" s="8"/>
      <c r="R121" s="8"/>
      <c r="S121" s="8"/>
      <c r="T121" s="8"/>
      <c r="U121" s="8"/>
      <c r="V121" s="8"/>
      <c r="W121" s="8"/>
      <c r="X121" s="8"/>
      <c r="Y121" s="8"/>
      <c r="Z121" s="8"/>
    </row>
    <row r="122" spans="1:26" ht="28.5" customHeight="1">
      <c r="A122" s="135"/>
      <c r="B122" s="114"/>
      <c r="C122" s="114"/>
      <c r="D122" s="135"/>
      <c r="E122" s="135"/>
      <c r="F122" s="135"/>
      <c r="G122" s="135"/>
      <c r="H122" s="135"/>
      <c r="I122" s="135"/>
      <c r="J122" s="136"/>
      <c r="K122" s="135"/>
      <c r="L122" s="97"/>
      <c r="M122" s="8"/>
      <c r="N122" s="8"/>
      <c r="O122" s="8"/>
      <c r="P122" s="8"/>
      <c r="Q122" s="8"/>
      <c r="R122" s="8"/>
      <c r="S122" s="8"/>
      <c r="T122" s="8"/>
      <c r="U122" s="8"/>
      <c r="V122" s="8"/>
      <c r="W122" s="8"/>
      <c r="X122" s="8"/>
      <c r="Y122" s="8"/>
      <c r="Z122" s="8"/>
    </row>
    <row r="123" spans="1:26" ht="27.75" customHeight="1">
      <c r="A123" s="135"/>
      <c r="B123" s="138"/>
      <c r="C123" s="138"/>
      <c r="D123" s="135"/>
      <c r="E123" s="135"/>
      <c r="F123" s="135"/>
      <c r="G123" s="135"/>
      <c r="H123" s="135"/>
      <c r="I123" s="135"/>
      <c r="J123" s="136"/>
      <c r="K123" s="139"/>
      <c r="L123" s="110"/>
      <c r="M123" s="8"/>
      <c r="N123" s="8"/>
      <c r="O123" s="8"/>
      <c r="P123" s="8"/>
      <c r="Q123" s="8"/>
      <c r="R123" s="8"/>
      <c r="S123" s="8"/>
      <c r="T123" s="8"/>
      <c r="U123" s="8"/>
      <c r="V123" s="8"/>
      <c r="W123" s="8"/>
      <c r="X123" s="8"/>
      <c r="Y123" s="8"/>
      <c r="Z123" s="8"/>
    </row>
    <row r="124" spans="1:26" ht="104.25" customHeight="1">
      <c r="A124" s="135"/>
      <c r="B124" s="114"/>
      <c r="C124" s="114"/>
      <c r="D124" s="135"/>
      <c r="E124" s="135"/>
      <c r="F124" s="135"/>
      <c r="G124" s="135"/>
      <c r="H124" s="135"/>
      <c r="I124" s="135"/>
      <c r="J124" s="136"/>
      <c r="K124" s="139"/>
      <c r="L124" s="110"/>
      <c r="M124" s="8"/>
      <c r="N124" s="8"/>
      <c r="O124" s="8"/>
      <c r="P124" s="8"/>
      <c r="Q124" s="8"/>
      <c r="R124" s="8"/>
      <c r="S124" s="8"/>
      <c r="T124" s="8"/>
      <c r="U124" s="8"/>
      <c r="V124" s="8"/>
      <c r="W124" s="8"/>
      <c r="X124" s="8"/>
      <c r="Y124" s="8"/>
      <c r="Z124" s="8"/>
    </row>
    <row r="125" spans="1:26" ht="110.25" customHeight="1">
      <c r="A125" s="135"/>
      <c r="B125" s="114"/>
      <c r="C125" s="140"/>
      <c r="D125" s="135"/>
      <c r="E125" s="135"/>
      <c r="F125" s="135"/>
      <c r="G125" s="135"/>
      <c r="H125" s="135"/>
      <c r="I125" s="135"/>
      <c r="J125" s="136"/>
      <c r="K125" s="139"/>
      <c r="L125" s="110"/>
      <c r="M125" s="8"/>
      <c r="N125" s="8"/>
      <c r="O125" s="8"/>
      <c r="P125" s="8"/>
      <c r="Q125" s="8"/>
      <c r="R125" s="8"/>
      <c r="S125" s="8"/>
      <c r="T125" s="8"/>
      <c r="U125" s="8"/>
      <c r="V125" s="8"/>
      <c r="W125" s="8"/>
      <c r="X125" s="8"/>
      <c r="Y125" s="8"/>
      <c r="Z125" s="8"/>
    </row>
    <row r="126" spans="1:26" ht="111.75" customHeight="1">
      <c r="A126" s="135"/>
      <c r="B126" s="114"/>
      <c r="C126" s="140"/>
      <c r="D126" s="141"/>
      <c r="E126" s="135"/>
      <c r="F126" s="135"/>
      <c r="G126" s="135"/>
      <c r="H126" s="135"/>
      <c r="I126" s="135"/>
      <c r="J126" s="136"/>
      <c r="K126" s="139"/>
      <c r="L126" s="110"/>
      <c r="M126" s="8"/>
      <c r="N126" s="8"/>
      <c r="O126" s="8"/>
      <c r="P126" s="8"/>
      <c r="Q126" s="8"/>
      <c r="R126" s="8"/>
      <c r="S126" s="8"/>
      <c r="T126" s="8"/>
      <c r="U126" s="8"/>
      <c r="V126" s="8"/>
      <c r="W126" s="8"/>
      <c r="X126" s="8"/>
      <c r="Y126" s="8"/>
      <c r="Z126" s="8"/>
    </row>
    <row r="127" spans="1:26" ht="12.75" customHeight="1">
      <c r="A127" s="139"/>
      <c r="B127" s="139"/>
      <c r="C127" s="139"/>
      <c r="D127" s="139"/>
      <c r="E127" s="139"/>
      <c r="F127" s="139"/>
      <c r="G127" s="139"/>
      <c r="H127" s="139"/>
      <c r="I127" s="139"/>
      <c r="J127" s="139"/>
      <c r="K127" s="139"/>
      <c r="L127" s="110"/>
      <c r="M127" s="8"/>
      <c r="N127" s="8"/>
      <c r="O127" s="8"/>
      <c r="P127" s="8"/>
      <c r="Q127" s="8"/>
      <c r="R127" s="8"/>
      <c r="S127" s="8"/>
      <c r="T127" s="8"/>
      <c r="U127" s="8"/>
      <c r="V127" s="8"/>
      <c r="W127" s="8"/>
      <c r="X127" s="8"/>
      <c r="Y127" s="8"/>
      <c r="Z127" s="8"/>
    </row>
    <row r="128" spans="1:26" ht="12.75" customHeight="1">
      <c r="A128" s="139"/>
      <c r="B128" s="139"/>
      <c r="C128" s="139"/>
      <c r="D128" s="139"/>
      <c r="E128" s="139"/>
      <c r="F128" s="139"/>
      <c r="G128" s="139"/>
      <c r="H128" s="139"/>
      <c r="I128" s="139"/>
      <c r="J128" s="139"/>
      <c r="K128" s="139"/>
      <c r="L128" s="110"/>
      <c r="M128" s="8"/>
      <c r="N128" s="8"/>
      <c r="O128" s="8"/>
      <c r="P128" s="8"/>
      <c r="Q128" s="8"/>
      <c r="R128" s="8"/>
      <c r="S128" s="8"/>
      <c r="T128" s="8"/>
      <c r="U128" s="8"/>
      <c r="V128" s="8"/>
      <c r="W128" s="8"/>
      <c r="X128" s="8"/>
      <c r="Y128" s="8"/>
      <c r="Z128" s="8"/>
    </row>
    <row r="129" spans="1:26" ht="12.75" customHeight="1">
      <c r="A129" s="139"/>
      <c r="B129" s="139"/>
      <c r="C129" s="139"/>
      <c r="D129" s="139"/>
      <c r="E129" s="139"/>
      <c r="F129" s="139"/>
      <c r="G129" s="139"/>
      <c r="H129" s="139"/>
      <c r="I129" s="139"/>
      <c r="J129" s="139"/>
      <c r="K129" s="139"/>
      <c r="L129" s="110"/>
      <c r="M129" s="8"/>
      <c r="N129" s="8"/>
      <c r="O129" s="8"/>
      <c r="P129" s="8"/>
      <c r="Q129" s="8"/>
      <c r="R129" s="8"/>
      <c r="S129" s="8"/>
      <c r="T129" s="8"/>
      <c r="U129" s="8"/>
      <c r="V129" s="8"/>
      <c r="W129" s="8"/>
      <c r="X129" s="8"/>
      <c r="Y129" s="8"/>
      <c r="Z129" s="8"/>
    </row>
    <row r="130" spans="1:26" ht="12.75" customHeight="1">
      <c r="A130" s="139"/>
      <c r="B130" s="139"/>
      <c r="C130" s="139"/>
      <c r="D130" s="139"/>
      <c r="E130" s="139"/>
      <c r="F130" s="139"/>
      <c r="G130" s="139"/>
      <c r="H130" s="139"/>
      <c r="I130" s="139"/>
      <c r="J130" s="139"/>
      <c r="K130" s="139"/>
      <c r="L130" s="110"/>
      <c r="M130" s="8"/>
      <c r="N130" s="8"/>
      <c r="O130" s="8"/>
      <c r="P130" s="8"/>
      <c r="Q130" s="8"/>
      <c r="R130" s="8"/>
      <c r="S130" s="8"/>
      <c r="T130" s="8"/>
      <c r="U130" s="8"/>
      <c r="V130" s="8"/>
      <c r="W130" s="8"/>
      <c r="X130" s="8"/>
      <c r="Y130" s="8"/>
      <c r="Z130" s="8"/>
    </row>
    <row r="131" spans="1:26" ht="12.75" customHeight="1">
      <c r="A131" s="139"/>
      <c r="B131" s="139"/>
      <c r="C131" s="139"/>
      <c r="D131" s="139"/>
      <c r="E131" s="139"/>
      <c r="F131" s="139"/>
      <c r="G131" s="139"/>
      <c r="H131" s="139"/>
      <c r="I131" s="139"/>
      <c r="J131" s="139"/>
      <c r="K131" s="139"/>
      <c r="L131" s="110"/>
      <c r="M131" s="8"/>
      <c r="N131" s="8"/>
      <c r="O131" s="8"/>
      <c r="P131" s="8"/>
      <c r="Q131" s="8"/>
      <c r="R131" s="8"/>
      <c r="S131" s="8"/>
      <c r="T131" s="8"/>
      <c r="U131" s="8"/>
      <c r="V131" s="8"/>
      <c r="W131" s="8"/>
      <c r="X131" s="8"/>
      <c r="Y131" s="8"/>
      <c r="Z131" s="8"/>
    </row>
    <row r="132" spans="1:26" ht="12.75" customHeight="1">
      <c r="A132" s="139"/>
      <c r="B132" s="139"/>
      <c r="C132" s="139"/>
      <c r="D132" s="139"/>
      <c r="E132" s="139"/>
      <c r="F132" s="139"/>
      <c r="G132" s="139"/>
      <c r="H132" s="139"/>
      <c r="I132" s="139"/>
      <c r="J132" s="139"/>
      <c r="K132" s="139"/>
      <c r="L132" s="110"/>
      <c r="M132" s="8"/>
      <c r="N132" s="8"/>
      <c r="O132" s="8"/>
      <c r="P132" s="8"/>
      <c r="Q132" s="8"/>
      <c r="R132" s="8"/>
      <c r="S132" s="8"/>
      <c r="T132" s="8"/>
      <c r="U132" s="8"/>
      <c r="V132" s="8"/>
      <c r="W132" s="8"/>
      <c r="X132" s="8"/>
      <c r="Y132" s="8"/>
      <c r="Z132" s="8"/>
    </row>
    <row r="133" spans="1:26" ht="12.75" customHeight="1">
      <c r="A133" s="139"/>
      <c r="B133" s="139"/>
      <c r="C133" s="139"/>
      <c r="D133" s="139"/>
      <c r="E133" s="139"/>
      <c r="F133" s="139"/>
      <c r="G133" s="139"/>
      <c r="H133" s="139"/>
      <c r="I133" s="139"/>
      <c r="J133" s="139"/>
      <c r="K133" s="139"/>
      <c r="L133" s="110"/>
      <c r="M133" s="8"/>
      <c r="N133" s="8"/>
      <c r="O133" s="8"/>
      <c r="P133" s="8"/>
      <c r="Q133" s="8"/>
      <c r="R133" s="8"/>
      <c r="S133" s="8"/>
      <c r="T133" s="8"/>
      <c r="U133" s="8"/>
      <c r="V133" s="8"/>
      <c r="W133" s="8"/>
      <c r="X133" s="8"/>
      <c r="Y133" s="8"/>
      <c r="Z133" s="8"/>
    </row>
    <row r="134" spans="1:26" ht="12.75" customHeight="1">
      <c r="A134" s="139"/>
      <c r="B134" s="139"/>
      <c r="C134" s="139"/>
      <c r="D134" s="139"/>
      <c r="E134" s="139"/>
      <c r="F134" s="139"/>
      <c r="G134" s="139"/>
      <c r="H134" s="139"/>
      <c r="I134" s="139"/>
      <c r="J134" s="139"/>
      <c r="K134" s="139"/>
      <c r="L134" s="110"/>
      <c r="M134" s="8"/>
      <c r="N134" s="8"/>
      <c r="O134" s="8"/>
      <c r="P134" s="8"/>
      <c r="Q134" s="8"/>
      <c r="R134" s="8"/>
      <c r="S134" s="8"/>
      <c r="T134" s="8"/>
      <c r="U134" s="8"/>
      <c r="V134" s="8"/>
      <c r="W134" s="8"/>
      <c r="X134" s="8"/>
      <c r="Y134" s="8"/>
      <c r="Z134" s="8"/>
    </row>
    <row r="135" spans="1:26" ht="12.75" customHeight="1">
      <c r="A135" s="139"/>
      <c r="B135" s="139"/>
      <c r="C135" s="139"/>
      <c r="D135" s="139"/>
      <c r="E135" s="139"/>
      <c r="F135" s="139"/>
      <c r="G135" s="139"/>
      <c r="H135" s="139"/>
      <c r="I135" s="139"/>
      <c r="J135" s="139"/>
      <c r="K135" s="139"/>
      <c r="L135" s="110"/>
      <c r="M135" s="8"/>
      <c r="N135" s="8"/>
      <c r="O135" s="8"/>
      <c r="P135" s="8"/>
      <c r="Q135" s="8"/>
      <c r="R135" s="8"/>
      <c r="S135" s="8"/>
      <c r="T135" s="8"/>
      <c r="U135" s="8"/>
      <c r="V135" s="8"/>
      <c r="W135" s="8"/>
      <c r="X135" s="8"/>
      <c r="Y135" s="8"/>
      <c r="Z135" s="8"/>
    </row>
    <row r="136" spans="1:26" ht="12.75" customHeight="1">
      <c r="A136" s="139"/>
      <c r="B136" s="139"/>
      <c r="C136" s="139"/>
      <c r="D136" s="139"/>
      <c r="E136" s="139"/>
      <c r="F136" s="139"/>
      <c r="G136" s="139"/>
      <c r="H136" s="139"/>
      <c r="I136" s="139"/>
      <c r="J136" s="139"/>
      <c r="K136" s="139"/>
      <c r="L136" s="110"/>
      <c r="M136" s="8"/>
      <c r="N136" s="8"/>
      <c r="O136" s="8"/>
      <c r="P136" s="8"/>
      <c r="Q136" s="8"/>
      <c r="R136" s="8"/>
      <c r="S136" s="8"/>
      <c r="T136" s="8"/>
      <c r="U136" s="8"/>
      <c r="V136" s="8"/>
      <c r="W136" s="8"/>
      <c r="X136" s="8"/>
      <c r="Y136" s="8"/>
      <c r="Z136" s="8"/>
    </row>
    <row r="137" spans="1:26" ht="12.75" customHeight="1">
      <c r="A137" s="139"/>
      <c r="B137" s="139"/>
      <c r="C137" s="139"/>
      <c r="D137" s="139"/>
      <c r="E137" s="139"/>
      <c r="F137" s="139"/>
      <c r="G137" s="139"/>
      <c r="H137" s="139"/>
      <c r="I137" s="139"/>
      <c r="J137" s="139"/>
      <c r="K137" s="139"/>
      <c r="L137" s="110"/>
      <c r="M137" s="8"/>
      <c r="N137" s="8"/>
      <c r="O137" s="8"/>
      <c r="P137" s="8"/>
      <c r="Q137" s="8"/>
      <c r="R137" s="8"/>
      <c r="S137" s="8"/>
      <c r="T137" s="8"/>
      <c r="U137" s="8"/>
      <c r="V137" s="8"/>
      <c r="W137" s="8"/>
      <c r="X137" s="8"/>
      <c r="Y137" s="8"/>
      <c r="Z137" s="8"/>
    </row>
    <row r="138" spans="1:26" ht="12.75" customHeight="1">
      <c r="A138" s="139"/>
      <c r="B138" s="139"/>
      <c r="C138" s="139"/>
      <c r="D138" s="139"/>
      <c r="E138" s="139"/>
      <c r="F138" s="139"/>
      <c r="G138" s="139"/>
      <c r="H138" s="139"/>
      <c r="I138" s="139"/>
      <c r="J138" s="139"/>
      <c r="K138" s="139"/>
      <c r="L138" s="110"/>
      <c r="M138" s="8"/>
      <c r="N138" s="8"/>
      <c r="O138" s="8"/>
      <c r="P138" s="8"/>
      <c r="Q138" s="8"/>
      <c r="R138" s="8"/>
      <c r="S138" s="8"/>
      <c r="T138" s="8"/>
      <c r="U138" s="8"/>
      <c r="V138" s="8"/>
      <c r="W138" s="8"/>
      <c r="X138" s="8"/>
      <c r="Y138" s="8"/>
      <c r="Z138" s="8"/>
    </row>
    <row r="139" spans="1:26" ht="12.75" customHeight="1">
      <c r="A139" s="139"/>
      <c r="B139" s="139"/>
      <c r="C139" s="139"/>
      <c r="D139" s="139"/>
      <c r="E139" s="139"/>
      <c r="F139" s="139"/>
      <c r="G139" s="139"/>
      <c r="H139" s="139"/>
      <c r="I139" s="139"/>
      <c r="J139" s="139"/>
      <c r="K139" s="139"/>
      <c r="L139" s="110"/>
      <c r="M139" s="8"/>
      <c r="N139" s="8"/>
      <c r="O139" s="8"/>
      <c r="P139" s="8"/>
      <c r="Q139" s="8"/>
      <c r="R139" s="8"/>
      <c r="S139" s="8"/>
      <c r="T139" s="8"/>
      <c r="U139" s="8"/>
      <c r="V139" s="8"/>
      <c r="W139" s="8"/>
      <c r="X139" s="8"/>
      <c r="Y139" s="8"/>
      <c r="Z139" s="8"/>
    </row>
    <row r="140" spans="1:26" ht="12.75" customHeight="1">
      <c r="A140" s="139"/>
      <c r="B140" s="139"/>
      <c r="C140" s="139"/>
      <c r="D140" s="139"/>
      <c r="E140" s="139"/>
      <c r="F140" s="139"/>
      <c r="G140" s="139"/>
      <c r="H140" s="139"/>
      <c r="I140" s="139"/>
      <c r="J140" s="139"/>
      <c r="K140" s="139"/>
      <c r="L140" s="110"/>
      <c r="M140" s="8"/>
      <c r="N140" s="8"/>
      <c r="O140" s="8"/>
      <c r="P140" s="8"/>
      <c r="Q140" s="8"/>
      <c r="R140" s="8"/>
      <c r="S140" s="8"/>
      <c r="T140" s="8"/>
      <c r="U140" s="8"/>
      <c r="V140" s="8"/>
      <c r="W140" s="8"/>
      <c r="X140" s="8"/>
      <c r="Y140" s="8"/>
      <c r="Z140" s="8"/>
    </row>
    <row r="141" spans="1:26" ht="12.75" customHeight="1">
      <c r="A141" s="139"/>
      <c r="B141" s="139"/>
      <c r="C141" s="139"/>
      <c r="D141" s="139"/>
      <c r="E141" s="139"/>
      <c r="F141" s="139"/>
      <c r="G141" s="139"/>
      <c r="H141" s="139"/>
      <c r="I141" s="139"/>
      <c r="J141" s="139"/>
      <c r="K141" s="139"/>
      <c r="L141" s="110"/>
      <c r="M141" s="8"/>
      <c r="N141" s="8"/>
      <c r="O141" s="8"/>
      <c r="P141" s="8"/>
      <c r="Q141" s="8"/>
      <c r="R141" s="8"/>
      <c r="S141" s="8"/>
      <c r="T141" s="8"/>
      <c r="U141" s="8"/>
      <c r="V141" s="8"/>
      <c r="W141" s="8"/>
      <c r="X141" s="8"/>
      <c r="Y141" s="8"/>
      <c r="Z141" s="8"/>
    </row>
    <row r="142" spans="1:26" ht="12.75" customHeight="1">
      <c r="A142" s="139"/>
      <c r="B142" s="139"/>
      <c r="C142" s="139"/>
      <c r="D142" s="139"/>
      <c r="E142" s="139"/>
      <c r="F142" s="139"/>
      <c r="G142" s="139"/>
      <c r="H142" s="139"/>
      <c r="I142" s="139"/>
      <c r="J142" s="139"/>
      <c r="K142" s="139"/>
      <c r="L142" s="110"/>
      <c r="M142" s="8"/>
      <c r="N142" s="8"/>
      <c r="O142" s="8"/>
      <c r="P142" s="8"/>
      <c r="Q142" s="8"/>
      <c r="R142" s="8"/>
      <c r="S142" s="8"/>
      <c r="T142" s="8"/>
      <c r="U142" s="8"/>
      <c r="V142" s="8"/>
      <c r="W142" s="8"/>
      <c r="X142" s="8"/>
      <c r="Y142" s="8"/>
      <c r="Z142" s="8"/>
    </row>
    <row r="143" spans="1:26" ht="12.75" customHeight="1">
      <c r="A143" s="139"/>
      <c r="B143" s="139"/>
      <c r="C143" s="139"/>
      <c r="D143" s="139"/>
      <c r="E143" s="139"/>
      <c r="F143" s="139"/>
      <c r="G143" s="139"/>
      <c r="H143" s="139"/>
      <c r="I143" s="139"/>
      <c r="J143" s="139"/>
      <c r="K143" s="139"/>
      <c r="L143" s="110"/>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110"/>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110"/>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110"/>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110"/>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110"/>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110"/>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110"/>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110"/>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110"/>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110"/>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110"/>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110"/>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110"/>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110"/>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110"/>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110"/>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110"/>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110"/>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110"/>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110"/>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110"/>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110"/>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110"/>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110"/>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110"/>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110"/>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110"/>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110"/>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110"/>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110"/>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110"/>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110"/>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110"/>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110"/>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110"/>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110"/>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110"/>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110"/>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110"/>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110"/>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110"/>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110"/>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110"/>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110"/>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110"/>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110"/>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110"/>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110"/>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110"/>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110"/>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110"/>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110"/>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110"/>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110"/>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110"/>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110"/>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110"/>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110"/>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110"/>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110"/>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110"/>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110"/>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110"/>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110"/>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110"/>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110"/>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110"/>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110"/>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110"/>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110"/>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110"/>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110"/>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110"/>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110"/>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110"/>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110"/>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110"/>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110"/>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110"/>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110"/>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110"/>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110"/>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110"/>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110"/>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110"/>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110"/>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110"/>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110"/>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110"/>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110"/>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110"/>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110"/>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110"/>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110"/>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110"/>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110"/>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110"/>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110"/>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110"/>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110"/>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110"/>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110"/>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110"/>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110"/>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110"/>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110"/>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110"/>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110"/>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110"/>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110"/>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110"/>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110"/>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110"/>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110"/>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110"/>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110"/>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110"/>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110"/>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110"/>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110"/>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110"/>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110"/>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110"/>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110"/>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110"/>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110"/>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110"/>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110"/>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110"/>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110"/>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110"/>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110"/>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110"/>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110"/>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110"/>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110"/>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110"/>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110"/>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110"/>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110"/>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110"/>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110"/>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110"/>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110"/>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110"/>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110"/>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110"/>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110"/>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110"/>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110"/>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110"/>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110"/>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110"/>
      <c r="M296" s="8"/>
      <c r="N296" s="8"/>
      <c r="O296" s="8"/>
      <c r="P296" s="8"/>
      <c r="Q296" s="8"/>
      <c r="R296" s="8"/>
      <c r="S296" s="8"/>
      <c r="T296" s="8"/>
      <c r="U296" s="8"/>
      <c r="V296" s="8"/>
      <c r="W296" s="8"/>
      <c r="X296" s="8"/>
      <c r="Y296" s="8"/>
      <c r="Z296" s="8"/>
    </row>
    <row r="297" spans="1:26" ht="15.75" customHeight="1"/>
    <row r="298" spans="1:26" ht="15.75" customHeight="1"/>
    <row r="299" spans="1:26" ht="15.75" customHeight="1"/>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11">
    <mergeCell ref="C2:E2"/>
    <mergeCell ref="B9:B12"/>
    <mergeCell ref="C13:C16"/>
    <mergeCell ref="C17:C23"/>
    <mergeCell ref="B13:B23"/>
    <mergeCell ref="C33:C36"/>
    <mergeCell ref="B24:B32"/>
    <mergeCell ref="C24:C32"/>
    <mergeCell ref="B33:B44"/>
    <mergeCell ref="C40:C41"/>
    <mergeCell ref="C37:C39"/>
  </mergeCells>
  <conditionalFormatting sqref="I9:I126">
    <cfRule type="containsText" dxfId="21" priority="1" operator="containsText" text="&quot;Pass&quot;">
      <formula>NOT(ISERROR(SEARCH(("""Pass"""),(I9))))</formula>
    </cfRule>
    <cfRule type="containsText" dxfId="20" priority="2" operator="containsText" text="&quot;N/A&quot;">
      <formula>NOT(ISERROR(SEARCH(("""N/A"""),(I9))))</formula>
    </cfRule>
    <cfRule type="containsText" dxfId="19" priority="3" operator="containsText" text="&quot;Fail&quot;">
      <formula>NOT(ISERROR(SEARCH(("""Fail"""),(I9))))</formula>
    </cfRule>
    <cfRule type="containsText" dxfId="18" priority="4" operator="containsText" text="&quot;Pass&quot;">
      <formula>NOT(ISERROR(SEARCH(("""Pass"""),(I9))))</formula>
    </cfRule>
    <cfRule type="containsText" dxfId="17" priority="5" operator="containsText" text="Pass">
      <formula>NOT(ISERROR(SEARCH(("Pass"),(I9))))</formula>
    </cfRule>
    <cfRule type="containsText" dxfId="16" priority="6" operator="containsText" text="Fail">
      <formula>NOT(ISERROR(SEARCH(("Fail"),(I9))))</formula>
    </cfRule>
    <cfRule type="containsText" dxfId="15" priority="7" operator="containsText" text="Untested">
      <formula>NOT(ISERROR(SEARCH(("Untested"),(I9))))</formula>
    </cfRule>
  </conditionalFormatting>
  <conditionalFormatting sqref="I11:I126">
    <cfRule type="containsText" dxfId="14" priority="8" operator="containsText" text="&quot;Pass&quot;">
      <formula>NOT(ISERROR(SEARCH(("""Pass"""),(I11))))</formula>
    </cfRule>
    <cfRule type="containsText" dxfId="13" priority="9" operator="containsText" text="&quot;N/A&quot;">
      <formula>NOT(ISERROR(SEARCH(("""N/A"""),(I11))))</formula>
    </cfRule>
    <cfRule type="containsText" dxfId="12" priority="10" operator="containsText" text="&quot;Fail&quot;">
      <formula>NOT(ISERROR(SEARCH(("""Fail"""),(I11))))</formula>
    </cfRule>
    <cfRule type="containsText" dxfId="11" priority="11" operator="containsText" text="&quot;Pass&quot;">
      <formula>NOT(ISERROR(SEARCH(("""Pass"""),(I11))))</formula>
    </cfRule>
  </conditionalFormatting>
  <dataValidations count="2">
    <dataValidation type="list" allowBlank="1" showInputMessage="1" showErrorMessage="1" prompt=" - " sqref="I1:I3 I7:I8 I127:I254" xr:uid="{66AB52E2-16E0-4358-BCE0-74607C5EC3F3}">
      <formula1>$M$2:$M$6</formula1>
    </dataValidation>
    <dataValidation type="list" allowBlank="1" showInputMessage="1" showErrorMessage="1" prompt=" - " sqref="I9:I126" xr:uid="{961B74F5-7799-42D9-8EC1-829FE367A67A}">
      <formula1>"Pass,Fail,Untested,N/A"</formula1>
    </dataValidation>
  </dataValidations>
  <hyperlinks>
    <hyperlink ref="C2" r:id="rId1" xr:uid="{DEC59CC2-9567-48AE-96EB-3792041E8E36}"/>
  </hyperlinks>
  <pageMargins left="0.7" right="0.7" top="0.75" bottom="0.75" header="0" footer="0"/>
  <pageSetup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case List</vt:lpstr>
      <vt:lpstr>AddProduct</vt:lpstr>
      <vt:lpstr>DataAddProduct</vt:lpstr>
      <vt:lpstr>EditProduct</vt:lpstr>
      <vt:lpstr>Test Report 1</vt:lpstr>
      <vt:lpstr>Data EditProduct</vt:lpstr>
      <vt:lpstr>ListSP</vt:lpstr>
      <vt:lpstr>Cart</vt:lpstr>
      <vt:lpstr>Order</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 NAM</dc:creator>
  <cp:lastModifiedBy>Sy Ha Nguyen</cp:lastModifiedBy>
  <dcterms:created xsi:type="dcterms:W3CDTF">2023-08-03T12:50:47Z</dcterms:created>
  <dcterms:modified xsi:type="dcterms:W3CDTF">2024-01-08T04:21:59Z</dcterms:modified>
</cp:coreProperties>
</file>