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irius/Node/pilu/csv/transposed/"/>
    </mc:Choice>
  </mc:AlternateContent>
  <bookViews>
    <workbookView xWindow="0" yWindow="460" windowWidth="25100" windowHeight="15540" tabRatio="500"/>
  </bookViews>
  <sheets>
    <sheet name="PILPRES2014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9" i="1" l="1"/>
  <c r="L26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498" i="1"/>
  <c r="J498" i="1"/>
  <c r="I497" i="1"/>
  <c r="J497" i="1"/>
  <c r="I496" i="1"/>
  <c r="J496" i="1"/>
  <c r="I495" i="1"/>
  <c r="J495" i="1"/>
  <c r="I494" i="1"/>
  <c r="J494" i="1"/>
  <c r="I493" i="1"/>
  <c r="J493" i="1"/>
  <c r="I492" i="1"/>
  <c r="J492" i="1"/>
  <c r="I491" i="1"/>
  <c r="J491" i="1"/>
  <c r="I490" i="1"/>
  <c r="J490" i="1"/>
  <c r="I489" i="1"/>
  <c r="J489" i="1"/>
  <c r="I488" i="1"/>
  <c r="J488" i="1"/>
  <c r="I487" i="1"/>
  <c r="J487" i="1"/>
  <c r="I486" i="1"/>
  <c r="J486" i="1"/>
  <c r="I485" i="1"/>
  <c r="J485" i="1"/>
  <c r="I484" i="1"/>
  <c r="J484" i="1"/>
  <c r="I483" i="1"/>
  <c r="J483" i="1"/>
  <c r="I482" i="1"/>
  <c r="J482" i="1"/>
  <c r="I481" i="1"/>
  <c r="J481" i="1"/>
  <c r="I480" i="1"/>
  <c r="J480" i="1"/>
  <c r="I479" i="1"/>
  <c r="J479" i="1"/>
  <c r="I478" i="1"/>
  <c r="J478" i="1"/>
  <c r="I477" i="1"/>
  <c r="J477" i="1"/>
  <c r="I476" i="1"/>
  <c r="J476" i="1"/>
  <c r="I475" i="1"/>
  <c r="J475" i="1"/>
  <c r="I474" i="1"/>
  <c r="J474" i="1"/>
  <c r="I473" i="1"/>
  <c r="J473" i="1"/>
  <c r="I472" i="1"/>
  <c r="J472" i="1"/>
  <c r="I471" i="1"/>
  <c r="J471" i="1"/>
  <c r="I470" i="1"/>
  <c r="J470" i="1"/>
  <c r="I469" i="1"/>
  <c r="J469" i="1"/>
  <c r="I468" i="1"/>
  <c r="J468" i="1"/>
  <c r="I467" i="1"/>
  <c r="J467" i="1"/>
  <c r="I466" i="1"/>
  <c r="J466" i="1"/>
  <c r="I465" i="1"/>
  <c r="J465" i="1"/>
  <c r="I464" i="1"/>
  <c r="J464" i="1"/>
  <c r="I463" i="1"/>
  <c r="J463" i="1"/>
  <c r="I462" i="1"/>
  <c r="J462" i="1"/>
  <c r="I461" i="1"/>
  <c r="J461" i="1"/>
  <c r="I460" i="1"/>
  <c r="J460" i="1"/>
  <c r="I459" i="1"/>
  <c r="J459" i="1"/>
  <c r="I458" i="1"/>
  <c r="J458" i="1"/>
  <c r="I457" i="1"/>
  <c r="J457" i="1"/>
  <c r="I456" i="1"/>
  <c r="J456" i="1"/>
  <c r="I455" i="1"/>
  <c r="J455" i="1"/>
  <c r="I454" i="1"/>
  <c r="J454" i="1"/>
  <c r="I453" i="1"/>
  <c r="J453" i="1"/>
  <c r="I452" i="1"/>
  <c r="J452" i="1"/>
  <c r="I451" i="1"/>
  <c r="J451" i="1"/>
  <c r="I450" i="1"/>
  <c r="J450" i="1"/>
  <c r="I449" i="1"/>
  <c r="J449" i="1"/>
  <c r="I448" i="1"/>
  <c r="J448" i="1"/>
  <c r="I447" i="1"/>
  <c r="J447" i="1"/>
  <c r="I446" i="1"/>
  <c r="J446" i="1"/>
  <c r="I445" i="1"/>
  <c r="J445" i="1"/>
  <c r="I444" i="1"/>
  <c r="J444" i="1"/>
  <c r="I443" i="1"/>
  <c r="J443" i="1"/>
  <c r="I442" i="1"/>
  <c r="J442" i="1"/>
  <c r="I441" i="1"/>
  <c r="J441" i="1"/>
  <c r="I440" i="1"/>
  <c r="J440" i="1"/>
  <c r="I439" i="1"/>
  <c r="J439" i="1"/>
  <c r="I438" i="1"/>
  <c r="J438" i="1"/>
  <c r="I437" i="1"/>
  <c r="J437" i="1"/>
  <c r="I436" i="1"/>
  <c r="J436" i="1"/>
  <c r="I435" i="1"/>
  <c r="J435" i="1"/>
  <c r="I434" i="1"/>
  <c r="J434" i="1"/>
  <c r="I433" i="1"/>
  <c r="J433" i="1"/>
  <c r="I432" i="1"/>
  <c r="J432" i="1"/>
  <c r="I431" i="1"/>
  <c r="J431" i="1"/>
  <c r="I430" i="1"/>
  <c r="J430" i="1"/>
  <c r="I429" i="1"/>
  <c r="J429" i="1"/>
  <c r="I428" i="1"/>
  <c r="J428" i="1"/>
  <c r="I427" i="1"/>
  <c r="J427" i="1"/>
  <c r="I426" i="1"/>
  <c r="J426" i="1"/>
  <c r="I425" i="1"/>
  <c r="J425" i="1"/>
  <c r="I424" i="1"/>
  <c r="J424" i="1"/>
  <c r="I423" i="1"/>
  <c r="J423" i="1"/>
  <c r="I422" i="1"/>
  <c r="J422" i="1"/>
  <c r="I421" i="1"/>
  <c r="J421" i="1"/>
  <c r="I420" i="1"/>
  <c r="J420" i="1"/>
  <c r="I419" i="1"/>
  <c r="J419" i="1"/>
  <c r="I418" i="1"/>
  <c r="J418" i="1"/>
  <c r="I417" i="1"/>
  <c r="J417" i="1"/>
  <c r="I416" i="1"/>
  <c r="J416" i="1"/>
  <c r="I415" i="1"/>
  <c r="J415" i="1"/>
  <c r="I414" i="1"/>
  <c r="J414" i="1"/>
  <c r="I413" i="1"/>
  <c r="J413" i="1"/>
  <c r="I412" i="1"/>
  <c r="J412" i="1"/>
  <c r="I411" i="1"/>
  <c r="J411" i="1"/>
  <c r="I410" i="1"/>
  <c r="J410" i="1"/>
  <c r="I409" i="1"/>
  <c r="J409" i="1"/>
  <c r="I408" i="1"/>
  <c r="J408" i="1"/>
  <c r="I407" i="1"/>
  <c r="J407" i="1"/>
  <c r="I406" i="1"/>
  <c r="J406" i="1"/>
  <c r="I405" i="1"/>
  <c r="J405" i="1"/>
  <c r="I404" i="1"/>
  <c r="J404" i="1"/>
  <c r="I403" i="1"/>
  <c r="J403" i="1"/>
  <c r="I402" i="1"/>
  <c r="J402" i="1"/>
  <c r="I401" i="1"/>
  <c r="J401" i="1"/>
  <c r="I400" i="1"/>
  <c r="J400" i="1"/>
  <c r="I399" i="1"/>
  <c r="J399" i="1"/>
  <c r="I398" i="1"/>
  <c r="J398" i="1"/>
  <c r="I397" i="1"/>
  <c r="J397" i="1"/>
  <c r="I396" i="1"/>
  <c r="J396" i="1"/>
  <c r="I395" i="1"/>
  <c r="J395" i="1"/>
  <c r="I394" i="1"/>
  <c r="J394" i="1"/>
  <c r="I393" i="1"/>
  <c r="J393" i="1"/>
  <c r="I392" i="1"/>
  <c r="J392" i="1"/>
  <c r="I391" i="1"/>
  <c r="J391" i="1"/>
  <c r="I390" i="1"/>
  <c r="J390" i="1"/>
  <c r="I389" i="1"/>
  <c r="J389" i="1"/>
  <c r="I388" i="1"/>
  <c r="J388" i="1"/>
  <c r="I387" i="1"/>
  <c r="J387" i="1"/>
  <c r="I386" i="1"/>
  <c r="J386" i="1"/>
  <c r="I385" i="1"/>
  <c r="J385" i="1"/>
  <c r="I384" i="1"/>
  <c r="J384" i="1"/>
  <c r="I383" i="1"/>
  <c r="J383" i="1"/>
  <c r="I382" i="1"/>
  <c r="J382" i="1"/>
  <c r="I381" i="1"/>
  <c r="J381" i="1"/>
  <c r="I380" i="1"/>
  <c r="J380" i="1"/>
  <c r="I379" i="1"/>
  <c r="J379" i="1"/>
  <c r="I378" i="1"/>
  <c r="J378" i="1"/>
  <c r="I377" i="1"/>
  <c r="J377" i="1"/>
  <c r="I376" i="1"/>
  <c r="J376" i="1"/>
  <c r="I375" i="1"/>
  <c r="J375" i="1"/>
  <c r="I374" i="1"/>
  <c r="J374" i="1"/>
  <c r="I373" i="1"/>
  <c r="J373" i="1"/>
  <c r="I372" i="1"/>
  <c r="J372" i="1"/>
  <c r="I371" i="1"/>
  <c r="J371" i="1"/>
  <c r="I370" i="1"/>
  <c r="J370" i="1"/>
  <c r="I369" i="1"/>
  <c r="J369" i="1"/>
  <c r="I368" i="1"/>
  <c r="J368" i="1"/>
  <c r="I367" i="1"/>
  <c r="J367" i="1"/>
  <c r="I366" i="1"/>
  <c r="J366" i="1"/>
  <c r="I365" i="1"/>
  <c r="J365" i="1"/>
  <c r="I364" i="1"/>
  <c r="J364" i="1"/>
  <c r="I363" i="1"/>
  <c r="J363" i="1"/>
  <c r="I362" i="1"/>
  <c r="J362" i="1"/>
  <c r="I361" i="1"/>
  <c r="J361" i="1"/>
  <c r="I360" i="1"/>
  <c r="J360" i="1"/>
  <c r="I359" i="1"/>
  <c r="J359" i="1"/>
  <c r="I358" i="1"/>
  <c r="J358" i="1"/>
  <c r="I357" i="1"/>
  <c r="J357" i="1"/>
  <c r="I356" i="1"/>
  <c r="J356" i="1"/>
  <c r="I355" i="1"/>
  <c r="J355" i="1"/>
  <c r="I354" i="1"/>
  <c r="J354" i="1"/>
  <c r="I353" i="1"/>
  <c r="J353" i="1"/>
  <c r="I352" i="1"/>
  <c r="J352" i="1"/>
  <c r="I351" i="1"/>
  <c r="J351" i="1"/>
  <c r="I350" i="1"/>
  <c r="J350" i="1"/>
  <c r="I349" i="1"/>
  <c r="J349" i="1"/>
  <c r="I348" i="1"/>
  <c r="J348" i="1"/>
  <c r="I347" i="1"/>
  <c r="J347" i="1"/>
  <c r="I346" i="1"/>
  <c r="J346" i="1"/>
  <c r="I345" i="1"/>
  <c r="J345" i="1"/>
  <c r="I344" i="1"/>
  <c r="J344" i="1"/>
  <c r="I343" i="1"/>
  <c r="J343" i="1"/>
  <c r="I342" i="1"/>
  <c r="J342" i="1"/>
  <c r="I341" i="1"/>
  <c r="J341" i="1"/>
  <c r="I340" i="1"/>
  <c r="J340" i="1"/>
  <c r="I339" i="1"/>
  <c r="J339" i="1"/>
  <c r="I338" i="1"/>
  <c r="J338" i="1"/>
  <c r="I337" i="1"/>
  <c r="J337" i="1"/>
  <c r="I336" i="1"/>
  <c r="J336" i="1"/>
  <c r="I335" i="1"/>
  <c r="J335" i="1"/>
  <c r="I334" i="1"/>
  <c r="J334" i="1"/>
  <c r="I333" i="1"/>
  <c r="J333" i="1"/>
  <c r="I332" i="1"/>
  <c r="J332" i="1"/>
  <c r="I331" i="1"/>
  <c r="J331" i="1"/>
  <c r="I330" i="1"/>
  <c r="J330" i="1"/>
  <c r="I329" i="1"/>
  <c r="J329" i="1"/>
  <c r="I328" i="1"/>
  <c r="J328" i="1"/>
  <c r="I327" i="1"/>
  <c r="J327" i="1"/>
  <c r="I326" i="1"/>
  <c r="J326" i="1"/>
  <c r="I325" i="1"/>
  <c r="J325" i="1"/>
  <c r="I324" i="1"/>
  <c r="J324" i="1"/>
  <c r="I323" i="1"/>
  <c r="J323" i="1"/>
  <c r="I322" i="1"/>
  <c r="J322" i="1"/>
  <c r="I321" i="1"/>
  <c r="J321" i="1"/>
  <c r="I320" i="1"/>
  <c r="J320" i="1"/>
  <c r="I319" i="1"/>
  <c r="J319" i="1"/>
  <c r="I318" i="1"/>
  <c r="J318" i="1"/>
  <c r="I317" i="1"/>
  <c r="J317" i="1"/>
  <c r="I316" i="1"/>
  <c r="J316" i="1"/>
  <c r="I315" i="1"/>
  <c r="J315" i="1"/>
  <c r="I314" i="1"/>
  <c r="J314" i="1"/>
  <c r="I313" i="1"/>
  <c r="J313" i="1"/>
  <c r="I312" i="1"/>
  <c r="J312" i="1"/>
  <c r="I311" i="1"/>
  <c r="J311" i="1"/>
  <c r="I310" i="1"/>
  <c r="J310" i="1"/>
  <c r="I309" i="1"/>
  <c r="J309" i="1"/>
  <c r="I308" i="1"/>
  <c r="J308" i="1"/>
  <c r="I307" i="1"/>
  <c r="J307" i="1"/>
  <c r="I306" i="1"/>
  <c r="J306" i="1"/>
  <c r="I305" i="1"/>
  <c r="J305" i="1"/>
  <c r="I304" i="1"/>
  <c r="J304" i="1"/>
  <c r="I303" i="1"/>
  <c r="J303" i="1"/>
  <c r="I302" i="1"/>
  <c r="J302" i="1"/>
  <c r="I301" i="1"/>
  <c r="J301" i="1"/>
  <c r="I300" i="1"/>
  <c r="J300" i="1"/>
  <c r="I299" i="1"/>
  <c r="J299" i="1"/>
  <c r="I298" i="1"/>
  <c r="J298" i="1"/>
  <c r="I297" i="1"/>
  <c r="J297" i="1"/>
  <c r="I296" i="1"/>
  <c r="J296" i="1"/>
  <c r="I295" i="1"/>
  <c r="J295" i="1"/>
  <c r="I294" i="1"/>
  <c r="J294" i="1"/>
  <c r="I293" i="1"/>
  <c r="J293" i="1"/>
  <c r="I292" i="1"/>
  <c r="J292" i="1"/>
  <c r="I291" i="1"/>
  <c r="J291" i="1"/>
  <c r="I290" i="1"/>
  <c r="J290" i="1"/>
  <c r="I289" i="1"/>
  <c r="J289" i="1"/>
  <c r="I288" i="1"/>
  <c r="J288" i="1"/>
  <c r="I287" i="1"/>
  <c r="J287" i="1"/>
  <c r="I286" i="1"/>
  <c r="J286" i="1"/>
  <c r="I285" i="1"/>
  <c r="J285" i="1"/>
  <c r="I284" i="1"/>
  <c r="J284" i="1"/>
  <c r="I283" i="1"/>
  <c r="J283" i="1"/>
  <c r="I282" i="1"/>
  <c r="J282" i="1"/>
  <c r="I281" i="1"/>
  <c r="J281" i="1"/>
  <c r="I280" i="1"/>
  <c r="J280" i="1"/>
  <c r="I279" i="1"/>
  <c r="J279" i="1"/>
  <c r="I278" i="1"/>
  <c r="J278" i="1"/>
  <c r="I277" i="1"/>
  <c r="J277" i="1"/>
  <c r="I276" i="1"/>
  <c r="J276" i="1"/>
  <c r="I275" i="1"/>
  <c r="J275" i="1"/>
  <c r="I274" i="1"/>
  <c r="J274" i="1"/>
  <c r="I273" i="1"/>
  <c r="J273" i="1"/>
  <c r="I272" i="1"/>
  <c r="J272" i="1"/>
  <c r="I271" i="1"/>
  <c r="J271" i="1"/>
  <c r="I270" i="1"/>
  <c r="J270" i="1"/>
  <c r="I269" i="1"/>
  <c r="J269" i="1"/>
  <c r="I268" i="1"/>
  <c r="J268" i="1"/>
  <c r="I267" i="1"/>
  <c r="J267" i="1"/>
  <c r="I266" i="1"/>
  <c r="J266" i="1"/>
  <c r="I265" i="1"/>
  <c r="J265" i="1"/>
  <c r="I264" i="1"/>
  <c r="J264" i="1"/>
  <c r="I263" i="1"/>
  <c r="J263" i="1"/>
  <c r="I262" i="1"/>
  <c r="J262" i="1"/>
  <c r="I261" i="1"/>
  <c r="J261" i="1"/>
  <c r="I260" i="1"/>
  <c r="J260" i="1"/>
  <c r="I259" i="1"/>
  <c r="J259" i="1"/>
  <c r="I258" i="1"/>
  <c r="J258" i="1"/>
  <c r="I257" i="1"/>
  <c r="J257" i="1"/>
  <c r="I256" i="1"/>
  <c r="J256" i="1"/>
  <c r="I255" i="1"/>
  <c r="J255" i="1"/>
  <c r="I254" i="1"/>
  <c r="J254" i="1"/>
  <c r="I253" i="1"/>
  <c r="J253" i="1"/>
  <c r="I252" i="1"/>
  <c r="J252" i="1"/>
  <c r="I251" i="1"/>
  <c r="J251" i="1"/>
  <c r="I250" i="1"/>
  <c r="J250" i="1"/>
  <c r="I249" i="1"/>
  <c r="J249" i="1"/>
  <c r="I248" i="1"/>
  <c r="J248" i="1"/>
  <c r="I247" i="1"/>
  <c r="J247" i="1"/>
  <c r="I246" i="1"/>
  <c r="J246" i="1"/>
  <c r="I245" i="1"/>
  <c r="J245" i="1"/>
  <c r="I244" i="1"/>
  <c r="J244" i="1"/>
  <c r="I243" i="1"/>
  <c r="J243" i="1"/>
  <c r="I242" i="1"/>
  <c r="J242" i="1"/>
  <c r="I241" i="1"/>
  <c r="J241" i="1"/>
  <c r="I240" i="1"/>
  <c r="J240" i="1"/>
  <c r="I239" i="1"/>
  <c r="J239" i="1"/>
  <c r="I238" i="1"/>
  <c r="J238" i="1"/>
  <c r="I237" i="1"/>
  <c r="J237" i="1"/>
  <c r="I236" i="1"/>
  <c r="J236" i="1"/>
  <c r="I235" i="1"/>
  <c r="J235" i="1"/>
  <c r="I234" i="1"/>
  <c r="J234" i="1"/>
  <c r="I233" i="1"/>
  <c r="J233" i="1"/>
  <c r="I232" i="1"/>
  <c r="J232" i="1"/>
  <c r="I231" i="1"/>
  <c r="J231" i="1"/>
  <c r="I230" i="1"/>
  <c r="J230" i="1"/>
  <c r="I229" i="1"/>
  <c r="J229" i="1"/>
  <c r="I228" i="1"/>
  <c r="J228" i="1"/>
  <c r="I227" i="1"/>
  <c r="J227" i="1"/>
  <c r="I226" i="1"/>
  <c r="J226" i="1"/>
  <c r="I225" i="1"/>
  <c r="J225" i="1"/>
  <c r="I224" i="1"/>
  <c r="J224" i="1"/>
  <c r="I223" i="1"/>
  <c r="J223" i="1"/>
  <c r="I222" i="1"/>
  <c r="J222" i="1"/>
  <c r="I221" i="1"/>
  <c r="J221" i="1"/>
  <c r="I220" i="1"/>
  <c r="J220" i="1"/>
  <c r="I219" i="1"/>
  <c r="J219" i="1"/>
  <c r="I218" i="1"/>
  <c r="J218" i="1"/>
  <c r="I217" i="1"/>
  <c r="J217" i="1"/>
  <c r="I216" i="1"/>
  <c r="J216" i="1"/>
  <c r="I215" i="1"/>
  <c r="J215" i="1"/>
  <c r="I214" i="1"/>
  <c r="J214" i="1"/>
  <c r="I213" i="1"/>
  <c r="J213" i="1"/>
  <c r="I212" i="1"/>
  <c r="J212" i="1"/>
  <c r="I211" i="1"/>
  <c r="J211" i="1"/>
  <c r="I210" i="1"/>
  <c r="J210" i="1"/>
  <c r="I209" i="1"/>
  <c r="J209" i="1"/>
  <c r="I208" i="1"/>
  <c r="J208" i="1"/>
  <c r="I207" i="1"/>
  <c r="J207" i="1"/>
  <c r="I206" i="1"/>
  <c r="J206" i="1"/>
  <c r="I205" i="1"/>
  <c r="J205" i="1"/>
  <c r="I204" i="1"/>
  <c r="J204" i="1"/>
  <c r="I203" i="1"/>
  <c r="J203" i="1"/>
  <c r="I202" i="1"/>
  <c r="J202" i="1"/>
  <c r="I201" i="1"/>
  <c r="J201" i="1"/>
  <c r="I200" i="1"/>
  <c r="J200" i="1"/>
  <c r="I199" i="1"/>
  <c r="J199" i="1"/>
  <c r="I198" i="1"/>
  <c r="J198" i="1"/>
  <c r="I197" i="1"/>
  <c r="J197" i="1"/>
  <c r="I196" i="1"/>
  <c r="J196" i="1"/>
  <c r="I195" i="1"/>
  <c r="J195" i="1"/>
  <c r="I194" i="1"/>
  <c r="J194" i="1"/>
  <c r="I193" i="1"/>
  <c r="J193" i="1"/>
  <c r="I192" i="1"/>
  <c r="J192" i="1"/>
  <c r="I191" i="1"/>
  <c r="J191" i="1"/>
  <c r="I190" i="1"/>
  <c r="J190" i="1"/>
  <c r="I189" i="1"/>
  <c r="J189" i="1"/>
  <c r="I188" i="1"/>
  <c r="J188" i="1"/>
  <c r="I187" i="1"/>
  <c r="J187" i="1"/>
  <c r="I186" i="1"/>
  <c r="J186" i="1"/>
  <c r="I185" i="1"/>
  <c r="J185" i="1"/>
  <c r="I184" i="1"/>
  <c r="J184" i="1"/>
  <c r="I183" i="1"/>
  <c r="J183" i="1"/>
  <c r="I182" i="1"/>
  <c r="J182" i="1"/>
  <c r="I181" i="1"/>
  <c r="J181" i="1"/>
  <c r="I180" i="1"/>
  <c r="J180" i="1"/>
  <c r="I179" i="1"/>
  <c r="J179" i="1"/>
  <c r="I178" i="1"/>
  <c r="J178" i="1"/>
  <c r="I177" i="1"/>
  <c r="J177" i="1"/>
  <c r="I176" i="1"/>
  <c r="J176" i="1"/>
  <c r="I175" i="1"/>
  <c r="J175" i="1"/>
  <c r="I174" i="1"/>
  <c r="J174" i="1"/>
  <c r="I173" i="1"/>
  <c r="J173" i="1"/>
  <c r="I172" i="1"/>
  <c r="J172" i="1"/>
  <c r="I171" i="1"/>
  <c r="J171" i="1"/>
  <c r="I170" i="1"/>
  <c r="J170" i="1"/>
  <c r="I169" i="1"/>
  <c r="J169" i="1"/>
  <c r="I168" i="1"/>
  <c r="J168" i="1"/>
  <c r="I167" i="1"/>
  <c r="J167" i="1"/>
  <c r="I166" i="1"/>
  <c r="J166" i="1"/>
  <c r="I165" i="1"/>
  <c r="J165" i="1"/>
  <c r="I164" i="1"/>
  <c r="J164" i="1"/>
  <c r="I163" i="1"/>
  <c r="J163" i="1"/>
  <c r="I162" i="1"/>
  <c r="J162" i="1"/>
  <c r="I161" i="1"/>
  <c r="J161" i="1"/>
  <c r="I160" i="1"/>
  <c r="J160" i="1"/>
  <c r="I159" i="1"/>
  <c r="J159" i="1"/>
  <c r="I158" i="1"/>
  <c r="J158" i="1"/>
  <c r="I157" i="1"/>
  <c r="J157" i="1"/>
  <c r="I156" i="1"/>
  <c r="J156" i="1"/>
  <c r="I155" i="1"/>
  <c r="J155" i="1"/>
  <c r="I154" i="1"/>
  <c r="J154" i="1"/>
  <c r="I153" i="1"/>
  <c r="J153" i="1"/>
  <c r="I152" i="1"/>
  <c r="J152" i="1"/>
  <c r="I151" i="1"/>
  <c r="J151" i="1"/>
  <c r="I150" i="1"/>
  <c r="J150" i="1"/>
  <c r="I149" i="1"/>
  <c r="J149" i="1"/>
  <c r="I148" i="1"/>
  <c r="J148" i="1"/>
  <c r="I147" i="1"/>
  <c r="J147" i="1"/>
  <c r="I146" i="1"/>
  <c r="J146" i="1"/>
  <c r="I145" i="1"/>
  <c r="J145" i="1"/>
  <c r="I144" i="1"/>
  <c r="J144" i="1"/>
  <c r="I143" i="1"/>
  <c r="J143" i="1"/>
  <c r="I142" i="1"/>
  <c r="J142" i="1"/>
  <c r="I141" i="1"/>
  <c r="J141" i="1"/>
  <c r="I140" i="1"/>
  <c r="J140" i="1"/>
  <c r="I139" i="1"/>
  <c r="J139" i="1"/>
  <c r="I138" i="1"/>
  <c r="J138" i="1"/>
  <c r="I137" i="1"/>
  <c r="J137" i="1"/>
  <c r="I136" i="1"/>
  <c r="J136" i="1"/>
  <c r="I135" i="1"/>
  <c r="J135" i="1"/>
  <c r="I134" i="1"/>
  <c r="J134" i="1"/>
  <c r="I133" i="1"/>
  <c r="J133" i="1"/>
  <c r="I132" i="1"/>
  <c r="J132" i="1"/>
  <c r="I131" i="1"/>
  <c r="J131" i="1"/>
  <c r="I130" i="1"/>
  <c r="J130" i="1"/>
  <c r="I129" i="1"/>
  <c r="J129" i="1"/>
  <c r="I128" i="1"/>
  <c r="J128" i="1"/>
  <c r="I127" i="1"/>
  <c r="J127" i="1"/>
  <c r="I126" i="1"/>
  <c r="J126" i="1"/>
  <c r="I125" i="1"/>
  <c r="J125" i="1"/>
  <c r="I124" i="1"/>
  <c r="J124" i="1"/>
  <c r="I123" i="1"/>
  <c r="J123" i="1"/>
  <c r="I122" i="1"/>
  <c r="J122" i="1"/>
  <c r="I121" i="1"/>
  <c r="J121" i="1"/>
  <c r="I120" i="1"/>
  <c r="J120" i="1"/>
  <c r="I119" i="1"/>
  <c r="J119" i="1"/>
  <c r="I118" i="1"/>
  <c r="J118" i="1"/>
  <c r="I117" i="1"/>
  <c r="J117" i="1"/>
  <c r="I116" i="1"/>
  <c r="J116" i="1"/>
  <c r="I115" i="1"/>
  <c r="J115" i="1"/>
  <c r="I114" i="1"/>
  <c r="J114" i="1"/>
  <c r="I113" i="1"/>
  <c r="J113" i="1"/>
  <c r="I112" i="1"/>
  <c r="J112" i="1"/>
  <c r="I111" i="1"/>
  <c r="J111" i="1"/>
  <c r="I110" i="1"/>
  <c r="J110" i="1"/>
  <c r="I109" i="1"/>
  <c r="J109" i="1"/>
  <c r="I108" i="1"/>
  <c r="J108" i="1"/>
  <c r="I107" i="1"/>
  <c r="J107" i="1"/>
  <c r="I106" i="1"/>
  <c r="J106" i="1"/>
  <c r="I105" i="1"/>
  <c r="J105" i="1"/>
  <c r="I104" i="1"/>
  <c r="J104" i="1"/>
  <c r="I103" i="1"/>
  <c r="J103" i="1"/>
  <c r="I102" i="1"/>
  <c r="J102" i="1"/>
  <c r="I101" i="1"/>
  <c r="J101" i="1"/>
  <c r="I100" i="1"/>
  <c r="J100" i="1"/>
  <c r="I99" i="1"/>
  <c r="J99" i="1"/>
  <c r="I98" i="1"/>
  <c r="J98" i="1"/>
  <c r="I97" i="1"/>
  <c r="J97" i="1"/>
  <c r="I96" i="1"/>
  <c r="J96" i="1"/>
  <c r="I95" i="1"/>
  <c r="J95" i="1"/>
  <c r="I94" i="1"/>
  <c r="J94" i="1"/>
  <c r="I93" i="1"/>
  <c r="J93" i="1"/>
  <c r="I92" i="1"/>
  <c r="J92" i="1"/>
  <c r="I91" i="1"/>
  <c r="J91" i="1"/>
  <c r="I90" i="1"/>
  <c r="J90" i="1"/>
  <c r="I89" i="1"/>
  <c r="J89" i="1"/>
  <c r="I88" i="1"/>
  <c r="J88" i="1"/>
  <c r="I87" i="1"/>
  <c r="J87" i="1"/>
  <c r="I86" i="1"/>
  <c r="J86" i="1"/>
  <c r="I85" i="1"/>
  <c r="J85" i="1"/>
  <c r="I84" i="1"/>
  <c r="J84" i="1"/>
  <c r="I83" i="1"/>
  <c r="J83" i="1"/>
  <c r="I82" i="1"/>
  <c r="J82" i="1"/>
  <c r="I81" i="1"/>
  <c r="J81" i="1"/>
  <c r="I80" i="1"/>
  <c r="J80" i="1"/>
  <c r="I79" i="1"/>
  <c r="J79" i="1"/>
  <c r="I78" i="1"/>
  <c r="J78" i="1"/>
  <c r="I77" i="1"/>
  <c r="J77" i="1"/>
  <c r="I76" i="1"/>
  <c r="J76" i="1"/>
  <c r="I75" i="1"/>
  <c r="J75" i="1"/>
  <c r="I74" i="1"/>
  <c r="J74" i="1"/>
  <c r="I73" i="1"/>
  <c r="J73" i="1"/>
  <c r="I72" i="1"/>
  <c r="J72" i="1"/>
  <c r="I71" i="1"/>
  <c r="J71" i="1"/>
  <c r="I70" i="1"/>
  <c r="J70" i="1"/>
  <c r="I69" i="1"/>
  <c r="J69" i="1"/>
  <c r="I68" i="1"/>
  <c r="J68" i="1"/>
  <c r="I67" i="1"/>
  <c r="J67" i="1"/>
  <c r="I66" i="1"/>
  <c r="J66" i="1"/>
  <c r="I65" i="1"/>
  <c r="J65" i="1"/>
  <c r="I64" i="1"/>
  <c r="J64" i="1"/>
  <c r="I63" i="1"/>
  <c r="J63" i="1"/>
  <c r="I62" i="1"/>
  <c r="J62" i="1"/>
  <c r="I61" i="1"/>
  <c r="J61" i="1"/>
  <c r="I60" i="1"/>
  <c r="J60" i="1"/>
  <c r="I59" i="1"/>
  <c r="J59" i="1"/>
  <c r="I58" i="1"/>
  <c r="J58" i="1"/>
  <c r="I57" i="1"/>
  <c r="J57" i="1"/>
  <c r="I56" i="1"/>
  <c r="J56" i="1"/>
  <c r="I55" i="1"/>
  <c r="J55" i="1"/>
  <c r="I54" i="1"/>
  <c r="J54" i="1"/>
  <c r="I53" i="1"/>
  <c r="J53" i="1"/>
  <c r="I52" i="1"/>
  <c r="J52" i="1"/>
  <c r="I51" i="1"/>
  <c r="J51" i="1"/>
  <c r="I50" i="1"/>
  <c r="J50" i="1"/>
  <c r="I49" i="1"/>
  <c r="J49" i="1"/>
  <c r="I48" i="1"/>
  <c r="J48" i="1"/>
  <c r="I47" i="1"/>
  <c r="J47" i="1"/>
  <c r="I46" i="1"/>
  <c r="J46" i="1"/>
  <c r="I45" i="1"/>
  <c r="J45" i="1"/>
  <c r="I44" i="1"/>
  <c r="J44" i="1"/>
  <c r="I43" i="1"/>
  <c r="J43" i="1"/>
  <c r="I42" i="1"/>
  <c r="J42" i="1"/>
  <c r="I41" i="1"/>
  <c r="J41" i="1"/>
  <c r="I40" i="1"/>
  <c r="J40" i="1"/>
  <c r="I39" i="1"/>
  <c r="J39" i="1"/>
  <c r="I38" i="1"/>
  <c r="J38" i="1"/>
  <c r="I37" i="1"/>
  <c r="J37" i="1"/>
  <c r="I36" i="1"/>
  <c r="J36" i="1"/>
  <c r="I35" i="1"/>
  <c r="J35" i="1"/>
  <c r="I34" i="1"/>
  <c r="J34" i="1"/>
  <c r="I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I2" i="1"/>
  <c r="J2" i="1"/>
</calcChain>
</file>

<file path=xl/sharedStrings.xml><?xml version="1.0" encoding="utf-8"?>
<sst xmlns="http://schemas.openxmlformats.org/spreadsheetml/2006/main" count="1007" uniqueCount="542">
  <si>
    <t>Provinsi</t>
  </si>
  <si>
    <t>Kabupaten / Kota</t>
  </si>
  <si>
    <t>5. Jumlah Pemilih (1+2+3+4+5) (JML)</t>
  </si>
  <si>
    <t>H. Prabowo Subianto - Ir. M. H. Hatta Rajasa</t>
  </si>
  <si>
    <t>Ir. H. Joko Widodo - Drs. H. M. Jusuf Kalla</t>
  </si>
  <si>
    <t>Jumlah Suara Sah Calon Presiden dan Wakil Presiden</t>
  </si>
  <si>
    <t>Id</t>
  </si>
  <si>
    <t>No</t>
  </si>
  <si>
    <t>Nanggroe Aceh Darussalam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</si>
  <si>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</si>
  <si>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</si>
  <si>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</si>
  <si>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</si>
  <si>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</si>
  <si>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</si>
  <si>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</si>
  <si>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</si>
  <si>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</si>
  <si>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</si>
  <si>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Sumatera Utara</t>
  </si>
  <si>
    <t>Kalimantan Barat</t>
  </si>
  <si>
    <t>Kalimantan Tengah</t>
  </si>
  <si>
    <t>Kalimantan Selatan</t>
  </si>
  <si>
    <t>Kalimantan Timur</t>
  </si>
  <si>
    <t>Sulawesi Utara</t>
  </si>
  <si>
    <t>Sulawesi Tengah</t>
  </si>
  <si>
    <t>Sulawesi Selatan</t>
  </si>
  <si>
    <t>Sulawesi Tenggara</t>
  </si>
  <si>
    <t>Gorontalo</t>
  </si>
  <si>
    <t>Sulawesi Barat</t>
  </si>
  <si>
    <t>Sumatera Barat</t>
  </si>
  <si>
    <t>Maluku</t>
  </si>
  <si>
    <t>Maluku Utara</t>
  </si>
  <si>
    <t>Kota Jayapura</t>
  </si>
  <si>
    <t>Papua Barat</t>
  </si>
  <si>
    <t>Riau</t>
  </si>
  <si>
    <t>Jambi</t>
  </si>
  <si>
    <t>Sumatera Selatan</t>
  </si>
  <si>
    <t>Bengkulu</t>
  </si>
  <si>
    <t>Lampung</t>
  </si>
  <si>
    <t>Kepulauan Bangka Belitung</t>
  </si>
  <si>
    <t>Simeulue</t>
  </si>
  <si>
    <t>Aceh Singkil</t>
  </si>
  <si>
    <t>Aceh Selatan</t>
  </si>
  <si>
    <t>Aceh 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</si>
  <si>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</si>
  <si>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</si>
  <si>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</si>
  <si>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</si>
  <si>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</si>
  <si>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</si>
  <si>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</si>
  <si>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 Daya</t>
  </si>
  <si>
    <t>Gayo Lues</t>
  </si>
  <si>
    <t>Aceh Tamiang</t>
  </si>
  <si>
    <t>Nagan Raya</t>
  </si>
  <si>
    <t>Aceh Jaya</t>
  </si>
  <si>
    <t>Bener Meriah</t>
  </si>
  <si>
    <t>Pidie Jaya</t>
  </si>
  <si>
    <t>Kota Banda Aceh</t>
  </si>
  <si>
    <t>Kota Sabang</t>
  </si>
  <si>
    <t>Kota Langsa</t>
  </si>
  <si>
    <t>Kota Lhokseumawe</t>
  </si>
  <si>
    <t>Kota Subulussalam</t>
  </si>
  <si>
    <t>Nias</t>
  </si>
  <si>
    <t>Mandailing Natal</t>
  </si>
  <si>
    <t>Tapanuli Selatan</t>
  </si>
  <si>
    <t>Tapanuli Tengah</t>
  </si>
  <si>
    <t>Tapanuli Utara</t>
  </si>
  <si>
    <t>Toba Samosir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</si>
  <si>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</si>
  <si>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</si>
  <si>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</si>
  <si>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</si>
  <si>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</si>
  <si>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</si>
  <si>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</si>
  <si>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</si>
  <si>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</si>
  <si>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</si>
  <si>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</si>
  <si>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</si>
  <si>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</si>
  <si>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</si>
  <si>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</si>
  <si>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</si>
  <si>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</si>
  <si>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</si>
  <si>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</si>
  <si>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</si>
  <si>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</si>
  <si>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</si>
  <si>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</si>
  <si>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</si>
  <si>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</si>
  <si>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</si>
  <si>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Kota Gunungsitoli</t>
  </si>
  <si>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</si>
  <si>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</si>
  <si>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</si>
  <si>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</si>
  <si>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</si>
  <si>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</si>
  <si>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</si>
  <si>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</si>
  <si>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</si>
  <si>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</si>
  <si>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 Raya</t>
  </si>
  <si>
    <t>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</si>
  <si>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</si>
  <si>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</si>
  <si>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</si>
  <si>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</si>
  <si>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</si>
  <si>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</si>
  <si>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</si>
  <si>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</si>
  <si>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</si>
  <si>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</si>
  <si>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</si>
  <si>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</si>
  <si>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</si>
  <si>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</si>
  <si>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</si>
  <si>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</si>
  <si>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Kepulauan Meranti</t>
  </si>
  <si>
    <t>Kota Pekan Baru</t>
  </si>
  <si>
    <t>Kota Dumai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</si>
  <si>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</si>
  <si>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</si>
  <si>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</si>
  <si>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</si>
  <si>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</si>
  <si>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</si>
  <si>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</si>
  <si>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</si>
  <si>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</si>
  <si>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Kota Jambi</t>
  </si>
  <si>
    <t>Kota Sungai Penuh</t>
  </si>
  <si>
    <t>Ogan Komering Ulu</t>
  </si>
  <si>
    <t>Ogan Komering Ilir</t>
  </si>
  <si>
    <t>Muara Enim</t>
  </si>
  <si>
    <t>Lahat</t>
  </si>
  <si>
    <t>Musi Rawas</t>
  </si>
  <si>
    <t>Musi Banyu Asin</t>
  </si>
  <si>
    <t>Banyu Asin</t>
  </si>
  <si>
    <t>Ogan Komering Ulu Selatan</t>
  </si>
  <si>
    <t>Ogan Komering Ulu Timur</t>
  </si>
  <si>
    <t>Ogan Ilir</t>
  </si>
  <si>
    <t>Empat Lawang</t>
  </si>
  <si>
    <t>Kota Palembang</t>
  </si>
  <si>
    <t>Kota Prabumulih</t>
  </si>
  <si>
    <t>Kota Pagar Alam</t>
  </si>
  <si>
    <t>Kota Lubuklinggau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</si>
  <si>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</si>
  <si>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</si>
  <si>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</si>
  <si>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</si>
  <si>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</si>
  <si>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</si>
  <si>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</si>
  <si>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</si>
  <si>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</si>
  <si>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Kota Bengkulu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</si>
  <si>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</si>
  <si>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</si>
  <si>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</si>
  <si>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</si>
  <si>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</si>
  <si>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</si>
  <si>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</si>
  <si>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</si>
  <si>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</si>
  <si>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Pringsewu</t>
  </si>
  <si>
    <t>Mesuji</t>
  </si>
  <si>
    <t>Tulangbawang Barat</t>
  </si>
  <si>
    <t>Kota Bandar Lampung</t>
  </si>
  <si>
    <t>Kota Metro</t>
  </si>
  <si>
    <t>Bangka</t>
  </si>
  <si>
    <t>Belitung</t>
  </si>
  <si>
    <t>Bangka Barat</t>
  </si>
  <si>
    <t>Bangka Tengah</t>
  </si>
  <si>
    <t>Bangka Selatan</t>
  </si>
  <si>
    <t>Belitung Timur</t>
  </si>
  <si>
    <t>Kota Pangkal Pinang</t>
  </si>
  <si>
    <t>Karimun</t>
  </si>
  <si>
    <t>Bintan</t>
  </si>
  <si>
    <t>Natuna</t>
  </si>
  <si>
    <t>Lingga</t>
  </si>
  <si>
    <t>Kepulauan Anambas</t>
  </si>
  <si>
    <t>Kota Batam</t>
  </si>
  <si>
    <t>Kota Tanjung Pinang</t>
  </si>
  <si>
    <t>Kepulauan Seribu</t>
  </si>
  <si>
    <t>Jakarta Selatan</t>
  </si>
  <si>
    <t>Jakarta Timur</t>
  </si>
  <si>
    <t>Jakarta Pusat</t>
  </si>
  <si>
    <t>Jakarta Barat</t>
  </si>
  <si>
    <t>Jakarta Utara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</si>
  <si>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</si>
  <si>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</si>
  <si>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</si>
  <si>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</si>
  <si>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</si>
  <si>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</si>
  <si>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</si>
  <si>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</si>
  <si>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</si>
  <si>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</si>
  <si>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</si>
  <si>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</si>
  <si>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</si>
  <si>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</si>
  <si>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</si>
  <si>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</si>
  <si>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</si>
  <si>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</si>
  <si>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</si>
  <si>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</si>
  <si>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</si>
  <si>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</si>
  <si>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</si>
  <si>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</si>
  <si>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</si>
  <si>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</si>
  <si>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</si>
  <si>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</si>
  <si>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</si>
  <si>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</si>
  <si>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</si>
  <si>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</si>
  <si>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</si>
  <si>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</si>
  <si>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</si>
  <si>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</si>
  <si>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</si>
  <si>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</si>
  <si>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</si>
  <si>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</si>
  <si>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</si>
  <si>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</si>
  <si>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</si>
  <si>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</si>
  <si>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</si>
  <si>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</si>
  <si>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</si>
  <si>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</si>
  <si>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</si>
  <si>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</si>
  <si>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</si>
  <si>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</si>
  <si>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</si>
  <si>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</si>
  <si>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</si>
  <si>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</si>
  <si>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Kota Surakarta</t>
  </si>
  <si>
    <t>Kota Salatiga</t>
  </si>
  <si>
    <t>Kota Semarang</t>
  </si>
  <si>
    <t>Kota Pekalongan</t>
  </si>
  <si>
    <t>Kota Tegal</t>
  </si>
  <si>
    <t>Kulon Progo</t>
  </si>
  <si>
    <t>Bantul</t>
  </si>
  <si>
    <t>Gunungkidul</t>
  </si>
  <si>
    <t>Sleman</t>
  </si>
  <si>
    <t>Kota Yogyakarta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</si>
  <si>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</si>
  <si>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</si>
  <si>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</si>
  <si>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</si>
  <si>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</si>
  <si>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</si>
  <si>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</si>
  <si>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</si>
  <si>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</si>
  <si>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</si>
  <si>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</si>
  <si>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</si>
  <si>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</si>
  <si>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</si>
  <si>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</si>
  <si>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</si>
  <si>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</si>
  <si>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</si>
  <si>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</si>
  <si>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</si>
  <si>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</si>
  <si>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</si>
  <si>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</si>
  <si>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</si>
  <si>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</si>
  <si>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</si>
  <si>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</si>
  <si>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</si>
  <si>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</si>
  <si>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</si>
  <si>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</si>
  <si>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</si>
  <si>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</si>
  <si>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</si>
  <si>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</si>
  <si>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</si>
  <si>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</si>
  <si>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</si>
  <si>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</si>
  <si>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</si>
  <si>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</si>
  <si>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</si>
  <si>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</si>
  <si>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</si>
  <si>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</si>
  <si>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</si>
  <si>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Jembrana</t>
  </si>
  <si>
    <t>Tabanan</t>
  </si>
  <si>
    <t>Badung</t>
  </si>
  <si>
    <t>Gianyar</t>
  </si>
  <si>
    <t>Klungkung</t>
  </si>
  <si>
    <t>Bangli</t>
  </si>
  <si>
    <t>Karangasem</t>
  </si>
  <si>
    <t>Buleleng</t>
  </si>
  <si>
    <t>Kota Denpasar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</si>
  <si>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</si>
  <si>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</si>
  <si>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</si>
  <si>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</si>
  <si>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</si>
  <si>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</si>
  <si>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</si>
  <si>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</si>
  <si>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</si>
  <si>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</si>
  <si>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</si>
  <si>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</si>
  <si>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</si>
  <si>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</si>
  <si>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</si>
  <si>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</si>
  <si>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</si>
  <si>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</si>
  <si>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</si>
  <si>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</si>
  <si>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</si>
  <si>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</si>
  <si>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</si>
  <si>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</si>
  <si>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</si>
  <si>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</si>
  <si>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</si>
  <si>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</si>
  <si>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</si>
  <si>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</si>
  <si>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Kota Kupang</t>
  </si>
  <si>
    <t>Sambas</t>
  </si>
  <si>
    <t>Bengkayang</t>
  </si>
  <si>
    <t>Landak</t>
  </si>
  <si>
    <t>Pontianak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</si>
  <si>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</si>
  <si>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</si>
  <si>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</si>
  <si>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</si>
  <si>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</si>
  <si>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</si>
  <si>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</si>
  <si>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</si>
  <si>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Kota Pontianak</t>
  </si>
  <si>
    <t>Kota Singkawang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</si>
  <si>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</si>
  <si>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</si>
  <si>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</si>
  <si>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</si>
  <si>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</si>
  <si>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</si>
  <si>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</si>
  <si>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</si>
  <si>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</si>
  <si>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</si>
  <si>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</si>
  <si>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</si>
  <si>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</si>
  <si>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Kota Palangka Raya</t>
  </si>
  <si>
    <t>Tanah Laut</t>
  </si>
  <si>
    <t>Kotabaru</t>
  </si>
  <si>
    <t>Banjar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</si>
  <si>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</si>
  <si>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</si>
  <si>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</si>
  <si>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</si>
  <si>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</si>
  <si>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</si>
  <si>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</si>
  <si>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</si>
  <si>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Kota Banjarmasin</t>
  </si>
  <si>
    <t>Kota Banjar Baru</t>
  </si>
  <si>
    <t>Paser</t>
  </si>
  <si>
    <t>Kutai Barat</t>
  </si>
  <si>
    <t>Kutai Kartanegara</t>
  </si>
  <si>
    <t>Kutai Timur</t>
  </si>
  <si>
    <t>Berau</t>
  </si>
  <si>
    <t>Malinau</t>
  </si>
  <si>
    <t>Bulungan</t>
  </si>
  <si>
    <t>Nunukan</t>
  </si>
  <si>
    <t>Penajam Paser Utara</t>
  </si>
  <si>
    <t>Tana Tidung</t>
  </si>
  <si>
    <t>Kota Balikpapan</t>
  </si>
  <si>
    <t>Kota Samarinda</t>
  </si>
  <si>
    <t>Kota Tarakan</t>
  </si>
  <si>
    <t>Kota Bontang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</si>
  <si>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</si>
  <si>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</si>
  <si>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</si>
  <si>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</si>
  <si>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</si>
  <si>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</si>
  <si>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</si>
  <si>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Kep. Siau Tagulandang Biaro</t>
  </si>
  <si>
    <t>Minahasa Tenggara</t>
  </si>
  <si>
    <t>Bolaang Mongondow Selatan</t>
  </si>
  <si>
    <t>Bolaang Mongondow Timur</t>
  </si>
  <si>
    <t>Kota Manado</t>
  </si>
  <si>
    <t>Kota Bitung</t>
  </si>
  <si>
    <t>Kota Tomohon</t>
  </si>
  <si>
    <t>Kota Kotamobagu</t>
  </si>
  <si>
    <t>Banggai Kepulauan</t>
  </si>
  <si>
    <t>Banggai</t>
  </si>
  <si>
    <t>Morowali</t>
  </si>
  <si>
    <t>Poso</t>
  </si>
  <si>
    <t>Donggala</t>
  </si>
  <si>
    <t>Tolitoli</t>
  </si>
  <si>
    <t>Buol</t>
  </si>
  <si>
    <t>Parigi Moutong</t>
  </si>
  <si>
    <t>Tojo Unauna</t>
  </si>
  <si>
    <t>Sigi</t>
  </si>
  <si>
    <t>Kota Palu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</si>
  <si>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</si>
  <si>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</si>
  <si>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</si>
  <si>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</si>
  <si>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</si>
  <si>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</si>
  <si>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</si>
  <si>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</si>
  <si>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</si>
  <si>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</si>
  <si>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</si>
  <si>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</si>
  <si>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</si>
  <si>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</si>
  <si>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</si>
  <si>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</si>
  <si>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</si>
  <si>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</si>
  <si>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</si>
  <si>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</si>
  <si>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</si>
  <si>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Kota Makassar</t>
  </si>
  <si>
    <t>Kota Parepare</t>
  </si>
  <si>
    <t>Kota Palopo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</si>
  <si>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</si>
  <si>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</si>
  <si>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</si>
  <si>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</si>
  <si>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</si>
  <si>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</si>
  <si>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</si>
  <si>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</si>
  <si>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</si>
  <si>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</si>
  <si>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Kota Kendari</t>
  </si>
  <si>
    <t>Kota Baubau</t>
  </si>
  <si>
    <t>Boalemo</t>
  </si>
  <si>
    <t>Pohuwato</t>
  </si>
  <si>
    <t>Bone Bolango</t>
  </si>
  <si>
    <t>Gorontalo Utara</t>
  </si>
  <si>
    <t>Kota Gorontalo</t>
  </si>
  <si>
    <t>Majene</t>
  </si>
  <si>
    <t>Polewali Mandar</t>
  </si>
  <si>
    <t>Mamasa</t>
  </si>
  <si>
    <t>Mamuju</t>
  </si>
  <si>
    <t>Mamuju Utara</t>
  </si>
  <si>
    <t>Maluku Tenggara Barat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</si>
  <si>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</si>
  <si>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</si>
  <si>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</si>
  <si>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</si>
  <si>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</si>
  <si>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</si>
  <si>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</si>
  <si>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</si>
  <si>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Kota Ambon</t>
  </si>
  <si>
    <t>Kota Tual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</si>
  <si>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</si>
  <si>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</si>
  <si>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</si>
  <si>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</si>
  <si>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</si>
  <si>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</si>
  <si>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</si>
  <si>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Kota Ternate</t>
  </si>
  <si>
    <t>Kota Tidore Kepulauan</t>
  </si>
  <si>
    <t>Fak-Fak</t>
  </si>
  <si>
    <t>Kaimana</t>
  </si>
  <si>
    <t>Teluk Wondama</t>
  </si>
  <si>
    <t>Teluk Bintuni</t>
  </si>
  <si>
    <t>Manokwari</t>
  </si>
  <si>
    <t>Sorong Selatan</t>
  </si>
  <si>
    <t>Sorong</t>
  </si>
  <si>
    <t>Raja Ampat</t>
  </si>
  <si>
    <t>Tambrauw</t>
  </si>
  <si>
    <t>Maybrat</t>
  </si>
  <si>
    <t>Kota Sorong</t>
  </si>
  <si>
    <t>Merauke</t>
  </si>
  <si>
    <t>Jayawijaya</t>
  </si>
  <si>
    <t>Jayapura</t>
  </si>
  <si>
    <t>Nabire</t>
  </si>
  <si>
    <t>Kepulauan Yapen Waropen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</si>
  <si>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</si>
  <si>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</si>
  <si>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</si>
  <si>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</si>
  <si>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</si>
  <si>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</si>
  <si>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</si>
  <si>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</si>
  <si>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Pegunungan Bintang</t>
  </si>
  <si>
    <t>Tolikara</t>
  </si>
  <si>
    <t>Sarmi</t>
  </si>
  <si>
    <t>Keerom</t>
  </si>
  <si>
    <t>Waropen</t>
  </si>
  <si>
    <t>Supiori</t>
  </si>
  <si>
    <t>Mamberamo Raya</t>
  </si>
  <si>
    <t>Nduga</t>
  </si>
  <si>
    <t>Lanny Jaya</t>
  </si>
  <si>
    <t>Mamberamo Tengah</t>
  </si>
  <si>
    <t>Yalimo</t>
  </si>
  <si>
    <t>Puncak</t>
  </si>
  <si>
    <t>Dogiyai</t>
  </si>
  <si>
    <t>Intan Jaya</t>
  </si>
  <si>
    <t>Deiyai</t>
  </si>
  <si>
    <t>Papua</t>
  </si>
  <si>
    <t>Jumlah Tidak Memilih dan Suara Tidak Sah</t>
  </si>
  <si>
    <t>Jumlah Tidak Memilih dan Suara Tidak Sah (%)</t>
  </si>
  <si>
    <t>Pasangan yang Unggul</t>
  </si>
  <si>
    <t>Selisih Suara</t>
  </si>
  <si>
    <t>Selisih Suara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</si>
</sst>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499" totalsRowCount="1">
  <autoFilter ref="A1:M498"/>
  <sortState ref="A2:M498">
    <sortCondition ref="A1:A498"/>
  </sortState>
  <tableColumns count="13">
    <tableColumn id="44" name="No"/>
    <tableColumn id="46" name="Id"/>
    <tableColumn id="1" name="Provinsi"/>
    <tableColumn id="2" name="Kabupaten / Kota"/>
    <tableColumn id="17" name="5. Jumlah Pemilih (1+2+3+4+5) (JML)"/>
    <tableColumn id="40" name="H. Prabowo Subianto - Ir. M. H. Hatta Rajasa"/>
    <tableColumn id="41" name="Ir. H. Joko Widodo - Drs. H. M. Jusuf Kalla"/>
    <tableColumn id="43" name="Jumlah Suara Sah Calon Presiden dan Wakil Presiden"/>
    <tableColumn id="3" name="Jumlah Tidak Memilih dan Suara Tidak Sah">
      <calculatedColumnFormula>Table1[[#This Row],[5. Jumlah Pemilih (1+2+3+4+5) (JML)]]-Table1[[#This Row],[Jumlah Suara Sah Calon Presiden dan Wakil Presiden]]</calculatedColumnFormula>
    </tableColumn>
    <tableColumn id="4" name="Jumlah Tidak Memilih dan Suara Tidak Sah (%)">
      <calculatedColumnFormula>(Table1[[#This Row],[Jumlah Tidak Memilih dan Suara Tidak Sah]]/Table1[[#This Row],[5. Jumlah Pemilih (1+2+3+4+5) (JML)]])*100</calculatedColumnFormula>
    </tableColumn>
    <tableColumn id="6" name="Pasangan yang Unggul">
      <calculatedColumnFormula>IF(Table1[[#This Row],[H. Prabowo Subianto - Ir. M. H. Hatta Rajasa]]&gt;Table1[[#This Row],[Ir. H. Joko Widodo - Drs. H. M. Jusuf Kalla]],"H. Prabowo Subianto - Ir. M. H. Hatta Rajasa","Ir. H. Joko Widodo - Drs. H. M. Jusuf Kalla")</calculatedColumnFormula>
    </tableColumn>
    <tableColumn id="5" name="Selisih Suara" dataDxfId="2" totalsRowDxfId="1">
      <calculatedColumnFormula>(Table1[[#This Row],[H. Prabowo Subianto - Ir. M. H. Hatta Rajasa]]-Table1[[#This Row],[Ir. H. Joko Widodo - Drs. H. M. Jusuf Kalla]])</calculatedColumnFormula>
    </tableColumn>
    <tableColumn id="42" name="Selisih Suara (%)" dataDxfId="3" totalsRowDxfId="0">
      <calculatedColumnFormula>(Table1[[#This Row],[Selisih Suara]]/Table1[[#This Row],[Jumlah Suara Sah Calon Presiden dan Wakil Presiden]])*100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9"/>
  <sheetViews>
    <sheetView tabSelected="1" workbookViewId="0">
      <selection activeCell="E504" sqref="E504"/>
    </sheetView>
  </sheetViews>
  <sheetFormatPr baseColWidth="10" defaultRowHeight="16" x14ac:dyDescent="0.2"/>
  <cols>
    <col min="1" max="1" width="6.1640625" bestFit="1" customWidth="1"/>
    <col min="2" max="2" width="5.33203125" customWidth="1"/>
    <col min="3" max="3" width="28.5" bestFit="1" customWidth="1"/>
    <col min="4" max="4" width="30" bestFit="1" customWidth="1"/>
    <col min="5" max="5" width="34" bestFit="1" customWidth="1"/>
    <col min="6" max="6" width="40.5" customWidth="1"/>
    <col min="7" max="7" width="38" bestFit="1" customWidth="1"/>
    <col min="8" max="8" width="47.5" bestFit="1" customWidth="1"/>
    <col min="9" max="11" width="47.5" customWidth="1"/>
    <col min="12" max="12" width="14.1640625" bestFit="1" customWidth="1"/>
    <col min="13" max="13" width="17.33203125" bestFit="1" customWidth="1"/>
  </cols>
  <sheetData>
    <row r="1" spans="1:13" x14ac:dyDescent="0.2">
      <c r="A1" t="s">
        <v>7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537</v>
      </c>
      <c r="J1" t="s">
        <v>538</v>
      </c>
      <c r="K1" t="s">
        <v>539</v>
      </c>
      <c r="L1" t="s">
        <v>540</v>
      </c>
      <c r="M1" t="s">
        <v>541</v>
      </c>
    </row>
    <row r="2" spans="1:13" x14ac:dyDescent="0.2">
      <c r="A2">
        <v>1</v>
      </c>
      <c r="B2">
        <v>1103</v>
      </c>
      <c r="C2" t="s">
        <v>8</v>
      </c>
      <c r="D2" t="s">
        <v>43</v>
      </c>
      <c r="E2">
        <v>154771</v>
      </c>
      <c r="F2">
        <v>55551</v>
      </c>
      <c r="G2">
        <v>42182</v>
      </c>
      <c r="H2">
        <v>97733</v>
      </c>
      <c r="I2">
        <f>Table1[[#This Row],[5. Jumlah Pemilih (1+2+3+4+5) (JML)]]-Table1[[#This Row],[Jumlah Suara Sah Calon Presiden dan Wakil Presiden]]</f>
        <v>57038</v>
      </c>
      <c r="J2">
        <f>(Table1[[#This Row],[Jumlah Tidak Memilih dan Suara Tidak Sah]]/Table1[[#This Row],[5. Jumlah Pemilih (1+2+3+4+5) (JML)]])*100</f>
        <v>36.853157245220359</v>
      </c>
      <c r="K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">
        <f>(Table1[[#This Row],[H. Prabowo Subianto - Ir. M. H. Hatta Rajasa]]-Table1[[#This Row],[Ir. H. Joko Widodo - Drs. H. M. Jusuf Kalla]])</f>
        <v>13369</v>
      </c>
      <c r="M2">
        <f>(Table1[[#This Row],[Selisih Suara]]/Table1[[#This Row],[Jumlah Suara Sah Calon Presiden dan Wakil Presiden]])*100</f>
        <v>13.679105317548832</v>
      </c>
    </row>
    <row r="3" spans="1:13" x14ac:dyDescent="0.2">
      <c r="A3">
        <v>2</v>
      </c>
      <c r="B3">
        <v>1104</v>
      </c>
      <c r="C3" t="s">
        <v>8</v>
      </c>
      <c r="D3" t="s">
        <v>44</v>
      </c>
      <c r="E3">
        <v>142803</v>
      </c>
      <c r="F3">
        <v>73999</v>
      </c>
      <c r="G3">
        <v>40413</v>
      </c>
      <c r="H3">
        <v>114412</v>
      </c>
      <c r="I3">
        <f>Table1[[#This Row],[5. Jumlah Pemilih (1+2+3+4+5) (JML)]]-Table1[[#This Row],[Jumlah Suara Sah Calon Presiden dan Wakil Presiden]]</f>
        <v>28391</v>
      </c>
      <c r="J3">
        <f>(Table1[[#This Row],[Jumlah Tidak Memilih dan Suara Tidak Sah]]/Table1[[#This Row],[5. Jumlah Pemilih (1+2+3+4+5) (JML)]])*100</f>
        <v>19.881234988060477</v>
      </c>
      <c r="K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">
        <f>(Table1[[#This Row],[H. Prabowo Subianto - Ir. M. H. Hatta Rajasa]]-Table1[[#This Row],[Ir. H. Joko Widodo - Drs. H. M. Jusuf Kalla]])</f>
        <v>33586</v>
      </c>
      <c r="M3">
        <f>(Table1[[#This Row],[Selisih Suara]]/Table1[[#This Row],[Jumlah Suara Sah Calon Presiden dan Wakil Presiden]])*100</f>
        <v>29.355312379820298</v>
      </c>
    </row>
    <row r="4" spans="1:13" x14ac:dyDescent="0.2">
      <c r="A4">
        <v>3</v>
      </c>
      <c r="B4">
        <v>1105</v>
      </c>
      <c r="C4" t="s">
        <v>8</v>
      </c>
      <c r="D4" t="s">
        <v>45</v>
      </c>
      <c r="E4">
        <v>272287</v>
      </c>
      <c r="F4">
        <v>64601</v>
      </c>
      <c r="G4">
        <v>63548</v>
      </c>
      <c r="H4">
        <v>128149</v>
      </c>
      <c r="I4">
        <f>Table1[[#This Row],[5. Jumlah Pemilih (1+2+3+4+5) (JML)]]-Table1[[#This Row],[Jumlah Suara Sah Calon Presiden dan Wakil Presiden]]</f>
        <v>144138</v>
      </c>
      <c r="J4">
        <f>(Table1[[#This Row],[Jumlah Tidak Memilih dan Suara Tidak Sah]]/Table1[[#This Row],[5. Jumlah Pemilih (1+2+3+4+5) (JML)]])*100</f>
        <v>52.936056440447032</v>
      </c>
      <c r="K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">
        <f>(Table1[[#This Row],[H. Prabowo Subianto - Ir. M. H. Hatta Rajasa]]-Table1[[#This Row],[Ir. H. Joko Widodo - Drs. H. M. Jusuf Kalla]])</f>
        <v>1053</v>
      </c>
      <c r="M4">
        <f>(Table1[[#This Row],[Selisih Suara]]/Table1[[#This Row],[Jumlah Suara Sah Calon Presiden dan Wakil Presiden]])*100</f>
        <v>0.82169974014623604</v>
      </c>
    </row>
    <row r="5" spans="1:13" x14ac:dyDescent="0.2">
      <c r="A5">
        <v>4</v>
      </c>
      <c r="B5">
        <v>1106</v>
      </c>
      <c r="C5" t="s">
        <v>8</v>
      </c>
      <c r="D5" t="s">
        <v>46</v>
      </c>
      <c r="E5">
        <v>128674</v>
      </c>
      <c r="F5">
        <v>40522</v>
      </c>
      <c r="G5">
        <v>57882</v>
      </c>
      <c r="H5">
        <v>98404</v>
      </c>
      <c r="I5">
        <f>Table1[[#This Row],[5. Jumlah Pemilih (1+2+3+4+5) (JML)]]-Table1[[#This Row],[Jumlah Suara Sah Calon Presiden dan Wakil Presiden]]</f>
        <v>30270</v>
      </c>
      <c r="J5">
        <f>(Table1[[#This Row],[Jumlah Tidak Memilih dan Suara Tidak Sah]]/Table1[[#This Row],[5. Jumlah Pemilih (1+2+3+4+5) (JML)]])*100</f>
        <v>23.524565957380666</v>
      </c>
      <c r="K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5">
        <f>(Table1[[#This Row],[H. Prabowo Subianto - Ir. M. H. Hatta Rajasa]]-Table1[[#This Row],[Ir. H. Joko Widodo - Drs. H. M. Jusuf Kalla]])</f>
        <v>-17360</v>
      </c>
      <c r="M5">
        <f>(Table1[[#This Row],[Selisih Suara]]/Table1[[#This Row],[Jumlah Suara Sah Calon Presiden dan Wakil Presiden]])*100</f>
        <v>-17.64155928620788</v>
      </c>
    </row>
    <row r="6" spans="1:13" x14ac:dyDescent="0.2">
      <c r="A6">
        <v>5</v>
      </c>
      <c r="B6">
        <v>1107</v>
      </c>
      <c r="C6" t="s">
        <v>8</v>
      </c>
      <c r="D6" t="s">
        <v>47</v>
      </c>
      <c r="E6">
        <v>124419</v>
      </c>
      <c r="F6">
        <v>47335</v>
      </c>
      <c r="G6">
        <v>40062</v>
      </c>
      <c r="H6">
        <v>87397</v>
      </c>
      <c r="I6">
        <f>Table1[[#This Row],[5. Jumlah Pemilih (1+2+3+4+5) (JML)]]-Table1[[#This Row],[Jumlah Suara Sah Calon Presiden dan Wakil Presiden]]</f>
        <v>37022</v>
      </c>
      <c r="J6">
        <f>(Table1[[#This Row],[Jumlah Tidak Memilih dan Suara Tidak Sah]]/Table1[[#This Row],[5. Jumlah Pemilih (1+2+3+4+5) (JML)]])*100</f>
        <v>29.755905448524743</v>
      </c>
      <c r="K6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6">
        <f>(Table1[[#This Row],[H. Prabowo Subianto - Ir. M. H. Hatta Rajasa]]-Table1[[#This Row],[Ir. H. Joko Widodo - Drs. H. M. Jusuf Kalla]])</f>
        <v>7273</v>
      </c>
      <c r="M6">
        <f>(Table1[[#This Row],[Selisih Suara]]/Table1[[#This Row],[Jumlah Suara Sah Calon Presiden dan Wakil Presiden]])*100</f>
        <v>8.3217959426524928</v>
      </c>
    </row>
    <row r="7" spans="1:13" x14ac:dyDescent="0.2">
      <c r="A7">
        <v>6</v>
      </c>
      <c r="B7">
        <v>1108</v>
      </c>
      <c r="C7" t="s">
        <v>8</v>
      </c>
      <c r="D7" t="s">
        <v>48</v>
      </c>
      <c r="E7">
        <v>248658</v>
      </c>
      <c r="F7">
        <v>91130</v>
      </c>
      <c r="G7">
        <v>72502</v>
      </c>
      <c r="H7">
        <v>163632</v>
      </c>
      <c r="I7">
        <f>Table1[[#This Row],[5. Jumlah Pemilih (1+2+3+4+5) (JML)]]-Table1[[#This Row],[Jumlah Suara Sah Calon Presiden dan Wakil Presiden]]</f>
        <v>85026</v>
      </c>
      <c r="J7">
        <f>(Table1[[#This Row],[Jumlah Tidak Memilih dan Suara Tidak Sah]]/Table1[[#This Row],[5. Jumlah Pemilih (1+2+3+4+5) (JML)]])*100</f>
        <v>34.193953140457978</v>
      </c>
      <c r="K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7">
        <f>(Table1[[#This Row],[H. Prabowo Subianto - Ir. M. H. Hatta Rajasa]]-Table1[[#This Row],[Ir. H. Joko Widodo - Drs. H. M. Jusuf Kalla]])</f>
        <v>18628</v>
      </c>
      <c r="M7">
        <f>(Table1[[#This Row],[Selisih Suara]]/Table1[[#This Row],[Jumlah Suara Sah Calon Presiden dan Wakil Presiden]])*100</f>
        <v>11.384081353280532</v>
      </c>
    </row>
    <row r="8" spans="1:13" x14ac:dyDescent="0.2">
      <c r="A8">
        <v>7</v>
      </c>
      <c r="B8">
        <v>1109</v>
      </c>
      <c r="C8" t="s">
        <v>8</v>
      </c>
      <c r="D8" t="s">
        <v>49</v>
      </c>
      <c r="E8">
        <v>289127</v>
      </c>
      <c r="F8">
        <v>72241</v>
      </c>
      <c r="G8">
        <v>93308</v>
      </c>
      <c r="H8">
        <v>165549</v>
      </c>
      <c r="I8">
        <f>Table1[[#This Row],[5. Jumlah Pemilih (1+2+3+4+5) (JML)]]-Table1[[#This Row],[Jumlah Suara Sah Calon Presiden dan Wakil Presiden]]</f>
        <v>123578</v>
      </c>
      <c r="J8">
        <f>(Table1[[#This Row],[Jumlah Tidak Memilih dan Suara Tidak Sah]]/Table1[[#This Row],[5. Jumlah Pemilih (1+2+3+4+5) (JML)]])*100</f>
        <v>42.741770917278565</v>
      </c>
      <c r="K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8">
        <f>(Table1[[#This Row],[H. Prabowo Subianto - Ir. M. H. Hatta Rajasa]]-Table1[[#This Row],[Ir. H. Joko Widodo - Drs. H. M. Jusuf Kalla]])</f>
        <v>-21067</v>
      </c>
      <c r="M8">
        <f>(Table1[[#This Row],[Selisih Suara]]/Table1[[#This Row],[Jumlah Suara Sah Calon Presiden dan Wakil Presiden]])*100</f>
        <v>-12.725537454167648</v>
      </c>
    </row>
    <row r="9" spans="1:13" x14ac:dyDescent="0.2">
      <c r="A9">
        <v>8</v>
      </c>
      <c r="B9">
        <v>1111</v>
      </c>
      <c r="C9" t="s">
        <v>8</v>
      </c>
      <c r="D9" t="s">
        <v>51</v>
      </c>
      <c r="E9">
        <v>393843</v>
      </c>
      <c r="F9">
        <v>125359</v>
      </c>
      <c r="G9">
        <v>82486</v>
      </c>
      <c r="H9">
        <v>207845</v>
      </c>
      <c r="I9">
        <f>Table1[[#This Row],[5. Jumlah Pemilih (1+2+3+4+5) (JML)]]-Table1[[#This Row],[Jumlah Suara Sah Calon Presiden dan Wakil Presiden]]</f>
        <v>185998</v>
      </c>
      <c r="J9">
        <f>(Table1[[#This Row],[Jumlah Tidak Memilih dan Suara Tidak Sah]]/Table1[[#This Row],[5. Jumlah Pemilih (1+2+3+4+5) (JML)]])*100</f>
        <v>47.226432867919449</v>
      </c>
      <c r="K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9">
        <f>(Table1[[#This Row],[H. Prabowo Subianto - Ir. M. H. Hatta Rajasa]]-Table1[[#This Row],[Ir. H. Joko Widodo - Drs. H. M. Jusuf Kalla]])</f>
        <v>42873</v>
      </c>
      <c r="M9">
        <f>(Table1[[#This Row],[Selisih Suara]]/Table1[[#This Row],[Jumlah Suara Sah Calon Presiden dan Wakil Presiden]])*100</f>
        <v>20.627390603574781</v>
      </c>
    </row>
    <row r="10" spans="1:13" x14ac:dyDescent="0.2">
      <c r="A10">
        <v>9</v>
      </c>
      <c r="B10">
        <v>1101</v>
      </c>
      <c r="C10" t="s">
        <v>8</v>
      </c>
      <c r="D10" t="s">
        <v>41</v>
      </c>
      <c r="E10">
        <v>53995</v>
      </c>
      <c r="F10">
        <v>11889</v>
      </c>
      <c r="G10">
        <v>29538</v>
      </c>
      <c r="H10">
        <v>41427</v>
      </c>
      <c r="I10">
        <f>Table1[[#This Row],[5. Jumlah Pemilih (1+2+3+4+5) (JML)]]-Table1[[#This Row],[Jumlah Suara Sah Calon Presiden dan Wakil Presiden]]</f>
        <v>12568</v>
      </c>
      <c r="J10">
        <f>(Table1[[#This Row],[Jumlah Tidak Memilih dan Suara Tidak Sah]]/Table1[[#This Row],[5. Jumlah Pemilih (1+2+3+4+5) (JML)]])*100</f>
        <v>23.276229280488934</v>
      </c>
      <c r="K1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0">
        <f>(Table1[[#This Row],[H. Prabowo Subianto - Ir. M. H. Hatta Rajasa]]-Table1[[#This Row],[Ir. H. Joko Widodo - Drs. H. M. Jusuf Kalla]])</f>
        <v>-17649</v>
      </c>
      <c r="M10">
        <f>(Table1[[#This Row],[Selisih Suara]]/Table1[[#This Row],[Jumlah Suara Sah Calon Presiden dan Wakil Presiden]])*100</f>
        <v>-42.602650445361725</v>
      </c>
    </row>
    <row r="11" spans="1:13" x14ac:dyDescent="0.2">
      <c r="A11">
        <v>10</v>
      </c>
      <c r="B11">
        <v>1102</v>
      </c>
      <c r="C11" t="s">
        <v>8</v>
      </c>
      <c r="D11" t="s">
        <v>42</v>
      </c>
      <c r="E11">
        <v>75672</v>
      </c>
      <c r="F11">
        <v>27281</v>
      </c>
      <c r="G11">
        <v>19230</v>
      </c>
      <c r="H11">
        <v>46511</v>
      </c>
      <c r="I11">
        <f>Table1[[#This Row],[5. Jumlah Pemilih (1+2+3+4+5) (JML)]]-Table1[[#This Row],[Jumlah Suara Sah Calon Presiden dan Wakil Presiden]]</f>
        <v>29161</v>
      </c>
      <c r="J11">
        <f>(Table1[[#This Row],[Jumlah Tidak Memilih dan Suara Tidak Sah]]/Table1[[#This Row],[5. Jumlah Pemilih (1+2+3+4+5) (JML)]])*100</f>
        <v>38.536050322444233</v>
      </c>
      <c r="K11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1">
        <f>(Table1[[#This Row],[H. Prabowo Subianto - Ir. M. H. Hatta Rajasa]]-Table1[[#This Row],[Ir. H. Joko Widodo - Drs. H. M. Jusuf Kalla]])</f>
        <v>8051</v>
      </c>
      <c r="M11">
        <f>(Table1[[#This Row],[Selisih Suara]]/Table1[[#This Row],[Jumlah Suara Sah Calon Presiden dan Wakil Presiden]])*100</f>
        <v>17.309883683429728</v>
      </c>
    </row>
    <row r="12" spans="1:13" x14ac:dyDescent="0.2">
      <c r="A12">
        <v>11</v>
      </c>
      <c r="B12">
        <v>1110</v>
      </c>
      <c r="C12" t="s">
        <v>8</v>
      </c>
      <c r="D12" t="s">
        <v>50</v>
      </c>
      <c r="E12">
        <v>295761</v>
      </c>
      <c r="F12">
        <v>95777</v>
      </c>
      <c r="G12">
        <v>60087</v>
      </c>
      <c r="H12">
        <v>155864</v>
      </c>
      <c r="I12">
        <f>Table1[[#This Row],[5. Jumlah Pemilih (1+2+3+4+5) (JML)]]-Table1[[#This Row],[Jumlah Suara Sah Calon Presiden dan Wakil Presiden]]</f>
        <v>139897</v>
      </c>
      <c r="J12">
        <f>(Table1[[#This Row],[Jumlah Tidak Memilih dan Suara Tidak Sah]]/Table1[[#This Row],[5. Jumlah Pemilih (1+2+3+4+5) (JML)]])*100</f>
        <v>47.300692112888449</v>
      </c>
      <c r="K1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2">
        <f>(Table1[[#This Row],[H. Prabowo Subianto - Ir. M. H. Hatta Rajasa]]-Table1[[#This Row],[Ir. H. Joko Widodo - Drs. H. M. Jusuf Kalla]])</f>
        <v>35690</v>
      </c>
      <c r="M12">
        <f>(Table1[[#This Row],[Selisih Suara]]/Table1[[#This Row],[Jumlah Suara Sah Calon Presiden dan Wakil Presiden]])*100</f>
        <v>22.898167633321357</v>
      </c>
    </row>
    <row r="13" spans="1:13" x14ac:dyDescent="0.2">
      <c r="A13">
        <v>12</v>
      </c>
      <c r="B13">
        <v>1112</v>
      </c>
      <c r="C13" t="s">
        <v>8</v>
      </c>
      <c r="D13" t="s">
        <v>52</v>
      </c>
      <c r="E13">
        <v>97811</v>
      </c>
      <c r="F13">
        <v>28334</v>
      </c>
      <c r="G13">
        <v>26534</v>
      </c>
      <c r="H13">
        <v>54868</v>
      </c>
      <c r="I13">
        <f>Table1[[#This Row],[5. Jumlah Pemilih (1+2+3+4+5) (JML)]]-Table1[[#This Row],[Jumlah Suara Sah Calon Presiden dan Wakil Presiden]]</f>
        <v>42943</v>
      </c>
      <c r="J13">
        <f>(Table1[[#This Row],[Jumlah Tidak Memilih dan Suara Tidak Sah]]/Table1[[#This Row],[5. Jumlah Pemilih (1+2+3+4+5) (JML)]])*100</f>
        <v>43.904059870566705</v>
      </c>
      <c r="K1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3">
        <f>(Table1[[#This Row],[H. Prabowo Subianto - Ir. M. H. Hatta Rajasa]]-Table1[[#This Row],[Ir. H. Joko Widodo - Drs. H. M. Jusuf Kalla]])</f>
        <v>1800</v>
      </c>
      <c r="M13">
        <f>(Table1[[#This Row],[Selisih Suara]]/Table1[[#This Row],[Jumlah Suara Sah Calon Presiden dan Wakil Presiden]])*100</f>
        <v>3.2806007144419338</v>
      </c>
    </row>
    <row r="14" spans="1:13" x14ac:dyDescent="0.2">
      <c r="A14">
        <v>13</v>
      </c>
      <c r="B14">
        <v>1113</v>
      </c>
      <c r="C14" t="s">
        <v>8</v>
      </c>
      <c r="D14" t="s">
        <v>53</v>
      </c>
      <c r="E14">
        <v>59705</v>
      </c>
      <c r="F14">
        <v>18172</v>
      </c>
      <c r="G14">
        <v>25640</v>
      </c>
      <c r="H14">
        <v>43812</v>
      </c>
      <c r="I14">
        <f>Table1[[#This Row],[5. Jumlah Pemilih (1+2+3+4+5) (JML)]]-Table1[[#This Row],[Jumlah Suara Sah Calon Presiden dan Wakil Presiden]]</f>
        <v>15893</v>
      </c>
      <c r="J14">
        <f>(Table1[[#This Row],[Jumlah Tidak Memilih dan Suara Tidak Sah]]/Table1[[#This Row],[5. Jumlah Pemilih (1+2+3+4+5) (JML)]])*100</f>
        <v>26.61921112134662</v>
      </c>
      <c r="K1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4">
        <f>(Table1[[#This Row],[H. Prabowo Subianto - Ir. M. H. Hatta Rajasa]]-Table1[[#This Row],[Ir. H. Joko Widodo - Drs. H. M. Jusuf Kalla]])</f>
        <v>-7468</v>
      </c>
      <c r="M14">
        <f>(Table1[[#This Row],[Selisih Suara]]/Table1[[#This Row],[Jumlah Suara Sah Calon Presiden dan Wakil Presiden]])*100</f>
        <v>-17.04555829453118</v>
      </c>
    </row>
    <row r="15" spans="1:13" x14ac:dyDescent="0.2">
      <c r="A15">
        <v>14</v>
      </c>
      <c r="B15">
        <v>1116</v>
      </c>
      <c r="C15" t="s">
        <v>8</v>
      </c>
      <c r="D15" t="s">
        <v>56</v>
      </c>
      <c r="E15">
        <v>57483</v>
      </c>
      <c r="F15">
        <v>22189</v>
      </c>
      <c r="G15">
        <v>17945</v>
      </c>
      <c r="H15">
        <v>40134</v>
      </c>
      <c r="I15">
        <f>Table1[[#This Row],[5. Jumlah Pemilih (1+2+3+4+5) (JML)]]-Table1[[#This Row],[Jumlah Suara Sah Calon Presiden dan Wakil Presiden]]</f>
        <v>17349</v>
      </c>
      <c r="J15">
        <f>(Table1[[#This Row],[Jumlah Tidak Memilih dan Suara Tidak Sah]]/Table1[[#This Row],[5. Jumlah Pemilih (1+2+3+4+5) (JML)]])*100</f>
        <v>30.181097019988517</v>
      </c>
      <c r="K1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5">
        <f>(Table1[[#This Row],[H. Prabowo Subianto - Ir. M. H. Hatta Rajasa]]-Table1[[#This Row],[Ir. H. Joko Widodo - Drs. H. M. Jusuf Kalla]])</f>
        <v>4244</v>
      </c>
      <c r="M15">
        <f>(Table1[[#This Row],[Selisih Suara]]/Table1[[#This Row],[Jumlah Suara Sah Calon Presiden dan Wakil Presiden]])*100</f>
        <v>10.574575173169881</v>
      </c>
    </row>
    <row r="16" spans="1:13" x14ac:dyDescent="0.2">
      <c r="A16">
        <v>15</v>
      </c>
      <c r="B16">
        <v>1115</v>
      </c>
      <c r="C16" t="s">
        <v>8</v>
      </c>
      <c r="D16" t="s">
        <v>55</v>
      </c>
      <c r="E16">
        <v>111840</v>
      </c>
      <c r="F16">
        <v>35565</v>
      </c>
      <c r="G16">
        <v>38848</v>
      </c>
      <c r="H16">
        <v>74413</v>
      </c>
      <c r="I16">
        <f>Table1[[#This Row],[5. Jumlah Pemilih (1+2+3+4+5) (JML)]]-Table1[[#This Row],[Jumlah Suara Sah Calon Presiden dan Wakil Presiden]]</f>
        <v>37427</v>
      </c>
      <c r="J16">
        <f>(Table1[[#This Row],[Jumlah Tidak Memilih dan Suara Tidak Sah]]/Table1[[#This Row],[5. Jumlah Pemilih (1+2+3+4+5) (JML)]])*100</f>
        <v>33.464771101573675</v>
      </c>
      <c r="K1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6">
        <f>(Table1[[#This Row],[H. Prabowo Subianto - Ir. M. H. Hatta Rajasa]]-Table1[[#This Row],[Ir. H. Joko Widodo - Drs. H. M. Jusuf Kalla]])</f>
        <v>-3283</v>
      </c>
      <c r="M16">
        <f>(Table1[[#This Row],[Selisih Suara]]/Table1[[#This Row],[Jumlah Suara Sah Calon Presiden dan Wakil Presiden]])*100</f>
        <v>-4.4118635184712343</v>
      </c>
    </row>
    <row r="17" spans="1:13" x14ac:dyDescent="0.2">
      <c r="A17">
        <v>16</v>
      </c>
      <c r="B17">
        <v>1114</v>
      </c>
      <c r="C17" t="s">
        <v>8</v>
      </c>
      <c r="D17" t="s">
        <v>54</v>
      </c>
      <c r="E17">
        <v>188499</v>
      </c>
      <c r="F17">
        <v>74269</v>
      </c>
      <c r="G17">
        <v>41143</v>
      </c>
      <c r="H17">
        <v>115412</v>
      </c>
      <c r="I17">
        <f>Table1[[#This Row],[5. Jumlah Pemilih (1+2+3+4+5) (JML)]]-Table1[[#This Row],[Jumlah Suara Sah Calon Presiden dan Wakil Presiden]]</f>
        <v>73087</v>
      </c>
      <c r="J17">
        <f>(Table1[[#This Row],[Jumlah Tidak Memilih dan Suara Tidak Sah]]/Table1[[#This Row],[5. Jumlah Pemilih (1+2+3+4+5) (JML)]])*100</f>
        <v>38.773149990185622</v>
      </c>
      <c r="K1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7">
        <f>(Table1[[#This Row],[H. Prabowo Subianto - Ir. M. H. Hatta Rajasa]]-Table1[[#This Row],[Ir. H. Joko Widodo - Drs. H. M. Jusuf Kalla]])</f>
        <v>33126</v>
      </c>
      <c r="M17">
        <f>(Table1[[#This Row],[Selisih Suara]]/Table1[[#This Row],[Jumlah Suara Sah Calon Presiden dan Wakil Presiden]])*100</f>
        <v>28.70238796658926</v>
      </c>
    </row>
    <row r="18" spans="1:13" x14ac:dyDescent="0.2">
      <c r="A18">
        <v>17</v>
      </c>
      <c r="B18">
        <v>1117</v>
      </c>
      <c r="C18" t="s">
        <v>8</v>
      </c>
      <c r="D18" t="s">
        <v>57</v>
      </c>
      <c r="E18">
        <v>92154</v>
      </c>
      <c r="F18">
        <v>30389</v>
      </c>
      <c r="G18">
        <v>41171</v>
      </c>
      <c r="H18">
        <v>71560</v>
      </c>
      <c r="I18">
        <f>Table1[[#This Row],[5. Jumlah Pemilih (1+2+3+4+5) (JML)]]-Table1[[#This Row],[Jumlah Suara Sah Calon Presiden dan Wakil Presiden]]</f>
        <v>20594</v>
      </c>
      <c r="J18">
        <f>(Table1[[#This Row],[Jumlah Tidak Memilih dan Suara Tidak Sah]]/Table1[[#This Row],[5. Jumlah Pemilih (1+2+3+4+5) (JML)]])*100</f>
        <v>22.347375046118454</v>
      </c>
      <c r="K1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8">
        <f>(Table1[[#This Row],[H. Prabowo Subianto - Ir. M. H. Hatta Rajasa]]-Table1[[#This Row],[Ir. H. Joko Widodo - Drs. H. M. Jusuf Kalla]])</f>
        <v>-10782</v>
      </c>
      <c r="M18">
        <f>(Table1[[#This Row],[Selisih Suara]]/Table1[[#This Row],[Jumlah Suara Sah Calon Presiden dan Wakil Presiden]])*100</f>
        <v>-15.067076579094465</v>
      </c>
    </row>
    <row r="19" spans="1:13" x14ac:dyDescent="0.2">
      <c r="A19">
        <v>18</v>
      </c>
      <c r="B19">
        <v>1118</v>
      </c>
      <c r="C19" t="s">
        <v>8</v>
      </c>
      <c r="D19" t="s">
        <v>58</v>
      </c>
      <c r="E19">
        <v>102666</v>
      </c>
      <c r="F19">
        <v>24082</v>
      </c>
      <c r="G19">
        <v>30338</v>
      </c>
      <c r="H19">
        <v>54420</v>
      </c>
      <c r="I19">
        <f>Table1[[#This Row],[5. Jumlah Pemilih (1+2+3+4+5) (JML)]]-Table1[[#This Row],[Jumlah Suara Sah Calon Presiden dan Wakil Presiden]]</f>
        <v>48246</v>
      </c>
      <c r="J19">
        <f>(Table1[[#This Row],[Jumlah Tidak Memilih dan Suara Tidak Sah]]/Table1[[#This Row],[5. Jumlah Pemilih (1+2+3+4+5) (JML)]])*100</f>
        <v>46.993162293261641</v>
      </c>
      <c r="K1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9">
        <f>(Table1[[#This Row],[H. Prabowo Subianto - Ir. M. H. Hatta Rajasa]]-Table1[[#This Row],[Ir. H. Joko Widodo - Drs. H. M. Jusuf Kalla]])</f>
        <v>-6256</v>
      </c>
      <c r="M19">
        <f>(Table1[[#This Row],[Selisih Suara]]/Table1[[#This Row],[Jumlah Suara Sah Calon Presiden dan Wakil Presiden]])*100</f>
        <v>-11.495773612642411</v>
      </c>
    </row>
    <row r="20" spans="1:13" x14ac:dyDescent="0.2">
      <c r="A20">
        <v>19</v>
      </c>
      <c r="B20">
        <v>1171</v>
      </c>
      <c r="C20" t="s">
        <v>8</v>
      </c>
      <c r="D20" t="s">
        <v>59</v>
      </c>
      <c r="E20">
        <v>161862</v>
      </c>
      <c r="F20">
        <v>45823</v>
      </c>
      <c r="G20">
        <v>36003</v>
      </c>
      <c r="H20">
        <v>81826</v>
      </c>
      <c r="I20">
        <f>Table1[[#This Row],[5. Jumlah Pemilih (1+2+3+4+5) (JML)]]-Table1[[#This Row],[Jumlah Suara Sah Calon Presiden dan Wakil Presiden]]</f>
        <v>80036</v>
      </c>
      <c r="J20">
        <f>(Table1[[#This Row],[Jumlah Tidak Memilih dan Suara Tidak Sah]]/Table1[[#This Row],[5. Jumlah Pemilih (1+2+3+4+5) (JML)]])*100</f>
        <v>49.447059841099204</v>
      </c>
      <c r="K2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0">
        <f>(Table1[[#This Row],[H. Prabowo Subianto - Ir. M. H. Hatta Rajasa]]-Table1[[#This Row],[Ir. H. Joko Widodo - Drs. H. M. Jusuf Kalla]])</f>
        <v>9820</v>
      </c>
      <c r="M20">
        <f>(Table1[[#This Row],[Selisih Suara]]/Table1[[#This Row],[Jumlah Suara Sah Calon Presiden dan Wakil Presiden]])*100</f>
        <v>12.001075452790067</v>
      </c>
    </row>
    <row r="21" spans="1:13" x14ac:dyDescent="0.2">
      <c r="A21">
        <v>20</v>
      </c>
      <c r="B21">
        <v>1172</v>
      </c>
      <c r="C21" t="s">
        <v>8</v>
      </c>
      <c r="D21" t="s">
        <v>60</v>
      </c>
      <c r="E21">
        <v>23549</v>
      </c>
      <c r="F21">
        <v>7301</v>
      </c>
      <c r="G21">
        <v>5537</v>
      </c>
      <c r="H21">
        <v>12838</v>
      </c>
      <c r="I21">
        <f>Table1[[#This Row],[5. Jumlah Pemilih (1+2+3+4+5) (JML)]]-Table1[[#This Row],[Jumlah Suara Sah Calon Presiden dan Wakil Presiden]]</f>
        <v>10711</v>
      </c>
      <c r="J21">
        <f>(Table1[[#This Row],[Jumlah Tidak Memilih dan Suara Tidak Sah]]/Table1[[#This Row],[5. Jumlah Pemilih (1+2+3+4+5) (JML)]])*100</f>
        <v>45.483884666015541</v>
      </c>
      <c r="K21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1">
        <f>(Table1[[#This Row],[H. Prabowo Subianto - Ir. M. H. Hatta Rajasa]]-Table1[[#This Row],[Ir. H. Joko Widodo - Drs. H. M. Jusuf Kalla]])</f>
        <v>1764</v>
      </c>
      <c r="M21">
        <f>(Table1[[#This Row],[Selisih Suara]]/Table1[[#This Row],[Jumlah Suara Sah Calon Presiden dan Wakil Presiden]])*100</f>
        <v>13.740458015267176</v>
      </c>
    </row>
    <row r="22" spans="1:13" x14ac:dyDescent="0.2">
      <c r="A22">
        <v>21</v>
      </c>
      <c r="B22">
        <v>1174</v>
      </c>
      <c r="C22" t="s">
        <v>8</v>
      </c>
      <c r="D22" t="s">
        <v>62</v>
      </c>
      <c r="E22">
        <v>123315</v>
      </c>
      <c r="F22">
        <v>34616</v>
      </c>
      <c r="G22">
        <v>19296</v>
      </c>
      <c r="H22">
        <v>53912</v>
      </c>
      <c r="I22">
        <f>Table1[[#This Row],[5. Jumlah Pemilih (1+2+3+4+5) (JML)]]-Table1[[#This Row],[Jumlah Suara Sah Calon Presiden dan Wakil Presiden]]</f>
        <v>69403</v>
      </c>
      <c r="J22">
        <f>(Table1[[#This Row],[Jumlah Tidak Memilih dan Suara Tidak Sah]]/Table1[[#This Row],[5. Jumlah Pemilih (1+2+3+4+5) (JML)]])*100</f>
        <v>56.28106880752545</v>
      </c>
      <c r="K2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2">
        <f>(Table1[[#This Row],[H. Prabowo Subianto - Ir. M. H. Hatta Rajasa]]-Table1[[#This Row],[Ir. H. Joko Widodo - Drs. H. M. Jusuf Kalla]])</f>
        <v>15320</v>
      </c>
      <c r="M22">
        <f>(Table1[[#This Row],[Selisih Suara]]/Table1[[#This Row],[Jumlah Suara Sah Calon Presiden dan Wakil Presiden]])*100</f>
        <v>28.416679032497406</v>
      </c>
    </row>
    <row r="23" spans="1:13" x14ac:dyDescent="0.2">
      <c r="A23">
        <v>22</v>
      </c>
      <c r="B23">
        <v>1173</v>
      </c>
      <c r="C23" t="s">
        <v>8</v>
      </c>
      <c r="D23" t="s">
        <v>61</v>
      </c>
      <c r="E23">
        <v>110916</v>
      </c>
      <c r="F23">
        <v>42693</v>
      </c>
      <c r="G23">
        <v>18340</v>
      </c>
      <c r="H23">
        <v>61033</v>
      </c>
      <c r="I23">
        <f>Table1[[#This Row],[5. Jumlah Pemilih (1+2+3+4+5) (JML)]]-Table1[[#This Row],[Jumlah Suara Sah Calon Presiden dan Wakil Presiden]]</f>
        <v>49883</v>
      </c>
      <c r="J23">
        <f>(Table1[[#This Row],[Jumlah Tidak Memilih dan Suara Tidak Sah]]/Table1[[#This Row],[5. Jumlah Pemilih (1+2+3+4+5) (JML)]])*100</f>
        <v>44.973673771142124</v>
      </c>
      <c r="K2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3">
        <f>(Table1[[#This Row],[H. Prabowo Subianto - Ir. M. H. Hatta Rajasa]]-Table1[[#This Row],[Ir. H. Joko Widodo - Drs. H. M. Jusuf Kalla]])</f>
        <v>24353</v>
      </c>
      <c r="M23">
        <f>(Table1[[#This Row],[Selisih Suara]]/Table1[[#This Row],[Jumlah Suara Sah Calon Presiden dan Wakil Presiden]])*100</f>
        <v>39.901364835416906</v>
      </c>
    </row>
    <row r="24" spans="1:13" x14ac:dyDescent="0.2">
      <c r="A24">
        <v>23</v>
      </c>
      <c r="B24">
        <v>1175</v>
      </c>
      <c r="C24" t="s">
        <v>8</v>
      </c>
      <c r="D24" t="s">
        <v>63</v>
      </c>
      <c r="E24">
        <v>47349</v>
      </c>
      <c r="F24">
        <v>20172</v>
      </c>
      <c r="G24">
        <v>11276</v>
      </c>
      <c r="H24">
        <v>31448</v>
      </c>
      <c r="I24">
        <f>Table1[[#This Row],[5. Jumlah Pemilih (1+2+3+4+5) (JML)]]-Table1[[#This Row],[Jumlah Suara Sah Calon Presiden dan Wakil Presiden]]</f>
        <v>15901</v>
      </c>
      <c r="J24">
        <f>(Table1[[#This Row],[Jumlah Tidak Memilih dan Suara Tidak Sah]]/Table1[[#This Row],[5. Jumlah Pemilih (1+2+3+4+5) (JML)]])*100</f>
        <v>33.582546621892753</v>
      </c>
      <c r="K2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4">
        <f>(Table1[[#This Row],[H. Prabowo Subianto - Ir. M. H. Hatta Rajasa]]-Table1[[#This Row],[Ir. H. Joko Widodo - Drs. H. M. Jusuf Kalla]])</f>
        <v>8896</v>
      </c>
      <c r="M24">
        <f>(Table1[[#This Row],[Selisih Suara]]/Table1[[#This Row],[Jumlah Suara Sah Calon Presiden dan Wakil Presiden]])*100</f>
        <v>28.287967438310861</v>
      </c>
    </row>
    <row r="25" spans="1:13" x14ac:dyDescent="0.2">
      <c r="A25">
        <v>25</v>
      </c>
      <c r="B25">
        <v>2102</v>
      </c>
      <c r="C25" t="s">
        <v>9</v>
      </c>
      <c r="D25" t="s">
        <v>186</v>
      </c>
      <c r="E25">
        <v>109000</v>
      </c>
      <c r="F25">
        <v>27117</v>
      </c>
      <c r="G25">
        <v>43663</v>
      </c>
      <c r="H25">
        <v>70780</v>
      </c>
      <c r="I25">
        <f>Table1[[#This Row],[5. Jumlah Pemilih (1+2+3+4+5) (JML)]]-Table1[[#This Row],[Jumlah Suara Sah Calon Presiden dan Wakil Presiden]]</f>
        <v>38220</v>
      </c>
      <c r="J25">
        <f>(Table1[[#This Row],[Jumlah Tidak Memilih dan Suara Tidak Sah]]/Table1[[#This Row],[5. Jumlah Pemilih (1+2+3+4+5) (JML)]])*100</f>
        <v>35.064220183486242</v>
      </c>
      <c r="K2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5">
        <f>(Table1[[#This Row],[H. Prabowo Subianto - Ir. M. H. Hatta Rajasa]]-Table1[[#This Row],[Ir. H. Joko Widodo - Drs. H. M. Jusuf Kalla]])</f>
        <v>-16546</v>
      </c>
      <c r="M25">
        <f>(Table1[[#This Row],[Selisih Suara]]/Table1[[#This Row],[Jumlah Suara Sah Calon Presiden dan Wakil Presiden]])*100</f>
        <v>-23.376660073467082</v>
      </c>
    </row>
    <row r="26" spans="1:13" x14ac:dyDescent="0.2">
      <c r="A26">
        <v>26</v>
      </c>
      <c r="B26">
        <v>2101</v>
      </c>
      <c r="C26" t="s">
        <v>9</v>
      </c>
      <c r="D26" t="s">
        <v>185</v>
      </c>
      <c r="E26">
        <v>172901</v>
      </c>
      <c r="F26">
        <v>35843</v>
      </c>
      <c r="G26">
        <v>65509</v>
      </c>
      <c r="H26">
        <v>101352</v>
      </c>
      <c r="I26">
        <f>Table1[[#This Row],[5. Jumlah Pemilih (1+2+3+4+5) (JML)]]-Table1[[#This Row],[Jumlah Suara Sah Calon Presiden dan Wakil Presiden]]</f>
        <v>71549</v>
      </c>
      <c r="J26">
        <f>(Table1[[#This Row],[Jumlah Tidak Memilih dan Suara Tidak Sah]]/Table1[[#This Row],[5. Jumlah Pemilih (1+2+3+4+5) (JML)]])*100</f>
        <v>41.38148420194215</v>
      </c>
      <c r="K2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6">
        <f>(Table1[[#This Row],[H. Prabowo Subianto - Ir. M. H. Hatta Rajasa]]-Table1[[#This Row],[Ir. H. Joko Widodo - Drs. H. M. Jusuf Kalla]])</f>
        <v>-29666</v>
      </c>
      <c r="M26">
        <f>(Table1[[#This Row],[Selisih Suara]]/Table1[[#This Row],[Jumlah Suara Sah Calon Presiden dan Wakil Presiden]])*100</f>
        <v>-29.270266003630912</v>
      </c>
    </row>
    <row r="27" spans="1:13" x14ac:dyDescent="0.2">
      <c r="A27">
        <v>27</v>
      </c>
      <c r="B27">
        <v>2103</v>
      </c>
      <c r="C27" t="s">
        <v>9</v>
      </c>
      <c r="D27" t="s">
        <v>187</v>
      </c>
      <c r="E27">
        <v>52723</v>
      </c>
      <c r="F27">
        <v>9952</v>
      </c>
      <c r="G27">
        <v>22372</v>
      </c>
      <c r="H27">
        <v>32324</v>
      </c>
      <c r="I27">
        <f>Table1[[#This Row],[5. Jumlah Pemilih (1+2+3+4+5) (JML)]]-Table1[[#This Row],[Jumlah Suara Sah Calon Presiden dan Wakil Presiden]]</f>
        <v>20399</v>
      </c>
      <c r="J27">
        <f>(Table1[[#This Row],[Jumlah Tidak Memilih dan Suara Tidak Sah]]/Table1[[#This Row],[5. Jumlah Pemilih (1+2+3+4+5) (JML)]])*100</f>
        <v>38.690893917265711</v>
      </c>
      <c r="K2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7">
        <f>(Table1[[#This Row],[H. Prabowo Subianto - Ir. M. H. Hatta Rajasa]]-Table1[[#This Row],[Ir. H. Joko Widodo - Drs. H. M. Jusuf Kalla]])</f>
        <v>-12420</v>
      </c>
      <c r="M27">
        <f>(Table1[[#This Row],[Selisih Suara]]/Table1[[#This Row],[Jumlah Suara Sah Calon Presiden dan Wakil Presiden]])*100</f>
        <v>-38.42346244276699</v>
      </c>
    </row>
    <row r="28" spans="1:13" x14ac:dyDescent="0.2">
      <c r="A28">
        <v>28</v>
      </c>
      <c r="B28">
        <v>2104</v>
      </c>
      <c r="C28" t="s">
        <v>9</v>
      </c>
      <c r="D28" t="s">
        <v>188</v>
      </c>
      <c r="E28">
        <v>68387</v>
      </c>
      <c r="F28">
        <v>14018</v>
      </c>
      <c r="G28">
        <v>32943</v>
      </c>
      <c r="H28">
        <v>46961</v>
      </c>
      <c r="I28">
        <f>Table1[[#This Row],[5. Jumlah Pemilih (1+2+3+4+5) (JML)]]-Table1[[#This Row],[Jumlah Suara Sah Calon Presiden dan Wakil Presiden]]</f>
        <v>21426</v>
      </c>
      <c r="J28">
        <f>(Table1[[#This Row],[Jumlah Tidak Memilih dan Suara Tidak Sah]]/Table1[[#This Row],[5. Jumlah Pemilih (1+2+3+4+5) (JML)]])*100</f>
        <v>31.330516033749106</v>
      </c>
      <c r="K2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8">
        <f>(Table1[[#This Row],[H. Prabowo Subianto - Ir. M. H. Hatta Rajasa]]-Table1[[#This Row],[Ir. H. Joko Widodo - Drs. H. M. Jusuf Kalla]])</f>
        <v>-18925</v>
      </c>
      <c r="M28">
        <f>(Table1[[#This Row],[Selisih Suara]]/Table1[[#This Row],[Jumlah Suara Sah Calon Presiden dan Wakil Presiden]])*100</f>
        <v>-40.299397372287643</v>
      </c>
    </row>
    <row r="29" spans="1:13" x14ac:dyDescent="0.2">
      <c r="A29">
        <v>29</v>
      </c>
      <c r="B29">
        <v>2105</v>
      </c>
      <c r="C29" t="s">
        <v>9</v>
      </c>
      <c r="D29" t="s">
        <v>189</v>
      </c>
      <c r="E29">
        <v>31265</v>
      </c>
      <c r="F29">
        <v>5468</v>
      </c>
      <c r="G29">
        <v>15145</v>
      </c>
      <c r="H29">
        <v>20613</v>
      </c>
      <c r="I29">
        <f>Table1[[#This Row],[5. Jumlah Pemilih (1+2+3+4+5) (JML)]]-Table1[[#This Row],[Jumlah Suara Sah Calon Presiden dan Wakil Presiden]]</f>
        <v>10652</v>
      </c>
      <c r="J29">
        <f>(Table1[[#This Row],[Jumlah Tidak Memilih dan Suara Tidak Sah]]/Table1[[#This Row],[5. Jumlah Pemilih (1+2+3+4+5) (JML)]])*100</f>
        <v>34.070046377738684</v>
      </c>
      <c r="K2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9">
        <f>(Table1[[#This Row],[H. Prabowo Subianto - Ir. M. H. Hatta Rajasa]]-Table1[[#This Row],[Ir. H. Joko Widodo - Drs. H. M. Jusuf Kalla]])</f>
        <v>-9677</v>
      </c>
      <c r="M29">
        <f>(Table1[[#This Row],[Selisih Suara]]/Table1[[#This Row],[Jumlah Suara Sah Calon Presiden dan Wakil Presiden]])*100</f>
        <v>-46.946101974482126</v>
      </c>
    </row>
    <row r="30" spans="1:13" x14ac:dyDescent="0.2">
      <c r="A30">
        <v>30</v>
      </c>
      <c r="B30">
        <v>2171</v>
      </c>
      <c r="C30" t="s">
        <v>9</v>
      </c>
      <c r="D30" t="s">
        <v>190</v>
      </c>
      <c r="E30">
        <v>811800</v>
      </c>
      <c r="F30">
        <v>202246</v>
      </c>
      <c r="G30">
        <v>257166</v>
      </c>
      <c r="H30">
        <v>459412</v>
      </c>
      <c r="I30">
        <f>Table1[[#This Row],[5. Jumlah Pemilih (1+2+3+4+5) (JML)]]-Table1[[#This Row],[Jumlah Suara Sah Calon Presiden dan Wakil Presiden]]</f>
        <v>352388</v>
      </c>
      <c r="J30">
        <f>(Table1[[#This Row],[Jumlah Tidak Memilih dan Suara Tidak Sah]]/Table1[[#This Row],[5. Jumlah Pemilih (1+2+3+4+5) (JML)]])*100</f>
        <v>43.408228627740826</v>
      </c>
      <c r="K3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0">
        <f>(Table1[[#This Row],[H. Prabowo Subianto - Ir. M. H. Hatta Rajasa]]-Table1[[#This Row],[Ir. H. Joko Widodo - Drs. H. M. Jusuf Kalla]])</f>
        <v>-54920</v>
      </c>
      <c r="M30">
        <f>(Table1[[#This Row],[Selisih Suara]]/Table1[[#This Row],[Jumlah Suara Sah Calon Presiden dan Wakil Presiden]])*100</f>
        <v>-11.954411290954523</v>
      </c>
    </row>
    <row r="31" spans="1:13" x14ac:dyDescent="0.2">
      <c r="A31">
        <v>31</v>
      </c>
      <c r="B31">
        <v>2172</v>
      </c>
      <c r="C31" t="s">
        <v>9</v>
      </c>
      <c r="D31" t="s">
        <v>191</v>
      </c>
      <c r="E31">
        <v>150474</v>
      </c>
      <c r="F31">
        <v>38264</v>
      </c>
      <c r="G31">
        <v>55021</v>
      </c>
      <c r="H31">
        <v>93285</v>
      </c>
      <c r="I31">
        <f>Table1[[#This Row],[5. Jumlah Pemilih (1+2+3+4+5) (JML)]]-Table1[[#This Row],[Jumlah Suara Sah Calon Presiden dan Wakil Presiden]]</f>
        <v>57189</v>
      </c>
      <c r="J31">
        <f>(Table1[[#This Row],[Jumlah Tidak Memilih dan Suara Tidak Sah]]/Table1[[#This Row],[5. Jumlah Pemilih (1+2+3+4+5) (JML)]])*100</f>
        <v>38.005901351728539</v>
      </c>
      <c r="K3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1">
        <f>(Table1[[#This Row],[H. Prabowo Subianto - Ir. M. H. Hatta Rajasa]]-Table1[[#This Row],[Ir. H. Joko Widodo - Drs. H. M. Jusuf Kalla]])</f>
        <v>-16757</v>
      </c>
      <c r="M31">
        <f>(Table1[[#This Row],[Selisih Suara]]/Table1[[#This Row],[Jumlah Suara Sah Calon Presiden dan Wakil Presiden]])*100</f>
        <v>-17.963230958889426</v>
      </c>
    </row>
    <row r="32" spans="1:13" x14ac:dyDescent="0.2">
      <c r="A32">
        <v>33</v>
      </c>
      <c r="B32">
        <v>3101</v>
      </c>
      <c r="C32" t="s">
        <v>10</v>
      </c>
      <c r="D32" t="s">
        <v>192</v>
      </c>
      <c r="E32">
        <v>20591</v>
      </c>
      <c r="F32">
        <v>6906</v>
      </c>
      <c r="G32">
        <v>8089</v>
      </c>
      <c r="H32">
        <v>14995</v>
      </c>
      <c r="I32">
        <f>Table1[[#This Row],[5. Jumlah Pemilih (1+2+3+4+5) (JML)]]-Table1[[#This Row],[Jumlah Suara Sah Calon Presiden dan Wakil Presiden]]</f>
        <v>5596</v>
      </c>
      <c r="J32">
        <f>(Table1[[#This Row],[Jumlah Tidak Memilih dan Suara Tidak Sah]]/Table1[[#This Row],[5. Jumlah Pemilih (1+2+3+4+5) (JML)]])*100</f>
        <v>27.176921956194455</v>
      </c>
      <c r="K3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2">
        <f>(Table1[[#This Row],[H. Prabowo Subianto - Ir. M. H. Hatta Rajasa]]-Table1[[#This Row],[Ir. H. Joko Widodo - Drs. H. M. Jusuf Kalla]])</f>
        <v>-1183</v>
      </c>
      <c r="M32">
        <f>(Table1[[#This Row],[Selisih Suara]]/Table1[[#This Row],[Jumlah Suara Sah Calon Presiden dan Wakil Presiden]])*100</f>
        <v>-7.8892964321440484</v>
      </c>
    </row>
    <row r="33" spans="1:13" x14ac:dyDescent="0.2">
      <c r="A33">
        <v>34</v>
      </c>
      <c r="B33">
        <v>3173</v>
      </c>
      <c r="C33" t="s">
        <v>10</v>
      </c>
      <c r="D33" t="s">
        <v>195</v>
      </c>
      <c r="E33">
        <v>815576</v>
      </c>
      <c r="F33">
        <v>258376</v>
      </c>
      <c r="G33">
        <v>308059</v>
      </c>
      <c r="H33">
        <v>566435</v>
      </c>
      <c r="I33">
        <f>Table1[[#This Row],[5. Jumlah Pemilih (1+2+3+4+5) (JML)]]-Table1[[#This Row],[Jumlah Suara Sah Calon Presiden dan Wakil Presiden]]</f>
        <v>249141</v>
      </c>
      <c r="J33">
        <f>(Table1[[#This Row],[Jumlah Tidak Memilih dan Suara Tidak Sah]]/Table1[[#This Row],[5. Jumlah Pemilih (1+2+3+4+5) (JML)]])*100</f>
        <v>30.547858200829843</v>
      </c>
      <c r="K3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3">
        <f>(Table1[[#This Row],[H. Prabowo Subianto - Ir. M. H. Hatta Rajasa]]-Table1[[#This Row],[Ir. H. Joko Widodo - Drs. H. M. Jusuf Kalla]])</f>
        <v>-49683</v>
      </c>
      <c r="M33">
        <f>(Table1[[#This Row],[Selisih Suara]]/Table1[[#This Row],[Jumlah Suara Sah Calon Presiden dan Wakil Presiden]])*100</f>
        <v>-8.7711740976458028</v>
      </c>
    </row>
    <row r="34" spans="1:13" x14ac:dyDescent="0.2">
      <c r="A34">
        <v>35</v>
      </c>
      <c r="B34">
        <v>3175</v>
      </c>
      <c r="C34" t="s">
        <v>10</v>
      </c>
      <c r="D34" t="s">
        <v>197</v>
      </c>
      <c r="E34">
        <v>1206282</v>
      </c>
      <c r="F34">
        <v>342651</v>
      </c>
      <c r="G34">
        <v>516654</v>
      </c>
      <c r="H34">
        <v>859305</v>
      </c>
      <c r="I34">
        <f>Table1[[#This Row],[5. Jumlah Pemilih (1+2+3+4+5) (JML)]]-Table1[[#This Row],[Jumlah Suara Sah Calon Presiden dan Wakil Presiden]]</f>
        <v>346977</v>
      </c>
      <c r="J34">
        <f>(Table1[[#This Row],[Jumlah Tidak Memilih dan Suara Tidak Sah]]/Table1[[#This Row],[5. Jumlah Pemilih (1+2+3+4+5) (JML)]])*100</f>
        <v>28.764169572289067</v>
      </c>
      <c r="K3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4">
        <f>(Table1[[#This Row],[H. Prabowo Subianto - Ir. M. H. Hatta Rajasa]]-Table1[[#This Row],[Ir. H. Joko Widodo - Drs. H. M. Jusuf Kalla]])</f>
        <v>-174003</v>
      </c>
      <c r="M34">
        <f>(Table1[[#This Row],[Selisih Suara]]/Table1[[#This Row],[Jumlah Suara Sah Calon Presiden dan Wakil Presiden]])*100</f>
        <v>-20.249271213364288</v>
      </c>
    </row>
    <row r="35" spans="1:13" x14ac:dyDescent="0.2">
      <c r="A35">
        <v>36</v>
      </c>
      <c r="B35">
        <v>3174</v>
      </c>
      <c r="C35" t="s">
        <v>10</v>
      </c>
      <c r="D35" t="s">
        <v>196</v>
      </c>
      <c r="E35">
        <v>1746826</v>
      </c>
      <c r="F35">
        <v>479815</v>
      </c>
      <c r="G35">
        <v>742103</v>
      </c>
      <c r="H35">
        <v>1221918</v>
      </c>
      <c r="I35">
        <f>Table1[[#This Row],[5. Jumlah Pemilih (1+2+3+4+5) (JML)]]-Table1[[#This Row],[Jumlah Suara Sah Calon Presiden dan Wakil Presiden]]</f>
        <v>524908</v>
      </c>
      <c r="J35">
        <f>(Table1[[#This Row],[Jumlah Tidak Memilih dan Suara Tidak Sah]]/Table1[[#This Row],[5. Jumlah Pemilih (1+2+3+4+5) (JML)]])*100</f>
        <v>30.049243599534243</v>
      </c>
      <c r="K3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5">
        <f>(Table1[[#This Row],[H. Prabowo Subianto - Ir. M. H. Hatta Rajasa]]-Table1[[#This Row],[Ir. H. Joko Widodo - Drs. H. M. Jusuf Kalla]])</f>
        <v>-262288</v>
      </c>
      <c r="M35">
        <f>(Table1[[#This Row],[Selisih Suara]]/Table1[[#This Row],[Jumlah Suara Sah Calon Presiden dan Wakil Presiden]])*100</f>
        <v>-21.465270173612303</v>
      </c>
    </row>
    <row r="36" spans="1:13" x14ac:dyDescent="0.2">
      <c r="A36">
        <v>37</v>
      </c>
      <c r="B36">
        <v>3171</v>
      </c>
      <c r="C36" t="s">
        <v>10</v>
      </c>
      <c r="D36" t="s">
        <v>193</v>
      </c>
      <c r="E36">
        <v>1665662</v>
      </c>
      <c r="F36">
        <v>612442</v>
      </c>
      <c r="G36">
        <v>568358</v>
      </c>
      <c r="H36">
        <v>1180800</v>
      </c>
      <c r="I36">
        <f>Table1[[#This Row],[5. Jumlah Pemilih (1+2+3+4+5) (JML)]]-Table1[[#This Row],[Jumlah Suara Sah Calon Presiden dan Wakil Presiden]]</f>
        <v>484862</v>
      </c>
      <c r="J36">
        <f>(Table1[[#This Row],[Jumlah Tidak Memilih dan Suara Tidak Sah]]/Table1[[#This Row],[5. Jumlah Pemilih (1+2+3+4+5) (JML)]])*100</f>
        <v>29.109267066187499</v>
      </c>
      <c r="K36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6">
        <f>(Table1[[#This Row],[H. Prabowo Subianto - Ir. M. H. Hatta Rajasa]]-Table1[[#This Row],[Ir. H. Joko Widodo - Drs. H. M. Jusuf Kalla]])</f>
        <v>44084</v>
      </c>
      <c r="M36">
        <f>(Table1[[#This Row],[Selisih Suara]]/Table1[[#This Row],[Jumlah Suara Sah Calon Presiden dan Wakil Presiden]])*100</f>
        <v>3.7334010840108398</v>
      </c>
    </row>
    <row r="37" spans="1:13" x14ac:dyDescent="0.2">
      <c r="A37">
        <v>38</v>
      </c>
      <c r="B37">
        <v>3172</v>
      </c>
      <c r="C37" t="s">
        <v>10</v>
      </c>
      <c r="D37" t="s">
        <v>194</v>
      </c>
      <c r="E37">
        <v>2068164</v>
      </c>
      <c r="F37">
        <v>827874</v>
      </c>
      <c r="G37">
        <v>716631</v>
      </c>
      <c r="H37">
        <v>1544505</v>
      </c>
      <c r="I37">
        <f>Table1[[#This Row],[5. Jumlah Pemilih (1+2+3+4+5) (JML)]]-Table1[[#This Row],[Jumlah Suara Sah Calon Presiden dan Wakil Presiden]]</f>
        <v>523659</v>
      </c>
      <c r="J37">
        <f>(Table1[[#This Row],[Jumlah Tidak Memilih dan Suara Tidak Sah]]/Table1[[#This Row],[5. Jumlah Pemilih (1+2+3+4+5) (JML)]])*100</f>
        <v>25.319993965662295</v>
      </c>
      <c r="K3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7">
        <f>(Table1[[#This Row],[H. Prabowo Subianto - Ir. M. H. Hatta Rajasa]]-Table1[[#This Row],[Ir. H. Joko Widodo - Drs. H. M. Jusuf Kalla]])</f>
        <v>111243</v>
      </c>
      <c r="M37">
        <f>(Table1[[#This Row],[Selisih Suara]]/Table1[[#This Row],[Jumlah Suara Sah Calon Presiden dan Wakil Presiden]])*100</f>
        <v>7.2025017724125204</v>
      </c>
    </row>
    <row r="38" spans="1:13" x14ac:dyDescent="0.2">
      <c r="A38">
        <v>40</v>
      </c>
      <c r="B38">
        <v>3201</v>
      </c>
      <c r="C38" t="s">
        <v>11</v>
      </c>
      <c r="D38" t="s">
        <v>198</v>
      </c>
      <c r="E38">
        <v>3404348</v>
      </c>
      <c r="F38">
        <v>1636134</v>
      </c>
      <c r="G38">
        <v>852888</v>
      </c>
      <c r="H38">
        <v>2489022</v>
      </c>
      <c r="I38">
        <f>Table1[[#This Row],[5. Jumlah Pemilih (1+2+3+4+5) (JML)]]-Table1[[#This Row],[Jumlah Suara Sah Calon Presiden dan Wakil Presiden]]</f>
        <v>915326</v>
      </c>
      <c r="J38">
        <f>(Table1[[#This Row],[Jumlah Tidak Memilih dan Suara Tidak Sah]]/Table1[[#This Row],[5. Jumlah Pemilih (1+2+3+4+5) (JML)]])*100</f>
        <v>26.886969252262105</v>
      </c>
      <c r="K38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8">
        <f>(Table1[[#This Row],[H. Prabowo Subianto - Ir. M. H. Hatta Rajasa]]-Table1[[#This Row],[Ir. H. Joko Widodo - Drs. H. M. Jusuf Kalla]])</f>
        <v>783246</v>
      </c>
      <c r="M38">
        <f>(Table1[[#This Row],[Selisih Suara]]/Table1[[#This Row],[Jumlah Suara Sah Calon Presiden dan Wakil Presiden]])*100</f>
        <v>31.468022379874505</v>
      </c>
    </row>
    <row r="39" spans="1:13" x14ac:dyDescent="0.2">
      <c r="A39">
        <v>41</v>
      </c>
      <c r="B39">
        <v>3202</v>
      </c>
      <c r="C39" t="s">
        <v>11</v>
      </c>
      <c r="D39" t="s">
        <v>199</v>
      </c>
      <c r="E39">
        <v>1811312</v>
      </c>
      <c r="F39">
        <v>829802</v>
      </c>
      <c r="G39">
        <v>392927</v>
      </c>
      <c r="H39">
        <v>1222729</v>
      </c>
      <c r="I39">
        <f>Table1[[#This Row],[5. Jumlah Pemilih (1+2+3+4+5) (JML)]]-Table1[[#This Row],[Jumlah Suara Sah Calon Presiden dan Wakil Presiden]]</f>
        <v>588583</v>
      </c>
      <c r="J39">
        <f>(Table1[[#This Row],[Jumlah Tidak Memilih dan Suara Tidak Sah]]/Table1[[#This Row],[5. Jumlah Pemilih (1+2+3+4+5) (JML)]])*100</f>
        <v>32.494843516743664</v>
      </c>
      <c r="K3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9">
        <f>(Table1[[#This Row],[H. Prabowo Subianto - Ir. M. H. Hatta Rajasa]]-Table1[[#This Row],[Ir. H. Joko Widodo - Drs. H. M. Jusuf Kalla]])</f>
        <v>436875</v>
      </c>
      <c r="M39">
        <f>(Table1[[#This Row],[Selisih Suara]]/Table1[[#This Row],[Jumlah Suara Sah Calon Presiden dan Wakil Presiden]])*100</f>
        <v>35.729503430441248</v>
      </c>
    </row>
    <row r="40" spans="1:13" x14ac:dyDescent="0.2">
      <c r="A40">
        <v>42</v>
      </c>
      <c r="B40">
        <v>3203</v>
      </c>
      <c r="C40" t="s">
        <v>11</v>
      </c>
      <c r="D40" t="s">
        <v>200</v>
      </c>
      <c r="E40">
        <v>1701452</v>
      </c>
      <c r="F40">
        <v>643722</v>
      </c>
      <c r="G40">
        <v>442822</v>
      </c>
      <c r="H40">
        <v>1086544</v>
      </c>
      <c r="I40">
        <f>Table1[[#This Row],[5. Jumlah Pemilih (1+2+3+4+5) (JML)]]-Table1[[#This Row],[Jumlah Suara Sah Calon Presiden dan Wakil Presiden]]</f>
        <v>614908</v>
      </c>
      <c r="J40">
        <f>(Table1[[#This Row],[Jumlah Tidak Memilih dan Suara Tidak Sah]]/Table1[[#This Row],[5. Jumlah Pemilih (1+2+3+4+5) (JML)]])*100</f>
        <v>36.140190848757413</v>
      </c>
      <c r="K4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0">
        <f>(Table1[[#This Row],[H. Prabowo Subianto - Ir. M. H. Hatta Rajasa]]-Table1[[#This Row],[Ir. H. Joko Widodo - Drs. H. M. Jusuf Kalla]])</f>
        <v>200900</v>
      </c>
      <c r="M40">
        <f>(Table1[[#This Row],[Selisih Suara]]/Table1[[#This Row],[Jumlah Suara Sah Calon Presiden dan Wakil Presiden]])*100</f>
        <v>18.489817255444787</v>
      </c>
    </row>
    <row r="41" spans="1:13" x14ac:dyDescent="0.2">
      <c r="A41">
        <v>43</v>
      </c>
      <c r="B41">
        <v>3204</v>
      </c>
      <c r="C41" t="s">
        <v>11</v>
      </c>
      <c r="D41" t="s">
        <v>201</v>
      </c>
      <c r="E41">
        <v>2501445</v>
      </c>
      <c r="F41">
        <v>1171109</v>
      </c>
      <c r="G41">
        <v>655044</v>
      </c>
      <c r="H41">
        <v>1826153</v>
      </c>
      <c r="I41">
        <f>Table1[[#This Row],[5. Jumlah Pemilih (1+2+3+4+5) (JML)]]-Table1[[#This Row],[Jumlah Suara Sah Calon Presiden dan Wakil Presiden]]</f>
        <v>675292</v>
      </c>
      <c r="J41">
        <f>(Table1[[#This Row],[Jumlah Tidak Memilih dan Suara Tidak Sah]]/Table1[[#This Row],[5. Jumlah Pemilih (1+2+3+4+5) (JML)]])*100</f>
        <v>26.996076267917147</v>
      </c>
      <c r="K41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1">
        <f>(Table1[[#This Row],[H. Prabowo Subianto - Ir. M. H. Hatta Rajasa]]-Table1[[#This Row],[Ir. H. Joko Widodo - Drs. H. M. Jusuf Kalla]])</f>
        <v>516065</v>
      </c>
      <c r="M41">
        <f>(Table1[[#This Row],[Selisih Suara]]/Table1[[#This Row],[Jumlah Suara Sah Calon Presiden dan Wakil Presiden]])*100</f>
        <v>28.259680322514054</v>
      </c>
    </row>
    <row r="42" spans="1:13" x14ac:dyDescent="0.2">
      <c r="A42">
        <v>44</v>
      </c>
      <c r="B42">
        <v>3205</v>
      </c>
      <c r="C42" t="s">
        <v>11</v>
      </c>
      <c r="D42" t="s">
        <v>202</v>
      </c>
      <c r="E42">
        <v>1814981</v>
      </c>
      <c r="F42">
        <v>866613</v>
      </c>
      <c r="G42">
        <v>369199</v>
      </c>
      <c r="H42">
        <v>1235812</v>
      </c>
      <c r="I42">
        <f>Table1[[#This Row],[5. Jumlah Pemilih (1+2+3+4+5) (JML)]]-Table1[[#This Row],[Jumlah Suara Sah Calon Presiden dan Wakil Presiden]]</f>
        <v>579169</v>
      </c>
      <c r="J42">
        <f>(Table1[[#This Row],[Jumlah Tidak Memilih dan Suara Tidak Sah]]/Table1[[#This Row],[5. Jumlah Pemilih (1+2+3+4+5) (JML)]])*100</f>
        <v>31.910471790062818</v>
      </c>
      <c r="K4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2">
        <f>(Table1[[#This Row],[H. Prabowo Subianto - Ir. M. H. Hatta Rajasa]]-Table1[[#This Row],[Ir. H. Joko Widodo - Drs. H. M. Jusuf Kalla]])</f>
        <v>497414</v>
      </c>
      <c r="M42">
        <f>(Table1[[#This Row],[Selisih Suara]]/Table1[[#This Row],[Jumlah Suara Sah Calon Presiden dan Wakil Presiden]])*100</f>
        <v>40.249973296909239</v>
      </c>
    </row>
    <row r="43" spans="1:13" x14ac:dyDescent="0.2">
      <c r="A43">
        <v>45</v>
      </c>
      <c r="B43">
        <v>3206</v>
      </c>
      <c r="C43" t="s">
        <v>11</v>
      </c>
      <c r="D43" t="s">
        <v>203</v>
      </c>
      <c r="E43">
        <v>1361583</v>
      </c>
      <c r="F43">
        <v>647755</v>
      </c>
      <c r="G43">
        <v>268568</v>
      </c>
      <c r="H43">
        <v>916323</v>
      </c>
      <c r="I43">
        <f>Table1[[#This Row],[5. Jumlah Pemilih (1+2+3+4+5) (JML)]]-Table1[[#This Row],[Jumlah Suara Sah Calon Presiden dan Wakil Presiden]]</f>
        <v>445260</v>
      </c>
      <c r="J43">
        <f>(Table1[[#This Row],[Jumlah Tidak Memilih dan Suara Tidak Sah]]/Table1[[#This Row],[5. Jumlah Pemilih (1+2+3+4+5) (JML)]])*100</f>
        <v>32.701642132723457</v>
      </c>
      <c r="K4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3">
        <f>(Table1[[#This Row],[H. Prabowo Subianto - Ir. M. H. Hatta Rajasa]]-Table1[[#This Row],[Ir. H. Joko Widodo - Drs. H. M. Jusuf Kalla]])</f>
        <v>379187</v>
      </c>
      <c r="M43">
        <f>(Table1[[#This Row],[Selisih Suara]]/Table1[[#This Row],[Jumlah Suara Sah Calon Presiden dan Wakil Presiden]])*100</f>
        <v>41.381368796810733</v>
      </c>
    </row>
    <row r="44" spans="1:13" x14ac:dyDescent="0.2">
      <c r="A44">
        <v>46</v>
      </c>
      <c r="B44">
        <v>3207</v>
      </c>
      <c r="C44" t="s">
        <v>11</v>
      </c>
      <c r="D44" t="s">
        <v>204</v>
      </c>
      <c r="E44">
        <v>1254869</v>
      </c>
      <c r="F44">
        <v>492890</v>
      </c>
      <c r="G44">
        <v>418505</v>
      </c>
      <c r="H44">
        <v>911395</v>
      </c>
      <c r="I44">
        <f>Table1[[#This Row],[5. Jumlah Pemilih (1+2+3+4+5) (JML)]]-Table1[[#This Row],[Jumlah Suara Sah Calon Presiden dan Wakil Presiden]]</f>
        <v>343474</v>
      </c>
      <c r="J44">
        <f>(Table1[[#This Row],[Jumlah Tidak Memilih dan Suara Tidak Sah]]/Table1[[#This Row],[5. Jumlah Pemilih (1+2+3+4+5) (JML)]])*100</f>
        <v>27.371303299388224</v>
      </c>
      <c r="K4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4">
        <f>(Table1[[#This Row],[H. Prabowo Subianto - Ir. M. H. Hatta Rajasa]]-Table1[[#This Row],[Ir. H. Joko Widodo - Drs. H. M. Jusuf Kalla]])</f>
        <v>74385</v>
      </c>
      <c r="M44">
        <f>(Table1[[#This Row],[Selisih Suara]]/Table1[[#This Row],[Jumlah Suara Sah Calon Presiden dan Wakil Presiden]])*100</f>
        <v>8.1616642619281432</v>
      </c>
    </row>
    <row r="45" spans="1:13" x14ac:dyDescent="0.2">
      <c r="A45">
        <v>47</v>
      </c>
      <c r="B45">
        <v>3208</v>
      </c>
      <c r="C45" t="s">
        <v>11</v>
      </c>
      <c r="D45" t="s">
        <v>205</v>
      </c>
      <c r="E45">
        <v>855459</v>
      </c>
      <c r="F45">
        <v>312002</v>
      </c>
      <c r="G45">
        <v>250156</v>
      </c>
      <c r="H45">
        <v>562158</v>
      </c>
      <c r="I45">
        <f>Table1[[#This Row],[5. Jumlah Pemilih (1+2+3+4+5) (JML)]]-Table1[[#This Row],[Jumlah Suara Sah Calon Presiden dan Wakil Presiden]]</f>
        <v>293301</v>
      </c>
      <c r="J45">
        <f>(Table1[[#This Row],[Jumlah Tidak Memilih dan Suara Tidak Sah]]/Table1[[#This Row],[5. Jumlah Pemilih (1+2+3+4+5) (JML)]])*100</f>
        <v>34.285804462867304</v>
      </c>
      <c r="K4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5">
        <f>(Table1[[#This Row],[H. Prabowo Subianto - Ir. M. H. Hatta Rajasa]]-Table1[[#This Row],[Ir. H. Joko Widodo - Drs. H. M. Jusuf Kalla]])</f>
        <v>61846</v>
      </c>
      <c r="M45">
        <f>(Table1[[#This Row],[Selisih Suara]]/Table1[[#This Row],[Jumlah Suara Sah Calon Presiden dan Wakil Presiden]])*100</f>
        <v>11.0015333767375</v>
      </c>
    </row>
    <row r="46" spans="1:13" x14ac:dyDescent="0.2">
      <c r="A46">
        <v>48</v>
      </c>
      <c r="B46">
        <v>3209</v>
      </c>
      <c r="C46" t="s">
        <v>11</v>
      </c>
      <c r="D46" t="s">
        <v>206</v>
      </c>
      <c r="E46">
        <v>1763311</v>
      </c>
      <c r="F46">
        <v>415517</v>
      </c>
      <c r="G46">
        <v>653687</v>
      </c>
      <c r="H46">
        <v>1069204</v>
      </c>
      <c r="I46">
        <f>Table1[[#This Row],[5. Jumlah Pemilih (1+2+3+4+5) (JML)]]-Table1[[#This Row],[Jumlah Suara Sah Calon Presiden dan Wakil Presiden]]</f>
        <v>694107</v>
      </c>
      <c r="J46">
        <f>(Table1[[#This Row],[Jumlah Tidak Memilih dan Suara Tidak Sah]]/Table1[[#This Row],[5. Jumlah Pemilih (1+2+3+4+5) (JML)]])*100</f>
        <v>39.363844494816853</v>
      </c>
      <c r="K4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6">
        <f>(Table1[[#This Row],[H. Prabowo Subianto - Ir. M. H. Hatta Rajasa]]-Table1[[#This Row],[Ir. H. Joko Widodo - Drs. H. M. Jusuf Kalla]])</f>
        <v>-238170</v>
      </c>
      <c r="M46">
        <f>(Table1[[#This Row],[Selisih Suara]]/Table1[[#This Row],[Jumlah Suara Sah Calon Presiden dan Wakil Presiden]])*100</f>
        <v>-22.275449773850454</v>
      </c>
    </row>
    <row r="47" spans="1:13" x14ac:dyDescent="0.2">
      <c r="A47">
        <v>49</v>
      </c>
      <c r="B47">
        <v>3210</v>
      </c>
      <c r="C47" t="s">
        <v>11</v>
      </c>
      <c r="D47" t="s">
        <v>207</v>
      </c>
      <c r="E47">
        <v>970313</v>
      </c>
      <c r="F47">
        <v>386707</v>
      </c>
      <c r="G47">
        <v>338875</v>
      </c>
      <c r="H47">
        <v>725582</v>
      </c>
      <c r="I47">
        <f>Table1[[#This Row],[5. Jumlah Pemilih (1+2+3+4+5) (JML)]]-Table1[[#This Row],[Jumlah Suara Sah Calon Presiden dan Wakil Presiden]]</f>
        <v>244731</v>
      </c>
      <c r="J47">
        <f>(Table1[[#This Row],[Jumlah Tidak Memilih dan Suara Tidak Sah]]/Table1[[#This Row],[5. Jumlah Pemilih (1+2+3+4+5) (JML)]])*100</f>
        <v>25.221861399362886</v>
      </c>
      <c r="K4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7">
        <f>(Table1[[#This Row],[H. Prabowo Subianto - Ir. M. H. Hatta Rajasa]]-Table1[[#This Row],[Ir. H. Joko Widodo - Drs. H. M. Jusuf Kalla]])</f>
        <v>47832</v>
      </c>
      <c r="M47">
        <f>(Table1[[#This Row],[Selisih Suara]]/Table1[[#This Row],[Jumlah Suara Sah Calon Presiden dan Wakil Presiden]])*100</f>
        <v>6.5922252757097066</v>
      </c>
    </row>
    <row r="48" spans="1:13" x14ac:dyDescent="0.2">
      <c r="A48">
        <v>50</v>
      </c>
      <c r="B48">
        <v>3211</v>
      </c>
      <c r="C48" t="s">
        <v>11</v>
      </c>
      <c r="D48" t="s">
        <v>208</v>
      </c>
      <c r="E48">
        <v>846183</v>
      </c>
      <c r="F48">
        <v>401847</v>
      </c>
      <c r="G48">
        <v>252193</v>
      </c>
      <c r="H48">
        <v>654040</v>
      </c>
      <c r="I48">
        <f>Table1[[#This Row],[5. Jumlah Pemilih (1+2+3+4+5) (JML)]]-Table1[[#This Row],[Jumlah Suara Sah Calon Presiden dan Wakil Presiden]]</f>
        <v>192143</v>
      </c>
      <c r="J48">
        <f>(Table1[[#This Row],[Jumlah Tidak Memilih dan Suara Tidak Sah]]/Table1[[#This Row],[5. Jumlah Pemilih (1+2+3+4+5) (JML)]])*100</f>
        <v>22.707026730624463</v>
      </c>
      <c r="K48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8">
        <f>(Table1[[#This Row],[H. Prabowo Subianto - Ir. M. H. Hatta Rajasa]]-Table1[[#This Row],[Ir. H. Joko Widodo - Drs. H. M. Jusuf Kalla]])</f>
        <v>149654</v>
      </c>
      <c r="M48">
        <f>(Table1[[#This Row],[Selisih Suara]]/Table1[[#This Row],[Jumlah Suara Sah Calon Presiden dan Wakil Presiden]])*100</f>
        <v>22.881475139135222</v>
      </c>
    </row>
    <row r="49" spans="1:13" x14ac:dyDescent="0.2">
      <c r="A49">
        <v>51</v>
      </c>
      <c r="B49">
        <v>3212</v>
      </c>
      <c r="C49" t="s">
        <v>11</v>
      </c>
      <c r="D49" t="s">
        <v>209</v>
      </c>
      <c r="E49">
        <v>1443260</v>
      </c>
      <c r="F49">
        <v>371044</v>
      </c>
      <c r="G49">
        <v>540832</v>
      </c>
      <c r="H49">
        <v>911876</v>
      </c>
      <c r="I49">
        <f>Table1[[#This Row],[5. Jumlah Pemilih (1+2+3+4+5) (JML)]]-Table1[[#This Row],[Jumlah Suara Sah Calon Presiden dan Wakil Presiden]]</f>
        <v>531384</v>
      </c>
      <c r="J49">
        <f>(Table1[[#This Row],[Jumlah Tidak Memilih dan Suara Tidak Sah]]/Table1[[#This Row],[5. Jumlah Pemilih (1+2+3+4+5) (JML)]])*100</f>
        <v>36.818314094480556</v>
      </c>
      <c r="K4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9">
        <f>(Table1[[#This Row],[H. Prabowo Subianto - Ir. M. H. Hatta Rajasa]]-Table1[[#This Row],[Ir. H. Joko Widodo - Drs. H. M. Jusuf Kalla]])</f>
        <v>-169788</v>
      </c>
      <c r="M49">
        <f>(Table1[[#This Row],[Selisih Suara]]/Table1[[#This Row],[Jumlah Suara Sah Calon Presiden dan Wakil Presiden]])*100</f>
        <v>-18.619636880453044</v>
      </c>
    </row>
    <row r="50" spans="1:13" x14ac:dyDescent="0.2">
      <c r="A50">
        <v>52</v>
      </c>
      <c r="B50">
        <v>3213</v>
      </c>
      <c r="C50" t="s">
        <v>11</v>
      </c>
      <c r="D50" t="s">
        <v>210</v>
      </c>
      <c r="E50">
        <v>1171007</v>
      </c>
      <c r="F50">
        <v>413671</v>
      </c>
      <c r="G50">
        <v>447818</v>
      </c>
      <c r="H50">
        <v>861489</v>
      </c>
      <c r="I50">
        <f>Table1[[#This Row],[5. Jumlah Pemilih (1+2+3+4+5) (JML)]]-Table1[[#This Row],[Jumlah Suara Sah Calon Presiden dan Wakil Presiden]]</f>
        <v>309518</v>
      </c>
      <c r="J50">
        <f>(Table1[[#This Row],[Jumlah Tidak Memilih dan Suara Tidak Sah]]/Table1[[#This Row],[5. Jumlah Pemilih (1+2+3+4+5) (JML)]])*100</f>
        <v>26.431780510278756</v>
      </c>
      <c r="K5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50">
        <f>(Table1[[#This Row],[H. Prabowo Subianto - Ir. M. H. Hatta Rajasa]]-Table1[[#This Row],[Ir. H. Joko Widodo - Drs. H. M. Jusuf Kalla]])</f>
        <v>-34147</v>
      </c>
      <c r="M50">
        <f>(Table1[[#This Row],[Selisih Suara]]/Table1[[#This Row],[Jumlah Suara Sah Calon Presiden dan Wakil Presiden]])*100</f>
        <v>-3.9637186313464245</v>
      </c>
    </row>
    <row r="51" spans="1:13" x14ac:dyDescent="0.2">
      <c r="A51">
        <v>53</v>
      </c>
      <c r="B51">
        <v>3214</v>
      </c>
      <c r="C51" t="s">
        <v>11</v>
      </c>
      <c r="D51" t="s">
        <v>211</v>
      </c>
      <c r="E51">
        <v>656327</v>
      </c>
      <c r="F51">
        <v>347259</v>
      </c>
      <c r="G51">
        <v>138257</v>
      </c>
      <c r="H51">
        <v>485516</v>
      </c>
      <c r="I51">
        <f>Table1[[#This Row],[5. Jumlah Pemilih (1+2+3+4+5) (JML)]]-Table1[[#This Row],[Jumlah Suara Sah Calon Presiden dan Wakil Presiden]]</f>
        <v>170811</v>
      </c>
      <c r="J51">
        <f>(Table1[[#This Row],[Jumlah Tidak Memilih dan Suara Tidak Sah]]/Table1[[#This Row],[5. Jumlah Pemilih (1+2+3+4+5) (JML)]])*100</f>
        <v>26.025289223207331</v>
      </c>
      <c r="K51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51">
        <f>(Table1[[#This Row],[H. Prabowo Subianto - Ir. M. H. Hatta Rajasa]]-Table1[[#This Row],[Ir. H. Joko Widodo - Drs. H. M. Jusuf Kalla]])</f>
        <v>209002</v>
      </c>
      <c r="M51">
        <f>(Table1[[#This Row],[Selisih Suara]]/Table1[[#This Row],[Jumlah Suara Sah Calon Presiden dan Wakil Presiden]])*100</f>
        <v>43.047396996185498</v>
      </c>
    </row>
    <row r="52" spans="1:13" x14ac:dyDescent="0.2">
      <c r="A52">
        <v>54</v>
      </c>
      <c r="B52">
        <v>3215</v>
      </c>
      <c r="C52" t="s">
        <v>11</v>
      </c>
      <c r="D52" t="s">
        <v>212</v>
      </c>
      <c r="E52">
        <v>1757931</v>
      </c>
      <c r="F52">
        <v>708495</v>
      </c>
      <c r="G52">
        <v>473557</v>
      </c>
      <c r="H52">
        <v>1182052</v>
      </c>
      <c r="I52">
        <f>Table1[[#This Row],[5. Jumlah Pemilih (1+2+3+4+5) (JML)]]-Table1[[#This Row],[Jumlah Suara Sah Calon Presiden dan Wakil Presiden]]</f>
        <v>575879</v>
      </c>
      <c r="J52">
        <f>(Table1[[#This Row],[Jumlah Tidak Memilih dan Suara Tidak Sah]]/Table1[[#This Row],[5. Jumlah Pemilih (1+2+3+4+5) (JML)]])*100</f>
        <v>32.758908057255944</v>
      </c>
      <c r="K5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52">
        <f>(Table1[[#This Row],[H. Prabowo Subianto - Ir. M. H. Hatta Rajasa]]-Table1[[#This Row],[Ir. H. Joko Widodo - Drs. H. M. Jusuf Kalla]])</f>
        <v>234938</v>
      </c>
      <c r="M52">
        <f>(Table1[[#This Row],[Selisih Suara]]/Table1[[#This Row],[Jumlah Suara Sah Calon Presiden dan Wakil Presiden]])*100</f>
        <v>19.875436952012262</v>
      </c>
    </row>
    <row r="53" spans="1:13" x14ac:dyDescent="0.2">
      <c r="A53">
        <v>55</v>
      </c>
      <c r="B53">
        <v>3216</v>
      </c>
      <c r="C53" t="s">
        <v>11</v>
      </c>
      <c r="D53" t="s">
        <v>213</v>
      </c>
      <c r="E53">
        <v>2181435</v>
      </c>
      <c r="F53">
        <v>906196</v>
      </c>
      <c r="G53">
        <v>555723</v>
      </c>
      <c r="H53">
        <v>1461919</v>
      </c>
      <c r="I53">
        <f>Table1[[#This Row],[5. Jumlah Pemilih (1+2+3+4+5) (JML)]]-Table1[[#This Row],[Jumlah Suara Sah Calon Presiden dan Wakil Presiden]]</f>
        <v>719516</v>
      </c>
      <c r="J53">
        <f>(Table1[[#This Row],[Jumlah Tidak Memilih dan Suara Tidak Sah]]/Table1[[#This Row],[5. Jumlah Pemilih (1+2+3+4+5) (JML)]])*100</f>
        <v>32.983609413069836</v>
      </c>
      <c r="K5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53">
        <f>(Table1[[#This Row],[H. Prabowo Subianto - Ir. M. H. Hatta Rajasa]]-Table1[[#This Row],[Ir. H. Joko Widodo - Drs. H. M. Jusuf Kalla]])</f>
        <v>350473</v>
      </c>
      <c r="M53">
        <f>(Table1[[#This Row],[Selisih Suara]]/Table1[[#This Row],[Jumlah Suara Sah Calon Presiden dan Wakil Presiden]])*100</f>
        <v>23.973489639302862</v>
      </c>
    </row>
    <row r="54" spans="1:13" x14ac:dyDescent="0.2">
      <c r="A54">
        <v>56</v>
      </c>
      <c r="B54">
        <v>3217</v>
      </c>
      <c r="C54" t="s">
        <v>11</v>
      </c>
      <c r="D54" t="s">
        <v>214</v>
      </c>
      <c r="E54">
        <v>1197392</v>
      </c>
      <c r="F54">
        <v>547731</v>
      </c>
      <c r="G54">
        <v>332085</v>
      </c>
      <c r="H54">
        <v>879816</v>
      </c>
      <c r="I54">
        <f>Table1[[#This Row],[5. Jumlah Pemilih (1+2+3+4+5) (JML)]]-Table1[[#This Row],[Jumlah Suara Sah Calon Presiden dan Wakil Presiden]]</f>
        <v>317576</v>
      </c>
      <c r="J54">
        <f>(Table1[[#This Row],[Jumlah Tidak Memilih dan Suara Tidak Sah]]/Table1[[#This Row],[5. Jumlah Pemilih (1+2+3+4+5) (JML)]])*100</f>
        <v>26.522308483771397</v>
      </c>
      <c r="K5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54">
        <f>(Table1[[#This Row],[H. Prabowo Subianto - Ir. M. H. Hatta Rajasa]]-Table1[[#This Row],[Ir. H. Joko Widodo - Drs. H. M. Jusuf Kalla]])</f>
        <v>215646</v>
      </c>
      <c r="M54">
        <f>(Table1[[#This Row],[Selisih Suara]]/Table1[[#This Row],[Jumlah Suara Sah Calon Presiden dan Wakil Presiden]])*100</f>
        <v>24.510352164543495</v>
      </c>
    </row>
    <row r="55" spans="1:13" x14ac:dyDescent="0.2">
      <c r="A55">
        <v>57</v>
      </c>
      <c r="B55">
        <v>3271</v>
      </c>
      <c r="C55" t="s">
        <v>11</v>
      </c>
      <c r="D55" t="s">
        <v>215</v>
      </c>
      <c r="E55">
        <v>708964</v>
      </c>
      <c r="F55">
        <v>340286</v>
      </c>
      <c r="G55">
        <v>210578</v>
      </c>
      <c r="H55">
        <v>550864</v>
      </c>
      <c r="I55">
        <f>Table1[[#This Row],[5. Jumlah Pemilih (1+2+3+4+5) (JML)]]-Table1[[#This Row],[Jumlah Suara Sah Calon Presiden dan Wakil Presiden]]</f>
        <v>158100</v>
      </c>
      <c r="J55">
        <f>(Table1[[#This Row],[Jumlah Tidak Memilih dan Suara Tidak Sah]]/Table1[[#This Row],[5. Jumlah Pemilih (1+2+3+4+5) (JML)]])*100</f>
        <v>22.300145000310312</v>
      </c>
      <c r="K5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55">
        <f>(Table1[[#This Row],[H. Prabowo Subianto - Ir. M. H. Hatta Rajasa]]-Table1[[#This Row],[Ir. H. Joko Widodo - Drs. H. M. Jusuf Kalla]])</f>
        <v>129708</v>
      </c>
      <c r="M55">
        <f>(Table1[[#This Row],[Selisih Suara]]/Table1[[#This Row],[Jumlah Suara Sah Calon Presiden dan Wakil Presiden]])*100</f>
        <v>23.546283656220048</v>
      </c>
    </row>
    <row r="56" spans="1:13" x14ac:dyDescent="0.2">
      <c r="A56">
        <v>58</v>
      </c>
      <c r="B56">
        <v>3272</v>
      </c>
      <c r="C56" t="s">
        <v>11</v>
      </c>
      <c r="D56" t="s">
        <v>216</v>
      </c>
      <c r="E56">
        <v>226983</v>
      </c>
      <c r="F56">
        <v>120118</v>
      </c>
      <c r="G56">
        <v>53070</v>
      </c>
      <c r="H56">
        <v>173188</v>
      </c>
      <c r="I56">
        <f>Table1[[#This Row],[5. Jumlah Pemilih (1+2+3+4+5) (JML)]]-Table1[[#This Row],[Jumlah Suara Sah Calon Presiden dan Wakil Presiden]]</f>
        <v>53795</v>
      </c>
      <c r="J56">
        <f>(Table1[[#This Row],[Jumlah Tidak Memilih dan Suara Tidak Sah]]/Table1[[#This Row],[5. Jumlah Pemilih (1+2+3+4+5) (JML)]])*100</f>
        <v>23.70001277628721</v>
      </c>
      <c r="K56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56">
        <f>(Table1[[#This Row],[H. Prabowo Subianto - Ir. M. H. Hatta Rajasa]]-Table1[[#This Row],[Ir. H. Joko Widodo - Drs. H. M. Jusuf Kalla]])</f>
        <v>67048</v>
      </c>
      <c r="M56">
        <f>(Table1[[#This Row],[Selisih Suara]]/Table1[[#This Row],[Jumlah Suara Sah Calon Presiden dan Wakil Presiden]])*100</f>
        <v>38.713998660415271</v>
      </c>
    </row>
    <row r="57" spans="1:13" x14ac:dyDescent="0.2">
      <c r="A57">
        <v>59</v>
      </c>
      <c r="B57">
        <v>3273</v>
      </c>
      <c r="C57" t="s">
        <v>11</v>
      </c>
      <c r="D57" t="s">
        <v>217</v>
      </c>
      <c r="E57">
        <v>1759748</v>
      </c>
      <c r="F57">
        <v>778703</v>
      </c>
      <c r="G57">
        <v>571022</v>
      </c>
      <c r="H57">
        <v>1349725</v>
      </c>
      <c r="I57">
        <f>Table1[[#This Row],[5. Jumlah Pemilih (1+2+3+4+5) (JML)]]-Table1[[#This Row],[Jumlah Suara Sah Calon Presiden dan Wakil Presiden]]</f>
        <v>410023</v>
      </c>
      <c r="J57">
        <f>(Table1[[#This Row],[Jumlah Tidak Memilih dan Suara Tidak Sah]]/Table1[[#This Row],[5. Jumlah Pemilih (1+2+3+4+5) (JML)]])*100</f>
        <v>23.300097513962225</v>
      </c>
      <c r="K5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57">
        <f>(Table1[[#This Row],[H. Prabowo Subianto - Ir. M. H. Hatta Rajasa]]-Table1[[#This Row],[Ir. H. Joko Widodo - Drs. H. M. Jusuf Kalla]])</f>
        <v>207681</v>
      </c>
      <c r="M57">
        <f>(Table1[[#This Row],[Selisih Suara]]/Table1[[#This Row],[Jumlah Suara Sah Calon Presiden dan Wakil Presiden]])*100</f>
        <v>15.386912148771046</v>
      </c>
    </row>
    <row r="58" spans="1:13" x14ac:dyDescent="0.2">
      <c r="A58">
        <v>60</v>
      </c>
      <c r="B58">
        <v>3274</v>
      </c>
      <c r="C58" t="s">
        <v>11</v>
      </c>
      <c r="D58" t="s">
        <v>218</v>
      </c>
      <c r="E58">
        <v>238924</v>
      </c>
      <c r="F58">
        <v>78359</v>
      </c>
      <c r="G58">
        <v>91079</v>
      </c>
      <c r="H58">
        <v>169438</v>
      </c>
      <c r="I58">
        <f>Table1[[#This Row],[5. Jumlah Pemilih (1+2+3+4+5) (JML)]]-Table1[[#This Row],[Jumlah Suara Sah Calon Presiden dan Wakil Presiden]]</f>
        <v>69486</v>
      </c>
      <c r="J58">
        <f>(Table1[[#This Row],[Jumlah Tidak Memilih dan Suara Tidak Sah]]/Table1[[#This Row],[5. Jumlah Pemilih (1+2+3+4+5) (JML)]])*100</f>
        <v>29.082888282466392</v>
      </c>
      <c r="K5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58">
        <f>(Table1[[#This Row],[H. Prabowo Subianto - Ir. M. H. Hatta Rajasa]]-Table1[[#This Row],[Ir. H. Joko Widodo - Drs. H. M. Jusuf Kalla]])</f>
        <v>-12720</v>
      </c>
      <c r="M58">
        <f>(Table1[[#This Row],[Selisih Suara]]/Table1[[#This Row],[Jumlah Suara Sah Calon Presiden dan Wakil Presiden]])*100</f>
        <v>-7.5071707645274373</v>
      </c>
    </row>
    <row r="59" spans="1:13" x14ac:dyDescent="0.2">
      <c r="A59">
        <v>61</v>
      </c>
      <c r="B59">
        <v>3275</v>
      </c>
      <c r="C59" t="s">
        <v>11</v>
      </c>
      <c r="D59" t="s">
        <v>219</v>
      </c>
      <c r="E59">
        <v>1863024</v>
      </c>
      <c r="F59">
        <v>671405</v>
      </c>
      <c r="G59">
        <v>555525</v>
      </c>
      <c r="H59">
        <v>1226930</v>
      </c>
      <c r="I59">
        <f>Table1[[#This Row],[5. Jumlah Pemilih (1+2+3+4+5) (JML)]]-Table1[[#This Row],[Jumlah Suara Sah Calon Presiden dan Wakil Presiden]]</f>
        <v>636094</v>
      </c>
      <c r="J59">
        <f>(Table1[[#This Row],[Jumlah Tidak Memilih dan Suara Tidak Sah]]/Table1[[#This Row],[5. Jumlah Pemilih (1+2+3+4+5) (JML)]])*100</f>
        <v>34.143092091137852</v>
      </c>
      <c r="K5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59">
        <f>(Table1[[#This Row],[H. Prabowo Subianto - Ir. M. H. Hatta Rajasa]]-Table1[[#This Row],[Ir. H. Joko Widodo - Drs. H. M. Jusuf Kalla]])</f>
        <v>115880</v>
      </c>
      <c r="M59">
        <f>(Table1[[#This Row],[Selisih Suara]]/Table1[[#This Row],[Jumlah Suara Sah Calon Presiden dan Wakil Presiden]])*100</f>
        <v>9.4447115972386371</v>
      </c>
    </row>
    <row r="60" spans="1:13" x14ac:dyDescent="0.2">
      <c r="A60">
        <v>62</v>
      </c>
      <c r="B60">
        <v>3276</v>
      </c>
      <c r="C60" t="s">
        <v>11</v>
      </c>
      <c r="D60" t="s">
        <v>220</v>
      </c>
      <c r="E60">
        <v>1310010</v>
      </c>
      <c r="F60">
        <v>543284</v>
      </c>
      <c r="G60">
        <v>412695</v>
      </c>
      <c r="H60">
        <v>955979</v>
      </c>
      <c r="I60">
        <f>Table1[[#This Row],[5. Jumlah Pemilih (1+2+3+4+5) (JML)]]-Table1[[#This Row],[Jumlah Suara Sah Calon Presiden dan Wakil Presiden]]</f>
        <v>354031</v>
      </c>
      <c r="J60">
        <f>(Table1[[#This Row],[Jumlah Tidak Memilih dan Suara Tidak Sah]]/Table1[[#This Row],[5. Jumlah Pemilih (1+2+3+4+5) (JML)]])*100</f>
        <v>27.025060877397884</v>
      </c>
      <c r="K6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60">
        <f>(Table1[[#This Row],[H. Prabowo Subianto - Ir. M. H. Hatta Rajasa]]-Table1[[#This Row],[Ir. H. Joko Widodo - Drs. H. M. Jusuf Kalla]])</f>
        <v>130589</v>
      </c>
      <c r="M60">
        <f>(Table1[[#This Row],[Selisih Suara]]/Table1[[#This Row],[Jumlah Suara Sah Calon Presiden dan Wakil Presiden]])*100</f>
        <v>13.660237306468028</v>
      </c>
    </row>
    <row r="61" spans="1:13" x14ac:dyDescent="0.2">
      <c r="A61">
        <v>63</v>
      </c>
      <c r="B61">
        <v>3277</v>
      </c>
      <c r="C61" t="s">
        <v>11</v>
      </c>
      <c r="D61" t="s">
        <v>221</v>
      </c>
      <c r="E61">
        <v>400674</v>
      </c>
      <c r="F61">
        <v>198498</v>
      </c>
      <c r="G61">
        <v>104239</v>
      </c>
      <c r="H61">
        <v>302737</v>
      </c>
      <c r="I61">
        <f>Table1[[#This Row],[5. Jumlah Pemilih (1+2+3+4+5) (JML)]]-Table1[[#This Row],[Jumlah Suara Sah Calon Presiden dan Wakil Presiden]]</f>
        <v>97937</v>
      </c>
      <c r="J61">
        <f>(Table1[[#This Row],[Jumlah Tidak Memilih dan Suara Tidak Sah]]/Table1[[#This Row],[5. Jumlah Pemilih (1+2+3+4+5) (JML)]])*100</f>
        <v>24.44306343810679</v>
      </c>
      <c r="K61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61">
        <f>(Table1[[#This Row],[H. Prabowo Subianto - Ir. M. H. Hatta Rajasa]]-Table1[[#This Row],[Ir. H. Joko Widodo - Drs. H. M. Jusuf Kalla]])</f>
        <v>94259</v>
      </c>
      <c r="M61">
        <f>(Table1[[#This Row],[Selisih Suara]]/Table1[[#This Row],[Jumlah Suara Sah Calon Presiden dan Wakil Presiden]])*100</f>
        <v>31.135606153195678</v>
      </c>
    </row>
    <row r="62" spans="1:13" x14ac:dyDescent="0.2">
      <c r="A62">
        <v>64</v>
      </c>
      <c r="B62">
        <v>3278</v>
      </c>
      <c r="C62" t="s">
        <v>11</v>
      </c>
      <c r="D62" t="s">
        <v>222</v>
      </c>
      <c r="E62">
        <v>477507</v>
      </c>
      <c r="F62">
        <v>281665</v>
      </c>
      <c r="G62">
        <v>99307</v>
      </c>
      <c r="H62">
        <v>380972</v>
      </c>
      <c r="I62">
        <f>Table1[[#This Row],[5. Jumlah Pemilih (1+2+3+4+5) (JML)]]-Table1[[#This Row],[Jumlah Suara Sah Calon Presiden dan Wakil Presiden]]</f>
        <v>96535</v>
      </c>
      <c r="J62">
        <f>(Table1[[#This Row],[Jumlah Tidak Memilih dan Suara Tidak Sah]]/Table1[[#This Row],[5. Jumlah Pemilih (1+2+3+4+5) (JML)]])*100</f>
        <v>20.216457559784466</v>
      </c>
      <c r="K6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62">
        <f>(Table1[[#This Row],[H. Prabowo Subianto - Ir. M. H. Hatta Rajasa]]-Table1[[#This Row],[Ir. H. Joko Widodo - Drs. H. M. Jusuf Kalla]])</f>
        <v>182358</v>
      </c>
      <c r="M62">
        <f>(Table1[[#This Row],[Selisih Suara]]/Table1[[#This Row],[Jumlah Suara Sah Calon Presiden dan Wakil Presiden]])*100</f>
        <v>47.866509874741453</v>
      </c>
    </row>
    <row r="63" spans="1:13" x14ac:dyDescent="0.2">
      <c r="A63">
        <v>65</v>
      </c>
      <c r="B63">
        <v>3279</v>
      </c>
      <c r="C63" t="s">
        <v>11</v>
      </c>
      <c r="D63" t="s">
        <v>223</v>
      </c>
      <c r="E63">
        <v>142936</v>
      </c>
      <c r="F63">
        <v>56569</v>
      </c>
      <c r="G63">
        <v>49664</v>
      </c>
      <c r="H63">
        <v>106233</v>
      </c>
      <c r="I63">
        <f>Table1[[#This Row],[5. Jumlah Pemilih (1+2+3+4+5) (JML)]]-Table1[[#This Row],[Jumlah Suara Sah Calon Presiden dan Wakil Presiden]]</f>
        <v>36703</v>
      </c>
      <c r="J63">
        <f>(Table1[[#This Row],[Jumlah Tidak Memilih dan Suara Tidak Sah]]/Table1[[#This Row],[5. Jumlah Pemilih (1+2+3+4+5) (JML)]])*100</f>
        <v>25.6779257849667</v>
      </c>
      <c r="K6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63">
        <f>(Table1[[#This Row],[H. Prabowo Subianto - Ir. M. H. Hatta Rajasa]]-Table1[[#This Row],[Ir. H. Joko Widodo - Drs. H. M. Jusuf Kalla]])</f>
        <v>6905</v>
      </c>
      <c r="M63">
        <f>(Table1[[#This Row],[Selisih Suara]]/Table1[[#This Row],[Jumlah Suara Sah Calon Presiden dan Wakil Presiden]])*100</f>
        <v>6.4998635075729769</v>
      </c>
    </row>
    <row r="64" spans="1:13" x14ac:dyDescent="0.2">
      <c r="A64">
        <v>67</v>
      </c>
      <c r="B64">
        <v>3301</v>
      </c>
      <c r="C64" t="s">
        <v>12</v>
      </c>
      <c r="D64" t="s">
        <v>224</v>
      </c>
      <c r="E64">
        <v>1493985</v>
      </c>
      <c r="F64">
        <v>381863</v>
      </c>
      <c r="G64">
        <v>585252</v>
      </c>
      <c r="H64">
        <v>967115</v>
      </c>
      <c r="I64">
        <f>Table1[[#This Row],[5. Jumlah Pemilih (1+2+3+4+5) (JML)]]-Table1[[#This Row],[Jumlah Suara Sah Calon Presiden dan Wakil Presiden]]</f>
        <v>526870</v>
      </c>
      <c r="J64">
        <f>(Table1[[#This Row],[Jumlah Tidak Memilih dan Suara Tidak Sah]]/Table1[[#This Row],[5. Jumlah Pemilih (1+2+3+4+5) (JML)]])*100</f>
        <v>35.2660836621519</v>
      </c>
      <c r="K6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64">
        <f>(Table1[[#This Row],[H. Prabowo Subianto - Ir. M. H. Hatta Rajasa]]-Table1[[#This Row],[Ir. H. Joko Widodo - Drs. H. M. Jusuf Kalla]])</f>
        <v>-203389</v>
      </c>
      <c r="M64">
        <f>(Table1[[#This Row],[Selisih Suara]]/Table1[[#This Row],[Jumlah Suara Sah Calon Presiden dan Wakil Presiden]])*100</f>
        <v>-21.030487584206636</v>
      </c>
    </row>
    <row r="65" spans="1:13" x14ac:dyDescent="0.2">
      <c r="A65">
        <v>68</v>
      </c>
      <c r="B65">
        <v>3302</v>
      </c>
      <c r="C65" t="s">
        <v>12</v>
      </c>
      <c r="D65" t="s">
        <v>225</v>
      </c>
      <c r="E65">
        <v>1333216</v>
      </c>
      <c r="F65">
        <v>346345</v>
      </c>
      <c r="G65">
        <v>613226</v>
      </c>
      <c r="H65">
        <v>959571</v>
      </c>
      <c r="I65">
        <f>Table1[[#This Row],[5. Jumlah Pemilih (1+2+3+4+5) (JML)]]-Table1[[#This Row],[Jumlah Suara Sah Calon Presiden dan Wakil Presiden]]</f>
        <v>373645</v>
      </c>
      <c r="J65">
        <f>(Table1[[#This Row],[Jumlah Tidak Memilih dan Suara Tidak Sah]]/Table1[[#This Row],[5. Jumlah Pemilih (1+2+3+4+5) (JML)]])*100</f>
        <v>28.025841274032114</v>
      </c>
      <c r="K6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65">
        <f>(Table1[[#This Row],[H. Prabowo Subianto - Ir. M. H. Hatta Rajasa]]-Table1[[#This Row],[Ir. H. Joko Widodo - Drs. H. M. Jusuf Kalla]])</f>
        <v>-266881</v>
      </c>
      <c r="M65">
        <f>(Table1[[#This Row],[Selisih Suara]]/Table1[[#This Row],[Jumlah Suara Sah Calon Presiden dan Wakil Presiden]])*100</f>
        <v>-27.812532892302915</v>
      </c>
    </row>
    <row r="66" spans="1:13" x14ac:dyDescent="0.2">
      <c r="A66">
        <v>69</v>
      </c>
      <c r="B66">
        <v>3303</v>
      </c>
      <c r="C66" t="s">
        <v>12</v>
      </c>
      <c r="D66" t="s">
        <v>226</v>
      </c>
      <c r="E66">
        <v>731258</v>
      </c>
      <c r="F66">
        <v>183873</v>
      </c>
      <c r="G66">
        <v>320704</v>
      </c>
      <c r="H66">
        <v>504577</v>
      </c>
      <c r="I66">
        <f>Table1[[#This Row],[5. Jumlah Pemilih (1+2+3+4+5) (JML)]]-Table1[[#This Row],[Jumlah Suara Sah Calon Presiden dan Wakil Presiden]]</f>
        <v>226681</v>
      </c>
      <c r="J66">
        <f>(Table1[[#This Row],[Jumlah Tidak Memilih dan Suara Tidak Sah]]/Table1[[#This Row],[5. Jumlah Pemilih (1+2+3+4+5) (JML)]])*100</f>
        <v>30.998771979246726</v>
      </c>
      <c r="K6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66">
        <f>(Table1[[#This Row],[H. Prabowo Subianto - Ir. M. H. Hatta Rajasa]]-Table1[[#This Row],[Ir. H. Joko Widodo - Drs. H. M. Jusuf Kalla]])</f>
        <v>-136831</v>
      </c>
      <c r="M66">
        <f>(Table1[[#This Row],[Selisih Suara]]/Table1[[#This Row],[Jumlah Suara Sah Calon Presiden dan Wakil Presiden]])*100</f>
        <v>-27.117962174256853</v>
      </c>
    </row>
    <row r="67" spans="1:13" x14ac:dyDescent="0.2">
      <c r="A67">
        <v>70</v>
      </c>
      <c r="B67">
        <v>3304</v>
      </c>
      <c r="C67" t="s">
        <v>12</v>
      </c>
      <c r="D67" t="s">
        <v>227</v>
      </c>
      <c r="E67">
        <v>763305</v>
      </c>
      <c r="F67">
        <v>196898</v>
      </c>
      <c r="G67">
        <v>322398</v>
      </c>
      <c r="H67">
        <v>519296</v>
      </c>
      <c r="I67">
        <f>Table1[[#This Row],[5. Jumlah Pemilih (1+2+3+4+5) (JML)]]-Table1[[#This Row],[Jumlah Suara Sah Calon Presiden dan Wakil Presiden]]</f>
        <v>244009</v>
      </c>
      <c r="J67">
        <f>(Table1[[#This Row],[Jumlah Tidak Memilih dan Suara Tidak Sah]]/Table1[[#This Row],[5. Jumlah Pemilih (1+2+3+4+5) (JML)]])*100</f>
        <v>31.967431105521381</v>
      </c>
      <c r="K6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67">
        <f>(Table1[[#This Row],[H. Prabowo Subianto - Ir. M. H. Hatta Rajasa]]-Table1[[#This Row],[Ir. H. Joko Widodo - Drs. H. M. Jusuf Kalla]])</f>
        <v>-125500</v>
      </c>
      <c r="M67">
        <f>(Table1[[#This Row],[Selisih Suara]]/Table1[[#This Row],[Jumlah Suara Sah Calon Presiden dan Wakil Presiden]])*100</f>
        <v>-24.167334237121025</v>
      </c>
    </row>
    <row r="68" spans="1:13" x14ac:dyDescent="0.2">
      <c r="A68">
        <v>71</v>
      </c>
      <c r="B68">
        <v>3305</v>
      </c>
      <c r="C68" t="s">
        <v>12</v>
      </c>
      <c r="D68" t="s">
        <v>228</v>
      </c>
      <c r="E68">
        <v>1042620</v>
      </c>
      <c r="F68">
        <v>257306</v>
      </c>
      <c r="G68">
        <v>422713</v>
      </c>
      <c r="H68">
        <v>680019</v>
      </c>
      <c r="I68">
        <f>Table1[[#This Row],[5. Jumlah Pemilih (1+2+3+4+5) (JML)]]-Table1[[#This Row],[Jumlah Suara Sah Calon Presiden dan Wakil Presiden]]</f>
        <v>362601</v>
      </c>
      <c r="J68">
        <f>(Table1[[#This Row],[Jumlah Tidak Memilih dan Suara Tidak Sah]]/Table1[[#This Row],[5. Jumlah Pemilih (1+2+3+4+5) (JML)]])*100</f>
        <v>34.777867295850839</v>
      </c>
      <c r="K6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68">
        <f>(Table1[[#This Row],[H. Prabowo Subianto - Ir. M. H. Hatta Rajasa]]-Table1[[#This Row],[Ir. H. Joko Widodo - Drs. H. M. Jusuf Kalla]])</f>
        <v>-165407</v>
      </c>
      <c r="M68">
        <f>(Table1[[#This Row],[Selisih Suara]]/Table1[[#This Row],[Jumlah Suara Sah Calon Presiden dan Wakil Presiden]])*100</f>
        <v>-24.323879185728632</v>
      </c>
    </row>
    <row r="69" spans="1:13" x14ac:dyDescent="0.2">
      <c r="A69">
        <v>72</v>
      </c>
      <c r="B69">
        <v>3306</v>
      </c>
      <c r="C69" t="s">
        <v>12</v>
      </c>
      <c r="D69" t="s">
        <v>229</v>
      </c>
      <c r="E69">
        <v>632476</v>
      </c>
      <c r="F69">
        <v>166190</v>
      </c>
      <c r="G69">
        <v>262246</v>
      </c>
      <c r="H69">
        <v>428436</v>
      </c>
      <c r="I69">
        <f>Table1[[#This Row],[5. Jumlah Pemilih (1+2+3+4+5) (JML)]]-Table1[[#This Row],[Jumlah Suara Sah Calon Presiden dan Wakil Presiden]]</f>
        <v>204040</v>
      </c>
      <c r="J69">
        <f>(Table1[[#This Row],[Jumlah Tidak Memilih dan Suara Tidak Sah]]/Table1[[#This Row],[5. Jumlah Pemilih (1+2+3+4+5) (JML)]])*100</f>
        <v>32.260512651863472</v>
      </c>
      <c r="K6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69">
        <f>(Table1[[#This Row],[H. Prabowo Subianto - Ir. M. H. Hatta Rajasa]]-Table1[[#This Row],[Ir. H. Joko Widodo - Drs. H. M. Jusuf Kalla]])</f>
        <v>-96056</v>
      </c>
      <c r="M69">
        <f>(Table1[[#This Row],[Selisih Suara]]/Table1[[#This Row],[Jumlah Suara Sah Calon Presiden dan Wakil Presiden]])*100</f>
        <v>-22.420151434519976</v>
      </c>
    </row>
    <row r="70" spans="1:13" x14ac:dyDescent="0.2">
      <c r="A70">
        <v>73</v>
      </c>
      <c r="B70">
        <v>3307</v>
      </c>
      <c r="C70" t="s">
        <v>12</v>
      </c>
      <c r="D70" t="s">
        <v>230</v>
      </c>
      <c r="E70">
        <v>659839</v>
      </c>
      <c r="F70">
        <v>169209</v>
      </c>
      <c r="G70">
        <v>296386</v>
      </c>
      <c r="H70">
        <v>465595</v>
      </c>
      <c r="I70">
        <f>Table1[[#This Row],[5. Jumlah Pemilih (1+2+3+4+5) (JML)]]-Table1[[#This Row],[Jumlah Suara Sah Calon Presiden dan Wakil Presiden]]</f>
        <v>194244</v>
      </c>
      <c r="J70">
        <f>(Table1[[#This Row],[Jumlah Tidak Memilih dan Suara Tidak Sah]]/Table1[[#This Row],[5. Jumlah Pemilih (1+2+3+4+5) (JML)]])*100</f>
        <v>29.438090200791407</v>
      </c>
      <c r="K7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70">
        <f>(Table1[[#This Row],[H. Prabowo Subianto - Ir. M. H. Hatta Rajasa]]-Table1[[#This Row],[Ir. H. Joko Widodo - Drs. H. M. Jusuf Kalla]])</f>
        <v>-127177</v>
      </c>
      <c r="M70">
        <f>(Table1[[#This Row],[Selisih Suara]]/Table1[[#This Row],[Jumlah Suara Sah Calon Presiden dan Wakil Presiden]])*100</f>
        <v>-27.314941096876037</v>
      </c>
    </row>
    <row r="71" spans="1:13" x14ac:dyDescent="0.2">
      <c r="A71">
        <v>74</v>
      </c>
      <c r="B71">
        <v>3308</v>
      </c>
      <c r="C71" t="s">
        <v>12</v>
      </c>
      <c r="D71" t="s">
        <v>231</v>
      </c>
      <c r="E71">
        <v>965390</v>
      </c>
      <c r="F71">
        <v>345405</v>
      </c>
      <c r="G71">
        <v>407458</v>
      </c>
      <c r="H71">
        <v>752863</v>
      </c>
      <c r="I71">
        <f>Table1[[#This Row],[5. Jumlah Pemilih (1+2+3+4+5) (JML)]]-Table1[[#This Row],[Jumlah Suara Sah Calon Presiden dan Wakil Presiden]]</f>
        <v>212527</v>
      </c>
      <c r="J71">
        <f>(Table1[[#This Row],[Jumlah Tidak Memilih dan Suara Tidak Sah]]/Table1[[#This Row],[5. Jumlah Pemilih (1+2+3+4+5) (JML)]])*100</f>
        <v>22.014626213240245</v>
      </c>
      <c r="K7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71">
        <f>(Table1[[#This Row],[H. Prabowo Subianto - Ir. M. H. Hatta Rajasa]]-Table1[[#This Row],[Ir. H. Joko Widodo - Drs. H. M. Jusuf Kalla]])</f>
        <v>-62053</v>
      </c>
      <c r="M71">
        <f>(Table1[[#This Row],[Selisih Suara]]/Table1[[#This Row],[Jumlah Suara Sah Calon Presiden dan Wakil Presiden]])*100</f>
        <v>-8.2422698419234308</v>
      </c>
    </row>
    <row r="72" spans="1:13" x14ac:dyDescent="0.2">
      <c r="A72">
        <v>75</v>
      </c>
      <c r="B72">
        <v>3309</v>
      </c>
      <c r="C72" t="s">
        <v>12</v>
      </c>
      <c r="D72" t="s">
        <v>232</v>
      </c>
      <c r="E72">
        <v>806819</v>
      </c>
      <c r="F72">
        <v>145353</v>
      </c>
      <c r="G72">
        <v>457914</v>
      </c>
      <c r="H72">
        <v>603267</v>
      </c>
      <c r="I72">
        <f>Table1[[#This Row],[5. Jumlah Pemilih (1+2+3+4+5) (JML)]]-Table1[[#This Row],[Jumlah Suara Sah Calon Presiden dan Wakil Presiden]]</f>
        <v>203552</v>
      </c>
      <c r="J72">
        <f>(Table1[[#This Row],[Jumlah Tidak Memilih dan Suara Tidak Sah]]/Table1[[#This Row],[5. Jumlah Pemilih (1+2+3+4+5) (JML)]])*100</f>
        <v>25.228954697398052</v>
      </c>
      <c r="K7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72">
        <f>(Table1[[#This Row],[H. Prabowo Subianto - Ir. M. H. Hatta Rajasa]]-Table1[[#This Row],[Ir. H. Joko Widodo - Drs. H. M. Jusuf Kalla]])</f>
        <v>-312561</v>
      </c>
      <c r="M72">
        <f>(Table1[[#This Row],[Selisih Suara]]/Table1[[#This Row],[Jumlah Suara Sah Calon Presiden dan Wakil Presiden]])*100</f>
        <v>-51.811386997796994</v>
      </c>
    </row>
    <row r="73" spans="1:13" x14ac:dyDescent="0.2">
      <c r="A73">
        <v>76</v>
      </c>
      <c r="B73">
        <v>3310</v>
      </c>
      <c r="C73" t="s">
        <v>12</v>
      </c>
      <c r="D73" t="s">
        <v>233</v>
      </c>
      <c r="E73">
        <v>1015960</v>
      </c>
      <c r="F73">
        <v>189035</v>
      </c>
      <c r="G73">
        <v>562631</v>
      </c>
      <c r="H73">
        <v>751666</v>
      </c>
      <c r="I73">
        <f>Table1[[#This Row],[5. Jumlah Pemilih (1+2+3+4+5) (JML)]]-Table1[[#This Row],[Jumlah Suara Sah Calon Presiden dan Wakil Presiden]]</f>
        <v>264294</v>
      </c>
      <c r="J73">
        <f>(Table1[[#This Row],[Jumlah Tidak Memilih dan Suara Tidak Sah]]/Table1[[#This Row],[5. Jumlah Pemilih (1+2+3+4+5) (JML)]])*100</f>
        <v>26.014213157998345</v>
      </c>
      <c r="K7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73">
        <f>(Table1[[#This Row],[H. Prabowo Subianto - Ir. M. H. Hatta Rajasa]]-Table1[[#This Row],[Ir. H. Joko Widodo - Drs. H. M. Jusuf Kalla]])</f>
        <v>-373596</v>
      </c>
      <c r="M73">
        <f>(Table1[[#This Row],[Selisih Suara]]/Table1[[#This Row],[Jumlah Suara Sah Calon Presiden dan Wakil Presiden]])*100</f>
        <v>-49.7023944145405</v>
      </c>
    </row>
    <row r="74" spans="1:13" x14ac:dyDescent="0.2">
      <c r="A74">
        <v>77</v>
      </c>
      <c r="B74">
        <v>3311</v>
      </c>
      <c r="C74" t="s">
        <v>12</v>
      </c>
      <c r="D74" t="s">
        <v>234</v>
      </c>
      <c r="E74">
        <v>680790</v>
      </c>
      <c r="F74">
        <v>105817</v>
      </c>
      <c r="G74">
        <v>411498</v>
      </c>
      <c r="H74">
        <v>517315</v>
      </c>
      <c r="I74">
        <f>Table1[[#This Row],[5. Jumlah Pemilih (1+2+3+4+5) (JML)]]-Table1[[#This Row],[Jumlah Suara Sah Calon Presiden dan Wakil Presiden]]</f>
        <v>163475</v>
      </c>
      <c r="J74">
        <f>(Table1[[#This Row],[Jumlah Tidak Memilih dan Suara Tidak Sah]]/Table1[[#This Row],[5. Jumlah Pemilih (1+2+3+4+5) (JML)]])*100</f>
        <v>24.01254425006243</v>
      </c>
      <c r="K7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74">
        <f>(Table1[[#This Row],[H. Prabowo Subianto - Ir. M. H. Hatta Rajasa]]-Table1[[#This Row],[Ir. H. Joko Widodo - Drs. H. M. Jusuf Kalla]])</f>
        <v>-305681</v>
      </c>
      <c r="M74">
        <f>(Table1[[#This Row],[Selisih Suara]]/Table1[[#This Row],[Jumlah Suara Sah Calon Presiden dan Wakil Presiden]])*100</f>
        <v>-59.089916201927259</v>
      </c>
    </row>
    <row r="75" spans="1:13" x14ac:dyDescent="0.2">
      <c r="A75">
        <v>78</v>
      </c>
      <c r="B75">
        <v>3312</v>
      </c>
      <c r="C75" t="s">
        <v>12</v>
      </c>
      <c r="D75" t="s">
        <v>235</v>
      </c>
      <c r="E75">
        <v>910007</v>
      </c>
      <c r="F75">
        <v>139522</v>
      </c>
      <c r="G75">
        <v>462735</v>
      </c>
      <c r="H75">
        <v>602257</v>
      </c>
      <c r="I75">
        <f>Table1[[#This Row],[5. Jumlah Pemilih (1+2+3+4+5) (JML)]]-Table1[[#This Row],[Jumlah Suara Sah Calon Presiden dan Wakil Presiden]]</f>
        <v>307750</v>
      </c>
      <c r="J75">
        <f>(Table1[[#This Row],[Jumlah Tidak Memilih dan Suara Tidak Sah]]/Table1[[#This Row],[5. Jumlah Pemilih (1+2+3+4+5) (JML)]])*100</f>
        <v>33.81842117697996</v>
      </c>
      <c r="K7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75">
        <f>(Table1[[#This Row],[H. Prabowo Subianto - Ir. M. H. Hatta Rajasa]]-Table1[[#This Row],[Ir. H. Joko Widodo - Drs. H. M. Jusuf Kalla]])</f>
        <v>-323213</v>
      </c>
      <c r="M75">
        <f>(Table1[[#This Row],[Selisih Suara]]/Table1[[#This Row],[Jumlah Suara Sah Calon Presiden dan Wakil Presiden]])*100</f>
        <v>-53.666956133345067</v>
      </c>
    </row>
    <row r="76" spans="1:13" x14ac:dyDescent="0.2">
      <c r="A76">
        <v>79</v>
      </c>
      <c r="B76">
        <v>3313</v>
      </c>
      <c r="C76" t="s">
        <v>12</v>
      </c>
      <c r="D76" t="s">
        <v>236</v>
      </c>
      <c r="E76">
        <v>692653</v>
      </c>
      <c r="F76">
        <v>145555</v>
      </c>
      <c r="G76">
        <v>387156</v>
      </c>
      <c r="H76">
        <v>532711</v>
      </c>
      <c r="I76">
        <f>Table1[[#This Row],[5. Jumlah Pemilih (1+2+3+4+5) (JML)]]-Table1[[#This Row],[Jumlah Suara Sah Calon Presiden dan Wakil Presiden]]</f>
        <v>159942</v>
      </c>
      <c r="J76">
        <f>(Table1[[#This Row],[Jumlah Tidak Memilih dan Suara Tidak Sah]]/Table1[[#This Row],[5. Jumlah Pemilih (1+2+3+4+5) (JML)]])*100</f>
        <v>23.091215947956627</v>
      </c>
      <c r="K7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76">
        <f>(Table1[[#This Row],[H. Prabowo Subianto - Ir. M. H. Hatta Rajasa]]-Table1[[#This Row],[Ir. H. Joko Widodo - Drs. H. M. Jusuf Kalla]])</f>
        <v>-241601</v>
      </c>
      <c r="M76">
        <f>(Table1[[#This Row],[Selisih Suara]]/Table1[[#This Row],[Jumlah Suara Sah Calon Presiden dan Wakil Presiden]])*100</f>
        <v>-45.353108908958141</v>
      </c>
    </row>
    <row r="77" spans="1:13" x14ac:dyDescent="0.2">
      <c r="A77">
        <v>80</v>
      </c>
      <c r="B77">
        <v>3314</v>
      </c>
      <c r="C77" t="s">
        <v>12</v>
      </c>
      <c r="D77" t="s">
        <v>237</v>
      </c>
      <c r="E77">
        <v>775600</v>
      </c>
      <c r="F77">
        <v>131045</v>
      </c>
      <c r="G77">
        <v>414425</v>
      </c>
      <c r="H77">
        <v>545470</v>
      </c>
      <c r="I77">
        <f>Table1[[#This Row],[5. Jumlah Pemilih (1+2+3+4+5) (JML)]]-Table1[[#This Row],[Jumlah Suara Sah Calon Presiden dan Wakil Presiden]]</f>
        <v>230130</v>
      </c>
      <c r="J77">
        <f>(Table1[[#This Row],[Jumlah Tidak Memilih dan Suara Tidak Sah]]/Table1[[#This Row],[5. Jumlah Pemilih (1+2+3+4+5) (JML)]])*100</f>
        <v>29.671222279525526</v>
      </c>
      <c r="K7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77">
        <f>(Table1[[#This Row],[H. Prabowo Subianto - Ir. M. H. Hatta Rajasa]]-Table1[[#This Row],[Ir. H. Joko Widodo - Drs. H. M. Jusuf Kalla]])</f>
        <v>-283380</v>
      </c>
      <c r="M77">
        <f>(Table1[[#This Row],[Selisih Suara]]/Table1[[#This Row],[Jumlah Suara Sah Calon Presiden dan Wakil Presiden]])*100</f>
        <v>-51.951528040038866</v>
      </c>
    </row>
    <row r="78" spans="1:13" x14ac:dyDescent="0.2">
      <c r="A78">
        <v>81</v>
      </c>
      <c r="B78">
        <v>3315</v>
      </c>
      <c r="C78" t="s">
        <v>12</v>
      </c>
      <c r="D78" t="s">
        <v>238</v>
      </c>
      <c r="E78">
        <v>1105862</v>
      </c>
      <c r="F78">
        <v>192547</v>
      </c>
      <c r="G78">
        <v>536562</v>
      </c>
      <c r="H78">
        <v>729109</v>
      </c>
      <c r="I78">
        <f>Table1[[#This Row],[5. Jumlah Pemilih (1+2+3+4+5) (JML)]]-Table1[[#This Row],[Jumlah Suara Sah Calon Presiden dan Wakil Presiden]]</f>
        <v>376753</v>
      </c>
      <c r="J78">
        <f>(Table1[[#This Row],[Jumlah Tidak Memilih dan Suara Tidak Sah]]/Table1[[#This Row],[5. Jumlah Pemilih (1+2+3+4+5) (JML)]])*100</f>
        <v>34.068717434905984</v>
      </c>
      <c r="K7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78">
        <f>(Table1[[#This Row],[H. Prabowo Subianto - Ir. M. H. Hatta Rajasa]]-Table1[[#This Row],[Ir. H. Joko Widodo - Drs. H. M. Jusuf Kalla]])</f>
        <v>-344015</v>
      </c>
      <c r="M78">
        <f>(Table1[[#This Row],[Selisih Suara]]/Table1[[#This Row],[Jumlah Suara Sah Calon Presiden dan Wakil Presiden]])*100</f>
        <v>-47.182931495839441</v>
      </c>
    </row>
    <row r="79" spans="1:13" x14ac:dyDescent="0.2">
      <c r="A79">
        <v>82</v>
      </c>
      <c r="B79">
        <v>3316</v>
      </c>
      <c r="C79" t="s">
        <v>12</v>
      </c>
      <c r="D79" t="s">
        <v>239</v>
      </c>
      <c r="E79">
        <v>704487</v>
      </c>
      <c r="F79">
        <v>164706</v>
      </c>
      <c r="G79">
        <v>335176</v>
      </c>
      <c r="H79">
        <v>499882</v>
      </c>
      <c r="I79">
        <f>Table1[[#This Row],[5. Jumlah Pemilih (1+2+3+4+5) (JML)]]-Table1[[#This Row],[Jumlah Suara Sah Calon Presiden dan Wakil Presiden]]</f>
        <v>204605</v>
      </c>
      <c r="J79">
        <f>(Table1[[#This Row],[Jumlah Tidak Memilih dan Suara Tidak Sah]]/Table1[[#This Row],[5. Jumlah Pemilih (1+2+3+4+5) (JML)]])*100</f>
        <v>29.043119319448053</v>
      </c>
      <c r="K7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79">
        <f>(Table1[[#This Row],[H. Prabowo Subianto - Ir. M. H. Hatta Rajasa]]-Table1[[#This Row],[Ir. H. Joko Widodo - Drs. H. M. Jusuf Kalla]])</f>
        <v>-170470</v>
      </c>
      <c r="M79">
        <f>(Table1[[#This Row],[Selisih Suara]]/Table1[[#This Row],[Jumlah Suara Sah Calon Presiden dan Wakil Presiden]])*100</f>
        <v>-34.102048083347668</v>
      </c>
    </row>
    <row r="80" spans="1:13" x14ac:dyDescent="0.2">
      <c r="A80">
        <v>83</v>
      </c>
      <c r="B80">
        <v>3317</v>
      </c>
      <c r="C80" t="s">
        <v>12</v>
      </c>
      <c r="D80" t="s">
        <v>240</v>
      </c>
      <c r="E80">
        <v>481264</v>
      </c>
      <c r="F80">
        <v>126454</v>
      </c>
      <c r="G80">
        <v>245393</v>
      </c>
      <c r="H80">
        <v>371847</v>
      </c>
      <c r="I80">
        <f>Table1[[#This Row],[5. Jumlah Pemilih (1+2+3+4+5) (JML)]]-Table1[[#This Row],[Jumlah Suara Sah Calon Presiden dan Wakil Presiden]]</f>
        <v>109417</v>
      </c>
      <c r="J80">
        <f>(Table1[[#This Row],[Jumlah Tidak Memilih dan Suara Tidak Sah]]/Table1[[#This Row],[5. Jumlah Pemilih (1+2+3+4+5) (JML)]])*100</f>
        <v>22.735338608331393</v>
      </c>
      <c r="K8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80">
        <f>(Table1[[#This Row],[H. Prabowo Subianto - Ir. M. H. Hatta Rajasa]]-Table1[[#This Row],[Ir. H. Joko Widodo - Drs. H. M. Jusuf Kalla]])</f>
        <v>-118939</v>
      </c>
      <c r="M80">
        <f>(Table1[[#This Row],[Selisih Suara]]/Table1[[#This Row],[Jumlah Suara Sah Calon Presiden dan Wakil Presiden]])*100</f>
        <v>-31.986004996678741</v>
      </c>
    </row>
    <row r="81" spans="1:13" x14ac:dyDescent="0.2">
      <c r="A81">
        <v>84</v>
      </c>
      <c r="B81">
        <v>3318</v>
      </c>
      <c r="C81" t="s">
        <v>12</v>
      </c>
      <c r="D81" t="s">
        <v>241</v>
      </c>
      <c r="E81">
        <v>1033941</v>
      </c>
      <c r="F81">
        <v>197058</v>
      </c>
      <c r="G81">
        <v>540504</v>
      </c>
      <c r="H81">
        <v>737562</v>
      </c>
      <c r="I81">
        <f>Table1[[#This Row],[5. Jumlah Pemilih (1+2+3+4+5) (JML)]]-Table1[[#This Row],[Jumlah Suara Sah Calon Presiden dan Wakil Presiden]]</f>
        <v>296379</v>
      </c>
      <c r="J81">
        <f>(Table1[[#This Row],[Jumlah Tidak Memilih dan Suara Tidak Sah]]/Table1[[#This Row],[5. Jumlah Pemilih (1+2+3+4+5) (JML)]])*100</f>
        <v>28.664981850995364</v>
      </c>
      <c r="K8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81">
        <f>(Table1[[#This Row],[H. Prabowo Subianto - Ir. M. H. Hatta Rajasa]]-Table1[[#This Row],[Ir. H. Joko Widodo - Drs. H. M. Jusuf Kalla]])</f>
        <v>-343446</v>
      </c>
      <c r="M81">
        <f>(Table1[[#This Row],[Selisih Suara]]/Table1[[#This Row],[Jumlah Suara Sah Calon Presiden dan Wakil Presiden]])*100</f>
        <v>-46.565034532690127</v>
      </c>
    </row>
    <row r="82" spans="1:13" x14ac:dyDescent="0.2">
      <c r="A82">
        <v>85</v>
      </c>
      <c r="B82">
        <v>3319</v>
      </c>
      <c r="C82" t="s">
        <v>12</v>
      </c>
      <c r="D82" t="s">
        <v>242</v>
      </c>
      <c r="E82">
        <v>607610</v>
      </c>
      <c r="F82">
        <v>195171</v>
      </c>
      <c r="G82">
        <v>260384</v>
      </c>
      <c r="H82">
        <v>455555</v>
      </c>
      <c r="I82">
        <f>Table1[[#This Row],[5. Jumlah Pemilih (1+2+3+4+5) (JML)]]-Table1[[#This Row],[Jumlah Suara Sah Calon Presiden dan Wakil Presiden]]</f>
        <v>152055</v>
      </c>
      <c r="J82">
        <f>(Table1[[#This Row],[Jumlah Tidak Memilih dan Suara Tidak Sah]]/Table1[[#This Row],[5. Jumlah Pemilih (1+2+3+4+5) (JML)]])*100</f>
        <v>25.025098336103753</v>
      </c>
      <c r="K8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82">
        <f>(Table1[[#This Row],[H. Prabowo Subianto - Ir. M. H. Hatta Rajasa]]-Table1[[#This Row],[Ir. H. Joko Widodo - Drs. H. M. Jusuf Kalla]])</f>
        <v>-65213</v>
      </c>
      <c r="M82">
        <f>(Table1[[#This Row],[Selisih Suara]]/Table1[[#This Row],[Jumlah Suara Sah Calon Presiden dan Wakil Presiden]])*100</f>
        <v>-14.315066237885658</v>
      </c>
    </row>
    <row r="83" spans="1:13" x14ac:dyDescent="0.2">
      <c r="A83">
        <v>86</v>
      </c>
      <c r="B83">
        <v>3320</v>
      </c>
      <c r="C83" t="s">
        <v>12</v>
      </c>
      <c r="D83" t="s">
        <v>243</v>
      </c>
      <c r="E83">
        <v>846437</v>
      </c>
      <c r="F83">
        <v>180741</v>
      </c>
      <c r="G83">
        <v>436410</v>
      </c>
      <c r="H83">
        <v>617151</v>
      </c>
      <c r="I83">
        <f>Table1[[#This Row],[5. Jumlah Pemilih (1+2+3+4+5) (JML)]]-Table1[[#This Row],[Jumlah Suara Sah Calon Presiden dan Wakil Presiden]]</f>
        <v>229286</v>
      </c>
      <c r="J83">
        <f>(Table1[[#This Row],[Jumlah Tidak Memilih dan Suara Tidak Sah]]/Table1[[#This Row],[5. Jumlah Pemilih (1+2+3+4+5) (JML)]])*100</f>
        <v>27.08837160946414</v>
      </c>
      <c r="K8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83">
        <f>(Table1[[#This Row],[H. Prabowo Subianto - Ir. M. H. Hatta Rajasa]]-Table1[[#This Row],[Ir. H. Joko Widodo - Drs. H. M. Jusuf Kalla]])</f>
        <v>-255669</v>
      </c>
      <c r="M83">
        <f>(Table1[[#This Row],[Selisih Suara]]/Table1[[#This Row],[Jumlah Suara Sah Calon Presiden dan Wakil Presiden]])*100</f>
        <v>-41.427300612005816</v>
      </c>
    </row>
    <row r="84" spans="1:13" x14ac:dyDescent="0.2">
      <c r="A84">
        <v>87</v>
      </c>
      <c r="B84">
        <v>3321</v>
      </c>
      <c r="C84" t="s">
        <v>12</v>
      </c>
      <c r="D84" t="s">
        <v>244</v>
      </c>
      <c r="E84">
        <v>842655</v>
      </c>
      <c r="F84">
        <v>224076</v>
      </c>
      <c r="G84">
        <v>369726</v>
      </c>
      <c r="H84">
        <v>593802</v>
      </c>
      <c r="I84">
        <f>Table1[[#This Row],[5. Jumlah Pemilih (1+2+3+4+5) (JML)]]-Table1[[#This Row],[Jumlah Suara Sah Calon Presiden dan Wakil Presiden]]</f>
        <v>248853</v>
      </c>
      <c r="J84">
        <f>(Table1[[#This Row],[Jumlah Tidak Memilih dan Suara Tidak Sah]]/Table1[[#This Row],[5. Jumlah Pemilih (1+2+3+4+5) (JML)]])*100</f>
        <v>29.532014881535147</v>
      </c>
      <c r="K8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84">
        <f>(Table1[[#This Row],[H. Prabowo Subianto - Ir. M. H. Hatta Rajasa]]-Table1[[#This Row],[Ir. H. Joko Widodo - Drs. H. M. Jusuf Kalla]])</f>
        <v>-145650</v>
      </c>
      <c r="M84">
        <f>(Table1[[#This Row],[Selisih Suara]]/Table1[[#This Row],[Jumlah Suara Sah Calon Presiden dan Wakil Presiden]])*100</f>
        <v>-24.52837814625077</v>
      </c>
    </row>
    <row r="85" spans="1:13" x14ac:dyDescent="0.2">
      <c r="A85">
        <v>88</v>
      </c>
      <c r="B85">
        <v>3322</v>
      </c>
      <c r="C85" t="s">
        <v>12</v>
      </c>
      <c r="D85" t="s">
        <v>245</v>
      </c>
      <c r="E85">
        <v>759051</v>
      </c>
      <c r="F85">
        <v>227602</v>
      </c>
      <c r="G85">
        <v>359428</v>
      </c>
      <c r="H85">
        <v>587030</v>
      </c>
      <c r="I85">
        <f>Table1[[#This Row],[5. Jumlah Pemilih (1+2+3+4+5) (JML)]]-Table1[[#This Row],[Jumlah Suara Sah Calon Presiden dan Wakil Presiden]]</f>
        <v>172021</v>
      </c>
      <c r="J85">
        <f>(Table1[[#This Row],[Jumlah Tidak Memilih dan Suara Tidak Sah]]/Table1[[#This Row],[5. Jumlah Pemilih (1+2+3+4+5) (JML)]])*100</f>
        <v>22.662640586732643</v>
      </c>
      <c r="K8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85">
        <f>(Table1[[#This Row],[H. Prabowo Subianto - Ir. M. H. Hatta Rajasa]]-Table1[[#This Row],[Ir. H. Joko Widodo - Drs. H. M. Jusuf Kalla]])</f>
        <v>-131826</v>
      </c>
      <c r="M85">
        <f>(Table1[[#This Row],[Selisih Suara]]/Table1[[#This Row],[Jumlah Suara Sah Calon Presiden dan Wakil Presiden]])*100</f>
        <v>-22.456433231691737</v>
      </c>
    </row>
    <row r="86" spans="1:13" x14ac:dyDescent="0.2">
      <c r="A86">
        <v>89</v>
      </c>
      <c r="B86">
        <v>3323</v>
      </c>
      <c r="C86" t="s">
        <v>12</v>
      </c>
      <c r="D86" t="s">
        <v>246</v>
      </c>
      <c r="E86">
        <v>582486</v>
      </c>
      <c r="F86">
        <v>167212</v>
      </c>
      <c r="G86">
        <v>309118</v>
      </c>
      <c r="H86">
        <v>476330</v>
      </c>
      <c r="I86">
        <f>Table1[[#This Row],[5. Jumlah Pemilih (1+2+3+4+5) (JML)]]-Table1[[#This Row],[Jumlah Suara Sah Calon Presiden dan Wakil Presiden]]</f>
        <v>106156</v>
      </c>
      <c r="J86">
        <f>(Table1[[#This Row],[Jumlah Tidak Memilih dan Suara Tidak Sah]]/Table1[[#This Row],[5. Jumlah Pemilih (1+2+3+4+5) (JML)]])*100</f>
        <v>18.22464402577916</v>
      </c>
      <c r="K8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86">
        <f>(Table1[[#This Row],[H. Prabowo Subianto - Ir. M. H. Hatta Rajasa]]-Table1[[#This Row],[Ir. H. Joko Widodo - Drs. H. M. Jusuf Kalla]])</f>
        <v>-141906</v>
      </c>
      <c r="M86">
        <f>(Table1[[#This Row],[Selisih Suara]]/Table1[[#This Row],[Jumlah Suara Sah Calon Presiden dan Wakil Presiden]])*100</f>
        <v>-29.791531081393153</v>
      </c>
    </row>
    <row r="87" spans="1:13" x14ac:dyDescent="0.2">
      <c r="A87">
        <v>90</v>
      </c>
      <c r="B87">
        <v>3324</v>
      </c>
      <c r="C87" t="s">
        <v>12</v>
      </c>
      <c r="D87" t="s">
        <v>247</v>
      </c>
      <c r="E87">
        <v>760531</v>
      </c>
      <c r="F87">
        <v>228708</v>
      </c>
      <c r="G87">
        <v>329481</v>
      </c>
      <c r="H87">
        <v>558189</v>
      </c>
      <c r="I87">
        <f>Table1[[#This Row],[5. Jumlah Pemilih (1+2+3+4+5) (JML)]]-Table1[[#This Row],[Jumlah Suara Sah Calon Presiden dan Wakil Presiden]]</f>
        <v>202342</v>
      </c>
      <c r="J87">
        <f>(Table1[[#This Row],[Jumlah Tidak Memilih dan Suara Tidak Sah]]/Table1[[#This Row],[5. Jumlah Pemilih (1+2+3+4+5) (JML)]])*100</f>
        <v>26.605358624434771</v>
      </c>
      <c r="K8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87">
        <f>(Table1[[#This Row],[H. Prabowo Subianto - Ir. M. H. Hatta Rajasa]]-Table1[[#This Row],[Ir. H. Joko Widodo - Drs. H. M. Jusuf Kalla]])</f>
        <v>-100773</v>
      </c>
      <c r="M87">
        <f>(Table1[[#This Row],[Selisih Suara]]/Table1[[#This Row],[Jumlah Suara Sah Calon Presiden dan Wakil Presiden]])*100</f>
        <v>-18.053562503023169</v>
      </c>
    </row>
    <row r="88" spans="1:13" x14ac:dyDescent="0.2">
      <c r="A88">
        <v>91</v>
      </c>
      <c r="B88">
        <v>3325</v>
      </c>
      <c r="C88" t="s">
        <v>12</v>
      </c>
      <c r="D88" t="s">
        <v>248</v>
      </c>
      <c r="E88">
        <v>588562</v>
      </c>
      <c r="F88">
        <v>145019</v>
      </c>
      <c r="G88">
        <v>278706</v>
      </c>
      <c r="H88">
        <v>423725</v>
      </c>
      <c r="I88">
        <f>Table1[[#This Row],[5. Jumlah Pemilih (1+2+3+4+5) (JML)]]-Table1[[#This Row],[Jumlah Suara Sah Calon Presiden dan Wakil Presiden]]</f>
        <v>164837</v>
      </c>
      <c r="J88">
        <f>(Table1[[#This Row],[Jumlah Tidak Memilih dan Suara Tidak Sah]]/Table1[[#This Row],[5. Jumlah Pemilih (1+2+3+4+5) (JML)]])*100</f>
        <v>28.006735059348038</v>
      </c>
      <c r="K8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88">
        <f>(Table1[[#This Row],[H. Prabowo Subianto - Ir. M. H. Hatta Rajasa]]-Table1[[#This Row],[Ir. H. Joko Widodo - Drs. H. M. Jusuf Kalla]])</f>
        <v>-133687</v>
      </c>
      <c r="M88">
        <f>(Table1[[#This Row],[Selisih Suara]]/Table1[[#This Row],[Jumlah Suara Sah Calon Presiden dan Wakil Presiden]])*100</f>
        <v>-31.550415953743581</v>
      </c>
    </row>
    <row r="89" spans="1:13" x14ac:dyDescent="0.2">
      <c r="A89">
        <v>92</v>
      </c>
      <c r="B89">
        <v>3326</v>
      </c>
      <c r="C89" t="s">
        <v>12</v>
      </c>
      <c r="D89" t="s">
        <v>249</v>
      </c>
      <c r="E89">
        <v>715372</v>
      </c>
      <c r="F89">
        <v>148592</v>
      </c>
      <c r="G89">
        <v>328245</v>
      </c>
      <c r="H89">
        <v>476837</v>
      </c>
      <c r="I89">
        <f>Table1[[#This Row],[5. Jumlah Pemilih (1+2+3+4+5) (JML)]]-Table1[[#This Row],[Jumlah Suara Sah Calon Presiden dan Wakil Presiden]]</f>
        <v>238535</v>
      </c>
      <c r="J89">
        <f>(Table1[[#This Row],[Jumlah Tidak Memilih dan Suara Tidak Sah]]/Table1[[#This Row],[5. Jumlah Pemilih (1+2+3+4+5) (JML)]])*100</f>
        <v>33.344190155611351</v>
      </c>
      <c r="K8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89">
        <f>(Table1[[#This Row],[H. Prabowo Subianto - Ir. M. H. Hatta Rajasa]]-Table1[[#This Row],[Ir. H. Joko Widodo - Drs. H. M. Jusuf Kalla]])</f>
        <v>-179653</v>
      </c>
      <c r="M89">
        <f>(Table1[[#This Row],[Selisih Suara]]/Table1[[#This Row],[Jumlah Suara Sah Calon Presiden dan Wakil Presiden]])*100</f>
        <v>-37.675977325585052</v>
      </c>
    </row>
    <row r="90" spans="1:13" x14ac:dyDescent="0.2">
      <c r="A90">
        <v>93</v>
      </c>
      <c r="B90">
        <v>3327</v>
      </c>
      <c r="C90" t="s">
        <v>12</v>
      </c>
      <c r="D90" t="s">
        <v>250</v>
      </c>
      <c r="E90">
        <v>1123549</v>
      </c>
      <c r="F90">
        <v>232693</v>
      </c>
      <c r="G90">
        <v>453468</v>
      </c>
      <c r="H90">
        <v>686161</v>
      </c>
      <c r="I90">
        <f>Table1[[#This Row],[5. Jumlah Pemilih (1+2+3+4+5) (JML)]]-Table1[[#This Row],[Jumlah Suara Sah Calon Presiden dan Wakil Presiden]]</f>
        <v>437388</v>
      </c>
      <c r="J90">
        <f>(Table1[[#This Row],[Jumlah Tidak Memilih dan Suara Tidak Sah]]/Table1[[#This Row],[5. Jumlah Pemilih (1+2+3+4+5) (JML)]])*100</f>
        <v>38.92914327724025</v>
      </c>
      <c r="K9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90">
        <f>(Table1[[#This Row],[H. Prabowo Subianto - Ir. M. H. Hatta Rajasa]]-Table1[[#This Row],[Ir. H. Joko Widodo - Drs. H. M. Jusuf Kalla]])</f>
        <v>-220775</v>
      </c>
      <c r="M90">
        <f>(Table1[[#This Row],[Selisih Suara]]/Table1[[#This Row],[Jumlah Suara Sah Calon Presiden dan Wakil Presiden]])*100</f>
        <v>-32.17539323861309</v>
      </c>
    </row>
    <row r="91" spans="1:13" x14ac:dyDescent="0.2">
      <c r="A91">
        <v>94</v>
      </c>
      <c r="B91">
        <v>3328</v>
      </c>
      <c r="C91" t="s">
        <v>12</v>
      </c>
      <c r="D91" t="s">
        <v>251</v>
      </c>
      <c r="E91">
        <v>1210106</v>
      </c>
      <c r="F91">
        <v>297100</v>
      </c>
      <c r="G91">
        <v>451294</v>
      </c>
      <c r="H91">
        <v>748394</v>
      </c>
      <c r="I91">
        <f>Table1[[#This Row],[5. Jumlah Pemilih (1+2+3+4+5) (JML)]]-Table1[[#This Row],[Jumlah Suara Sah Calon Presiden dan Wakil Presiden]]</f>
        <v>461712</v>
      </c>
      <c r="J91">
        <f>(Table1[[#This Row],[Jumlah Tidak Memilih dan Suara Tidak Sah]]/Table1[[#This Row],[5. Jumlah Pemilih (1+2+3+4+5) (JML)]])*100</f>
        <v>38.154674053347392</v>
      </c>
      <c r="K9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91">
        <f>(Table1[[#This Row],[H. Prabowo Subianto - Ir. M. H. Hatta Rajasa]]-Table1[[#This Row],[Ir. H. Joko Widodo - Drs. H. M. Jusuf Kalla]])</f>
        <v>-154194</v>
      </c>
      <c r="M91">
        <f>(Table1[[#This Row],[Selisih Suara]]/Table1[[#This Row],[Jumlah Suara Sah Calon Presiden dan Wakil Presiden]])*100</f>
        <v>-20.603318572837303</v>
      </c>
    </row>
    <row r="92" spans="1:13" x14ac:dyDescent="0.2">
      <c r="A92">
        <v>95</v>
      </c>
      <c r="B92">
        <v>3329</v>
      </c>
      <c r="C92" t="s">
        <v>12</v>
      </c>
      <c r="D92" t="s">
        <v>252</v>
      </c>
      <c r="E92">
        <v>1506629</v>
      </c>
      <c r="F92">
        <v>317975</v>
      </c>
      <c r="G92">
        <v>601106</v>
      </c>
      <c r="H92">
        <v>919081</v>
      </c>
      <c r="I92">
        <f>Table1[[#This Row],[5. Jumlah Pemilih (1+2+3+4+5) (JML)]]-Table1[[#This Row],[Jumlah Suara Sah Calon Presiden dan Wakil Presiden]]</f>
        <v>587548</v>
      </c>
      <c r="J92">
        <f>(Table1[[#This Row],[Jumlah Tidak Memilih dan Suara Tidak Sah]]/Table1[[#This Row],[5. Jumlah Pemilih (1+2+3+4+5) (JML)]])*100</f>
        <v>38.997523610656636</v>
      </c>
      <c r="K9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92">
        <f>(Table1[[#This Row],[H. Prabowo Subianto - Ir. M. H. Hatta Rajasa]]-Table1[[#This Row],[Ir. H. Joko Widodo - Drs. H. M. Jusuf Kalla]])</f>
        <v>-283131</v>
      </c>
      <c r="M92">
        <f>(Table1[[#This Row],[Selisih Suara]]/Table1[[#This Row],[Jumlah Suara Sah Calon Presiden dan Wakil Presiden]])*100</f>
        <v>-30.805881092090903</v>
      </c>
    </row>
    <row r="93" spans="1:13" x14ac:dyDescent="0.2">
      <c r="A93">
        <v>96</v>
      </c>
      <c r="B93">
        <v>3371</v>
      </c>
      <c r="C93" t="s">
        <v>12</v>
      </c>
      <c r="D93" t="s">
        <v>253</v>
      </c>
      <c r="E93">
        <v>95418</v>
      </c>
      <c r="F93">
        <v>32173</v>
      </c>
      <c r="G93">
        <v>42056</v>
      </c>
      <c r="H93">
        <v>74229</v>
      </c>
      <c r="I93">
        <f>Table1[[#This Row],[5. Jumlah Pemilih (1+2+3+4+5) (JML)]]-Table1[[#This Row],[Jumlah Suara Sah Calon Presiden dan Wakil Presiden]]</f>
        <v>21189</v>
      </c>
      <c r="J93">
        <f>(Table1[[#This Row],[Jumlah Tidak Memilih dan Suara Tidak Sah]]/Table1[[#This Row],[5. Jumlah Pemilih (1+2+3+4+5) (JML)]])*100</f>
        <v>22.20650191787713</v>
      </c>
      <c r="K9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93">
        <f>(Table1[[#This Row],[H. Prabowo Subianto - Ir. M. H. Hatta Rajasa]]-Table1[[#This Row],[Ir. H. Joko Widodo - Drs. H. M. Jusuf Kalla]])</f>
        <v>-9883</v>
      </c>
      <c r="M93">
        <f>(Table1[[#This Row],[Selisih Suara]]/Table1[[#This Row],[Jumlah Suara Sah Calon Presiden dan Wakil Presiden]])*100</f>
        <v>-13.314203343706637</v>
      </c>
    </row>
    <row r="94" spans="1:13" x14ac:dyDescent="0.2">
      <c r="A94">
        <v>97</v>
      </c>
      <c r="B94">
        <v>3372</v>
      </c>
      <c r="C94" t="s">
        <v>12</v>
      </c>
      <c r="D94" t="s">
        <v>254</v>
      </c>
      <c r="E94">
        <v>419547</v>
      </c>
      <c r="F94">
        <v>52703</v>
      </c>
      <c r="G94">
        <v>284199</v>
      </c>
      <c r="H94">
        <v>336902</v>
      </c>
      <c r="I94">
        <f>Table1[[#This Row],[5. Jumlah Pemilih (1+2+3+4+5) (JML)]]-Table1[[#This Row],[Jumlah Suara Sah Calon Presiden dan Wakil Presiden]]</f>
        <v>82645</v>
      </c>
      <c r="J94">
        <f>(Table1[[#This Row],[Jumlah Tidak Memilih dan Suara Tidak Sah]]/Table1[[#This Row],[5. Jumlah Pemilih (1+2+3+4+5) (JML)]])*100</f>
        <v>19.698627329000086</v>
      </c>
      <c r="K9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94">
        <f>(Table1[[#This Row],[H. Prabowo Subianto - Ir. M. H. Hatta Rajasa]]-Table1[[#This Row],[Ir. H. Joko Widodo - Drs. H. M. Jusuf Kalla]])</f>
        <v>-231496</v>
      </c>
      <c r="M94">
        <f>(Table1[[#This Row],[Selisih Suara]]/Table1[[#This Row],[Jumlah Suara Sah Calon Presiden dan Wakil Presiden]])*100</f>
        <v>-68.713156941781293</v>
      </c>
    </row>
    <row r="95" spans="1:13" x14ac:dyDescent="0.2">
      <c r="A95">
        <v>98</v>
      </c>
      <c r="B95">
        <v>3373</v>
      </c>
      <c r="C95" t="s">
        <v>12</v>
      </c>
      <c r="D95" t="s">
        <v>255</v>
      </c>
      <c r="E95">
        <v>132872</v>
      </c>
      <c r="F95">
        <v>38628</v>
      </c>
      <c r="G95">
        <v>68664</v>
      </c>
      <c r="H95">
        <v>107292</v>
      </c>
      <c r="I95">
        <f>Table1[[#This Row],[5. Jumlah Pemilih (1+2+3+4+5) (JML)]]-Table1[[#This Row],[Jumlah Suara Sah Calon Presiden dan Wakil Presiden]]</f>
        <v>25580</v>
      </c>
      <c r="J95">
        <f>(Table1[[#This Row],[Jumlah Tidak Memilih dan Suara Tidak Sah]]/Table1[[#This Row],[5. Jumlah Pemilih (1+2+3+4+5) (JML)]])*100</f>
        <v>19.251610572581132</v>
      </c>
      <c r="K9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95">
        <f>(Table1[[#This Row],[H. Prabowo Subianto - Ir. M. H. Hatta Rajasa]]-Table1[[#This Row],[Ir. H. Joko Widodo - Drs. H. M. Jusuf Kalla]])</f>
        <v>-30036</v>
      </c>
      <c r="M95">
        <f>(Table1[[#This Row],[Selisih Suara]]/Table1[[#This Row],[Jumlah Suara Sah Calon Presiden dan Wakil Presiden]])*100</f>
        <v>-27.9946314729896</v>
      </c>
    </row>
    <row r="96" spans="1:13" x14ac:dyDescent="0.2">
      <c r="A96">
        <v>99</v>
      </c>
      <c r="B96">
        <v>3374</v>
      </c>
      <c r="C96" t="s">
        <v>12</v>
      </c>
      <c r="D96" t="s">
        <v>256</v>
      </c>
      <c r="E96">
        <v>1161687</v>
      </c>
      <c r="F96">
        <v>292496</v>
      </c>
      <c r="G96">
        <v>624289</v>
      </c>
      <c r="H96">
        <v>916785</v>
      </c>
      <c r="I96">
        <f>Table1[[#This Row],[5. Jumlah Pemilih (1+2+3+4+5) (JML)]]-Table1[[#This Row],[Jumlah Suara Sah Calon Presiden dan Wakil Presiden]]</f>
        <v>244902</v>
      </c>
      <c r="J96">
        <f>(Table1[[#This Row],[Jumlah Tidak Memilih dan Suara Tidak Sah]]/Table1[[#This Row],[5. Jumlah Pemilih (1+2+3+4+5) (JML)]])*100</f>
        <v>21.08158221620798</v>
      </c>
      <c r="K9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96">
        <f>(Table1[[#This Row],[H. Prabowo Subianto - Ir. M. H. Hatta Rajasa]]-Table1[[#This Row],[Ir. H. Joko Widodo - Drs. H. M. Jusuf Kalla]])</f>
        <v>-331793</v>
      </c>
      <c r="M96">
        <f>(Table1[[#This Row],[Selisih Suara]]/Table1[[#This Row],[Jumlah Suara Sah Calon Presiden dan Wakil Presiden]])*100</f>
        <v>-36.190928080193288</v>
      </c>
    </row>
    <row r="97" spans="1:13" x14ac:dyDescent="0.2">
      <c r="A97">
        <v>100</v>
      </c>
      <c r="B97">
        <v>3375</v>
      </c>
      <c r="C97" t="s">
        <v>12</v>
      </c>
      <c r="D97" t="s">
        <v>257</v>
      </c>
      <c r="E97">
        <v>220713</v>
      </c>
      <c r="F97">
        <v>64738</v>
      </c>
      <c r="G97">
        <v>99814</v>
      </c>
      <c r="H97">
        <v>164552</v>
      </c>
      <c r="I97">
        <f>Table1[[#This Row],[5. Jumlah Pemilih (1+2+3+4+5) (JML)]]-Table1[[#This Row],[Jumlah Suara Sah Calon Presiden dan Wakil Presiden]]</f>
        <v>56161</v>
      </c>
      <c r="J97">
        <f>(Table1[[#This Row],[Jumlah Tidak Memilih dan Suara Tidak Sah]]/Table1[[#This Row],[5. Jumlah Pemilih (1+2+3+4+5) (JML)]])*100</f>
        <v>25.445261493432646</v>
      </c>
      <c r="K9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97">
        <f>(Table1[[#This Row],[H. Prabowo Subianto - Ir. M. H. Hatta Rajasa]]-Table1[[#This Row],[Ir. H. Joko Widodo - Drs. H. M. Jusuf Kalla]])</f>
        <v>-35076</v>
      </c>
      <c r="M97">
        <f>(Table1[[#This Row],[Selisih Suara]]/Table1[[#This Row],[Jumlah Suara Sah Calon Presiden dan Wakil Presiden]])*100</f>
        <v>-21.31605814575332</v>
      </c>
    </row>
    <row r="98" spans="1:13" x14ac:dyDescent="0.2">
      <c r="A98">
        <v>101</v>
      </c>
      <c r="B98">
        <v>3376</v>
      </c>
      <c r="C98" t="s">
        <v>12</v>
      </c>
      <c r="D98" t="s">
        <v>258</v>
      </c>
      <c r="E98">
        <v>203366</v>
      </c>
      <c r="F98">
        <v>55912</v>
      </c>
      <c r="G98">
        <v>78775</v>
      </c>
      <c r="H98">
        <v>134687</v>
      </c>
      <c r="I98">
        <f>Table1[[#This Row],[5. Jumlah Pemilih (1+2+3+4+5) (JML)]]-Table1[[#This Row],[Jumlah Suara Sah Calon Presiden dan Wakil Presiden]]</f>
        <v>68679</v>
      </c>
      <c r="J98">
        <f>(Table1[[#This Row],[Jumlah Tidak Memilih dan Suara Tidak Sah]]/Table1[[#This Row],[5. Jumlah Pemilih (1+2+3+4+5) (JML)]])*100</f>
        <v>33.771131850948535</v>
      </c>
      <c r="K9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98">
        <f>(Table1[[#This Row],[H. Prabowo Subianto - Ir. M. H. Hatta Rajasa]]-Table1[[#This Row],[Ir. H. Joko Widodo - Drs. H. M. Jusuf Kalla]])</f>
        <v>-22863</v>
      </c>
      <c r="M98">
        <f>(Table1[[#This Row],[Selisih Suara]]/Table1[[#This Row],[Jumlah Suara Sah Calon Presiden dan Wakil Presiden]])*100</f>
        <v>-16.974912203850408</v>
      </c>
    </row>
    <row r="99" spans="1:13" x14ac:dyDescent="0.2">
      <c r="A99">
        <v>103</v>
      </c>
      <c r="B99">
        <v>3401</v>
      </c>
      <c r="C99" t="s">
        <v>13</v>
      </c>
      <c r="D99" t="s">
        <v>259</v>
      </c>
      <c r="E99">
        <v>338079</v>
      </c>
      <c r="F99">
        <v>127145</v>
      </c>
      <c r="G99">
        <v>136881</v>
      </c>
      <c r="H99">
        <v>264026</v>
      </c>
      <c r="I99">
        <f>Table1[[#This Row],[5. Jumlah Pemilih (1+2+3+4+5) (JML)]]-Table1[[#This Row],[Jumlah Suara Sah Calon Presiden dan Wakil Presiden]]</f>
        <v>74053</v>
      </c>
      <c r="J99">
        <f>(Table1[[#This Row],[Jumlah Tidak Memilih dan Suara Tidak Sah]]/Table1[[#This Row],[5. Jumlah Pemilih (1+2+3+4+5) (JML)]])*100</f>
        <v>21.9040520115121</v>
      </c>
      <c r="K9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99">
        <f>(Table1[[#This Row],[H. Prabowo Subianto - Ir. M. H. Hatta Rajasa]]-Table1[[#This Row],[Ir. H. Joko Widodo - Drs. H. M. Jusuf Kalla]])</f>
        <v>-9736</v>
      </c>
      <c r="M99">
        <f>(Table1[[#This Row],[Selisih Suara]]/Table1[[#This Row],[Jumlah Suara Sah Calon Presiden dan Wakil Presiden]])*100</f>
        <v>-3.687515623461326</v>
      </c>
    </row>
    <row r="100" spans="1:13" x14ac:dyDescent="0.2">
      <c r="A100">
        <v>104</v>
      </c>
      <c r="B100">
        <v>3402</v>
      </c>
      <c r="C100" t="s">
        <v>13</v>
      </c>
      <c r="D100" t="s">
        <v>260</v>
      </c>
      <c r="E100">
        <v>732124</v>
      </c>
      <c r="F100">
        <v>271535</v>
      </c>
      <c r="G100">
        <v>313383</v>
      </c>
      <c r="H100">
        <v>584918</v>
      </c>
      <c r="I100">
        <f>Table1[[#This Row],[5. Jumlah Pemilih (1+2+3+4+5) (JML)]]-Table1[[#This Row],[Jumlah Suara Sah Calon Presiden dan Wakil Presiden]]</f>
        <v>147206</v>
      </c>
      <c r="J100">
        <f>(Table1[[#This Row],[Jumlah Tidak Memilih dan Suara Tidak Sah]]/Table1[[#This Row],[5. Jumlah Pemilih (1+2+3+4+5) (JML)]])*100</f>
        <v>20.106703236063836</v>
      </c>
      <c r="K10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00">
        <f>(Table1[[#This Row],[H. Prabowo Subianto - Ir. M. H. Hatta Rajasa]]-Table1[[#This Row],[Ir. H. Joko Widodo - Drs. H. M. Jusuf Kalla]])</f>
        <v>-41848</v>
      </c>
      <c r="M100">
        <f>(Table1[[#This Row],[Selisih Suara]]/Table1[[#This Row],[Jumlah Suara Sah Calon Presiden dan Wakil Presiden]])*100</f>
        <v>-7.154507127494794</v>
      </c>
    </row>
    <row r="101" spans="1:13" x14ac:dyDescent="0.2">
      <c r="A101">
        <v>105</v>
      </c>
      <c r="B101">
        <v>3403</v>
      </c>
      <c r="C101" t="s">
        <v>13</v>
      </c>
      <c r="D101" t="s">
        <v>261</v>
      </c>
      <c r="E101">
        <v>601556</v>
      </c>
      <c r="F101">
        <v>176801</v>
      </c>
      <c r="G101">
        <v>280110</v>
      </c>
      <c r="H101">
        <v>456911</v>
      </c>
      <c r="I101">
        <f>Table1[[#This Row],[5. Jumlah Pemilih (1+2+3+4+5) (JML)]]-Table1[[#This Row],[Jumlah Suara Sah Calon Presiden dan Wakil Presiden]]</f>
        <v>144645</v>
      </c>
      <c r="J101">
        <f>(Table1[[#This Row],[Jumlah Tidak Memilih dan Suara Tidak Sah]]/Table1[[#This Row],[5. Jumlah Pemilih (1+2+3+4+5) (JML)]])*100</f>
        <v>24.045142929336588</v>
      </c>
      <c r="K10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01">
        <f>(Table1[[#This Row],[H. Prabowo Subianto - Ir. M. H. Hatta Rajasa]]-Table1[[#This Row],[Ir. H. Joko Widodo - Drs. H. M. Jusuf Kalla]])</f>
        <v>-103309</v>
      </c>
      <c r="M101">
        <f>(Table1[[#This Row],[Selisih Suara]]/Table1[[#This Row],[Jumlah Suara Sah Calon Presiden dan Wakil Presiden]])*100</f>
        <v>-22.610311417321974</v>
      </c>
    </row>
    <row r="102" spans="1:13" x14ac:dyDescent="0.2">
      <c r="A102">
        <v>106</v>
      </c>
      <c r="B102">
        <v>3404</v>
      </c>
      <c r="C102" t="s">
        <v>13</v>
      </c>
      <c r="D102" t="s">
        <v>262</v>
      </c>
      <c r="E102">
        <v>818960</v>
      </c>
      <c r="F102">
        <v>303420</v>
      </c>
      <c r="G102">
        <v>355975</v>
      </c>
      <c r="H102">
        <v>659395</v>
      </c>
      <c r="I102">
        <f>Table1[[#This Row],[5. Jumlah Pemilih (1+2+3+4+5) (JML)]]-Table1[[#This Row],[Jumlah Suara Sah Calon Presiden dan Wakil Presiden]]</f>
        <v>159565</v>
      </c>
      <c r="J102">
        <f>(Table1[[#This Row],[Jumlah Tidak Memilih dan Suara Tidak Sah]]/Table1[[#This Row],[5. Jumlah Pemilih (1+2+3+4+5) (JML)]])*100</f>
        <v>19.48385757546156</v>
      </c>
      <c r="K10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02">
        <f>(Table1[[#This Row],[H. Prabowo Subianto - Ir. M. H. Hatta Rajasa]]-Table1[[#This Row],[Ir. H. Joko Widodo - Drs. H. M. Jusuf Kalla]])</f>
        <v>-52555</v>
      </c>
      <c r="M102">
        <f>(Table1[[#This Row],[Selisih Suara]]/Table1[[#This Row],[Jumlah Suara Sah Calon Presiden dan Wakil Presiden]])*100</f>
        <v>-7.9701847906035077</v>
      </c>
    </row>
    <row r="103" spans="1:13" x14ac:dyDescent="0.2">
      <c r="A103">
        <v>107</v>
      </c>
      <c r="B103">
        <v>3471</v>
      </c>
      <c r="C103" t="s">
        <v>13</v>
      </c>
      <c r="D103" t="s">
        <v>263</v>
      </c>
      <c r="E103">
        <v>321425</v>
      </c>
      <c r="F103">
        <v>98441</v>
      </c>
      <c r="G103">
        <v>147900</v>
      </c>
      <c r="H103">
        <v>246341</v>
      </c>
      <c r="I103">
        <f>Table1[[#This Row],[5. Jumlah Pemilih (1+2+3+4+5) (JML)]]-Table1[[#This Row],[Jumlah Suara Sah Calon Presiden dan Wakil Presiden]]</f>
        <v>75084</v>
      </c>
      <c r="J103">
        <f>(Table1[[#This Row],[Jumlah Tidak Memilih dan Suara Tidak Sah]]/Table1[[#This Row],[5. Jumlah Pemilih (1+2+3+4+5) (JML)]])*100</f>
        <v>23.359726219180214</v>
      </c>
      <c r="K10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03">
        <f>(Table1[[#This Row],[H. Prabowo Subianto - Ir. M. H. Hatta Rajasa]]-Table1[[#This Row],[Ir. H. Joko Widodo - Drs. H. M. Jusuf Kalla]])</f>
        <v>-49459</v>
      </c>
      <c r="M103">
        <f>(Table1[[#This Row],[Selisih Suara]]/Table1[[#This Row],[Jumlah Suara Sah Calon Presiden dan Wakil Presiden]])*100</f>
        <v>-20.077453611051347</v>
      </c>
    </row>
    <row r="104" spans="1:13" x14ac:dyDescent="0.2">
      <c r="A104">
        <v>109</v>
      </c>
      <c r="B104">
        <v>3501</v>
      </c>
      <c r="C104" t="s">
        <v>14</v>
      </c>
      <c r="D104" t="s">
        <v>264</v>
      </c>
      <c r="E104">
        <v>465256</v>
      </c>
      <c r="F104">
        <v>205365</v>
      </c>
      <c r="G104">
        <v>112332</v>
      </c>
      <c r="H104">
        <v>317697</v>
      </c>
      <c r="I104">
        <f>Table1[[#This Row],[5. Jumlah Pemilih (1+2+3+4+5) (JML)]]-Table1[[#This Row],[Jumlah Suara Sah Calon Presiden dan Wakil Presiden]]</f>
        <v>147559</v>
      </c>
      <c r="J104">
        <f>(Table1[[#This Row],[Jumlah Tidak Memilih dan Suara Tidak Sah]]/Table1[[#This Row],[5. Jumlah Pemilih (1+2+3+4+5) (JML)]])*100</f>
        <v>31.71565761645202</v>
      </c>
      <c r="K10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04">
        <f>(Table1[[#This Row],[H. Prabowo Subianto - Ir. M. H. Hatta Rajasa]]-Table1[[#This Row],[Ir. H. Joko Widodo - Drs. H. M. Jusuf Kalla]])</f>
        <v>93033</v>
      </c>
      <c r="M104">
        <f>(Table1[[#This Row],[Selisih Suara]]/Table1[[#This Row],[Jumlah Suara Sah Calon Presiden dan Wakil Presiden]])*100</f>
        <v>29.283562639873846</v>
      </c>
    </row>
    <row r="105" spans="1:13" x14ac:dyDescent="0.2">
      <c r="A105">
        <v>110</v>
      </c>
      <c r="B105">
        <v>3502</v>
      </c>
      <c r="C105" t="s">
        <v>14</v>
      </c>
      <c r="D105" t="s">
        <v>265</v>
      </c>
      <c r="E105">
        <v>775505</v>
      </c>
      <c r="F105">
        <v>250385</v>
      </c>
      <c r="G105">
        <v>280689</v>
      </c>
      <c r="H105">
        <v>531074</v>
      </c>
      <c r="I105">
        <f>Table1[[#This Row],[5. Jumlah Pemilih (1+2+3+4+5) (JML)]]-Table1[[#This Row],[Jumlah Suara Sah Calon Presiden dan Wakil Presiden]]</f>
        <v>244431</v>
      </c>
      <c r="J105">
        <f>(Table1[[#This Row],[Jumlah Tidak Memilih dan Suara Tidak Sah]]/Table1[[#This Row],[5. Jumlah Pemilih (1+2+3+4+5) (JML)]])*100</f>
        <v>31.51894571924101</v>
      </c>
      <c r="K10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05">
        <f>(Table1[[#This Row],[H. Prabowo Subianto - Ir. M. H. Hatta Rajasa]]-Table1[[#This Row],[Ir. H. Joko Widodo - Drs. H. M. Jusuf Kalla]])</f>
        <v>-30304</v>
      </c>
      <c r="M105">
        <f>(Table1[[#This Row],[Selisih Suara]]/Table1[[#This Row],[Jumlah Suara Sah Calon Presiden dan Wakil Presiden]])*100</f>
        <v>-5.7061727744156183</v>
      </c>
    </row>
    <row r="106" spans="1:13" x14ac:dyDescent="0.2">
      <c r="A106">
        <v>111</v>
      </c>
      <c r="B106">
        <v>3503</v>
      </c>
      <c r="C106" t="s">
        <v>14</v>
      </c>
      <c r="D106" t="s">
        <v>266</v>
      </c>
      <c r="E106">
        <v>568442</v>
      </c>
      <c r="F106">
        <v>140980</v>
      </c>
      <c r="G106">
        <v>267772</v>
      </c>
      <c r="H106">
        <v>408752</v>
      </c>
      <c r="I106">
        <f>Table1[[#This Row],[5. Jumlah Pemilih (1+2+3+4+5) (JML)]]-Table1[[#This Row],[Jumlah Suara Sah Calon Presiden dan Wakil Presiden]]</f>
        <v>159690</v>
      </c>
      <c r="J106">
        <f>(Table1[[#This Row],[Jumlah Tidak Memilih dan Suara Tidak Sah]]/Table1[[#This Row],[5. Jumlah Pemilih (1+2+3+4+5) (JML)]])*100</f>
        <v>28.092575847667835</v>
      </c>
      <c r="K10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06">
        <f>(Table1[[#This Row],[H. Prabowo Subianto - Ir. M. H. Hatta Rajasa]]-Table1[[#This Row],[Ir. H. Joko Widodo - Drs. H. M. Jusuf Kalla]])</f>
        <v>-126792</v>
      </c>
      <c r="M106">
        <f>(Table1[[#This Row],[Selisih Suara]]/Table1[[#This Row],[Jumlah Suara Sah Calon Presiden dan Wakil Presiden]])*100</f>
        <v>-31.019297764903904</v>
      </c>
    </row>
    <row r="107" spans="1:13" x14ac:dyDescent="0.2">
      <c r="A107">
        <v>112</v>
      </c>
      <c r="B107">
        <v>3504</v>
      </c>
      <c r="C107" t="s">
        <v>14</v>
      </c>
      <c r="D107" t="s">
        <v>267</v>
      </c>
      <c r="E107">
        <v>855720</v>
      </c>
      <c r="F107">
        <v>210972</v>
      </c>
      <c r="G107">
        <v>401482</v>
      </c>
      <c r="H107">
        <v>612454</v>
      </c>
      <c r="I107">
        <f>Table1[[#This Row],[5. Jumlah Pemilih (1+2+3+4+5) (JML)]]-Table1[[#This Row],[Jumlah Suara Sah Calon Presiden dan Wakil Presiden]]</f>
        <v>243266</v>
      </c>
      <c r="J107">
        <f>(Table1[[#This Row],[Jumlah Tidak Memilih dan Suara Tidak Sah]]/Table1[[#This Row],[5. Jumlah Pemilih (1+2+3+4+5) (JML)]])*100</f>
        <v>28.428224185481234</v>
      </c>
      <c r="K10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07">
        <f>(Table1[[#This Row],[H. Prabowo Subianto - Ir. M. H. Hatta Rajasa]]-Table1[[#This Row],[Ir. H. Joko Widodo - Drs. H. M. Jusuf Kalla]])</f>
        <v>-190510</v>
      </c>
      <c r="M107">
        <f>(Table1[[#This Row],[Selisih Suara]]/Table1[[#This Row],[Jumlah Suara Sah Calon Presiden dan Wakil Presiden]])*100</f>
        <v>-31.106009594189931</v>
      </c>
    </row>
    <row r="108" spans="1:13" x14ac:dyDescent="0.2">
      <c r="A108">
        <v>113</v>
      </c>
      <c r="B108">
        <v>3505</v>
      </c>
      <c r="C108" t="s">
        <v>14</v>
      </c>
      <c r="D108" t="s">
        <v>268</v>
      </c>
      <c r="E108">
        <v>923611</v>
      </c>
      <c r="F108">
        <v>194251</v>
      </c>
      <c r="G108">
        <v>488724</v>
      </c>
      <c r="H108">
        <v>682975</v>
      </c>
      <c r="I108">
        <f>Table1[[#This Row],[5. Jumlah Pemilih (1+2+3+4+5) (JML)]]-Table1[[#This Row],[Jumlah Suara Sah Calon Presiden dan Wakil Presiden]]</f>
        <v>240636</v>
      </c>
      <c r="J108">
        <f>(Table1[[#This Row],[Jumlah Tidak Memilih dan Suara Tidak Sah]]/Table1[[#This Row],[5. Jumlah Pemilih (1+2+3+4+5) (JML)]])*100</f>
        <v>26.053825690685802</v>
      </c>
      <c r="K10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08">
        <f>(Table1[[#This Row],[H. Prabowo Subianto - Ir. M. H. Hatta Rajasa]]-Table1[[#This Row],[Ir. H. Joko Widodo - Drs. H. M. Jusuf Kalla]])</f>
        <v>-294473</v>
      </c>
      <c r="M108">
        <f>(Table1[[#This Row],[Selisih Suara]]/Table1[[#This Row],[Jumlah Suara Sah Calon Presiden dan Wakil Presiden]])*100</f>
        <v>-43.116219480947329</v>
      </c>
    </row>
    <row r="109" spans="1:13" x14ac:dyDescent="0.2">
      <c r="A109">
        <v>114</v>
      </c>
      <c r="B109">
        <v>3506</v>
      </c>
      <c r="C109" t="s">
        <v>14</v>
      </c>
      <c r="D109" t="s">
        <v>269</v>
      </c>
      <c r="E109">
        <v>1187497</v>
      </c>
      <c r="F109">
        <v>294429</v>
      </c>
      <c r="G109">
        <v>619456</v>
      </c>
      <c r="H109">
        <v>913885</v>
      </c>
      <c r="I109">
        <f>Table1[[#This Row],[5. Jumlah Pemilih (1+2+3+4+5) (JML)]]-Table1[[#This Row],[Jumlah Suara Sah Calon Presiden dan Wakil Presiden]]</f>
        <v>273612</v>
      </c>
      <c r="J109">
        <f>(Table1[[#This Row],[Jumlah Tidak Memilih dan Suara Tidak Sah]]/Table1[[#This Row],[5. Jumlah Pemilih (1+2+3+4+5) (JML)]])*100</f>
        <v>23.041068735331542</v>
      </c>
      <c r="K10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09">
        <f>(Table1[[#This Row],[H. Prabowo Subianto - Ir. M. H. Hatta Rajasa]]-Table1[[#This Row],[Ir. H. Joko Widodo - Drs. H. M. Jusuf Kalla]])</f>
        <v>-325027</v>
      </c>
      <c r="M109">
        <f>(Table1[[#This Row],[Selisih Suara]]/Table1[[#This Row],[Jumlah Suara Sah Calon Presiden dan Wakil Presiden]])*100</f>
        <v>-35.565415779884781</v>
      </c>
    </row>
    <row r="110" spans="1:13" x14ac:dyDescent="0.2">
      <c r="A110">
        <v>115</v>
      </c>
      <c r="B110">
        <v>3507</v>
      </c>
      <c r="C110" t="s">
        <v>14</v>
      </c>
      <c r="D110" t="s">
        <v>270</v>
      </c>
      <c r="E110">
        <v>2011574</v>
      </c>
      <c r="F110">
        <v>549623</v>
      </c>
      <c r="G110">
        <v>865641</v>
      </c>
      <c r="H110">
        <v>1415264</v>
      </c>
      <c r="I110">
        <f>Table1[[#This Row],[5. Jumlah Pemilih (1+2+3+4+5) (JML)]]-Table1[[#This Row],[Jumlah Suara Sah Calon Presiden dan Wakil Presiden]]</f>
        <v>596310</v>
      </c>
      <c r="J110">
        <f>(Table1[[#This Row],[Jumlah Tidak Memilih dan Suara Tidak Sah]]/Table1[[#This Row],[5. Jumlah Pemilih (1+2+3+4+5) (JML)]])*100</f>
        <v>29.643950458695528</v>
      </c>
      <c r="K11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10">
        <f>(Table1[[#This Row],[H. Prabowo Subianto - Ir. M. H. Hatta Rajasa]]-Table1[[#This Row],[Ir. H. Joko Widodo - Drs. H. M. Jusuf Kalla]])</f>
        <v>-316018</v>
      </c>
      <c r="M110">
        <f>(Table1[[#This Row],[Selisih Suara]]/Table1[[#This Row],[Jumlah Suara Sah Calon Presiden dan Wakil Presiden]])*100</f>
        <v>-22.329261537070117</v>
      </c>
    </row>
    <row r="111" spans="1:13" x14ac:dyDescent="0.2">
      <c r="A111">
        <v>116</v>
      </c>
      <c r="B111">
        <v>3508</v>
      </c>
      <c r="C111" t="s">
        <v>14</v>
      </c>
      <c r="D111" t="s">
        <v>271</v>
      </c>
      <c r="E111">
        <v>843478</v>
      </c>
      <c r="F111">
        <v>256576</v>
      </c>
      <c r="G111">
        <v>319840</v>
      </c>
      <c r="H111">
        <v>576416</v>
      </c>
      <c r="I111">
        <f>Table1[[#This Row],[5. Jumlah Pemilih (1+2+3+4+5) (JML)]]-Table1[[#This Row],[Jumlah Suara Sah Calon Presiden dan Wakil Presiden]]</f>
        <v>267062</v>
      </c>
      <c r="J111">
        <f>(Table1[[#This Row],[Jumlah Tidak Memilih dan Suara Tidak Sah]]/Table1[[#This Row],[5. Jumlah Pemilih (1+2+3+4+5) (JML)]])*100</f>
        <v>31.661999483092622</v>
      </c>
      <c r="K11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11">
        <f>(Table1[[#This Row],[H. Prabowo Subianto - Ir. M. H. Hatta Rajasa]]-Table1[[#This Row],[Ir. H. Joko Widodo - Drs. H. M. Jusuf Kalla]])</f>
        <v>-63264</v>
      </c>
      <c r="M111">
        <f>(Table1[[#This Row],[Selisih Suara]]/Table1[[#This Row],[Jumlah Suara Sah Calon Presiden dan Wakil Presiden]])*100</f>
        <v>-10.975406650752234</v>
      </c>
    </row>
    <row r="112" spans="1:13" x14ac:dyDescent="0.2">
      <c r="A112">
        <v>117</v>
      </c>
      <c r="B112">
        <v>3509</v>
      </c>
      <c r="C112" t="s">
        <v>14</v>
      </c>
      <c r="D112" t="s">
        <v>272</v>
      </c>
      <c r="E112">
        <v>1789197</v>
      </c>
      <c r="F112">
        <v>507428</v>
      </c>
      <c r="G112">
        <v>694751</v>
      </c>
      <c r="H112">
        <v>1202179</v>
      </c>
      <c r="I112">
        <f>Table1[[#This Row],[5. Jumlah Pemilih (1+2+3+4+5) (JML)]]-Table1[[#This Row],[Jumlah Suara Sah Calon Presiden dan Wakil Presiden]]</f>
        <v>587018</v>
      </c>
      <c r="J112">
        <f>(Table1[[#This Row],[Jumlah Tidak Memilih dan Suara Tidak Sah]]/Table1[[#This Row],[5. Jumlah Pemilih (1+2+3+4+5) (JML)]])*100</f>
        <v>32.809019912284668</v>
      </c>
      <c r="K11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12">
        <f>(Table1[[#This Row],[H. Prabowo Subianto - Ir. M. H. Hatta Rajasa]]-Table1[[#This Row],[Ir. H. Joko Widodo - Drs. H. M. Jusuf Kalla]])</f>
        <v>-187323</v>
      </c>
      <c r="M112">
        <f>(Table1[[#This Row],[Selisih Suara]]/Table1[[#This Row],[Jumlah Suara Sah Calon Presiden dan Wakil Presiden]])*100</f>
        <v>-15.581955765322803</v>
      </c>
    </row>
    <row r="113" spans="1:13" x14ac:dyDescent="0.2">
      <c r="A113">
        <v>118</v>
      </c>
      <c r="B113">
        <v>3510</v>
      </c>
      <c r="C113" t="s">
        <v>14</v>
      </c>
      <c r="D113" t="s">
        <v>273</v>
      </c>
      <c r="E113">
        <v>1276580</v>
      </c>
      <c r="F113">
        <v>361727</v>
      </c>
      <c r="G113">
        <v>539652</v>
      </c>
      <c r="H113">
        <v>901379</v>
      </c>
      <c r="I113">
        <f>Table1[[#This Row],[5. Jumlah Pemilih (1+2+3+4+5) (JML)]]-Table1[[#This Row],[Jumlah Suara Sah Calon Presiden dan Wakil Presiden]]</f>
        <v>375201</v>
      </c>
      <c r="J113">
        <f>(Table1[[#This Row],[Jumlah Tidak Memilih dan Suara Tidak Sah]]/Table1[[#This Row],[5. Jumlah Pemilih (1+2+3+4+5) (JML)]])*100</f>
        <v>29.391107490325712</v>
      </c>
      <c r="K11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13">
        <f>(Table1[[#This Row],[H. Prabowo Subianto - Ir. M. H. Hatta Rajasa]]-Table1[[#This Row],[Ir. H. Joko Widodo - Drs. H. M. Jusuf Kalla]])</f>
        <v>-177925</v>
      </c>
      <c r="M113">
        <f>(Table1[[#This Row],[Selisih Suara]]/Table1[[#This Row],[Jumlah Suara Sah Calon Presiden dan Wakil Presiden]])*100</f>
        <v>-19.739199604162067</v>
      </c>
    </row>
    <row r="114" spans="1:13" x14ac:dyDescent="0.2">
      <c r="A114">
        <v>119</v>
      </c>
      <c r="B114">
        <v>3511</v>
      </c>
      <c r="C114" t="s">
        <v>14</v>
      </c>
      <c r="D114" t="s">
        <v>274</v>
      </c>
      <c r="E114">
        <v>601588</v>
      </c>
      <c r="F114">
        <v>270778</v>
      </c>
      <c r="G114">
        <v>175467</v>
      </c>
      <c r="H114">
        <v>446245</v>
      </c>
      <c r="I114">
        <f>Table1[[#This Row],[5. Jumlah Pemilih (1+2+3+4+5) (JML)]]-Table1[[#This Row],[Jumlah Suara Sah Calon Presiden dan Wakil Presiden]]</f>
        <v>155343</v>
      </c>
      <c r="J114">
        <f>(Table1[[#This Row],[Jumlah Tidak Memilih dan Suara Tidak Sah]]/Table1[[#This Row],[5. Jumlah Pemilih (1+2+3+4+5) (JML)]])*100</f>
        <v>25.822157356862167</v>
      </c>
      <c r="K11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14">
        <f>(Table1[[#This Row],[H. Prabowo Subianto - Ir. M. H. Hatta Rajasa]]-Table1[[#This Row],[Ir. H. Joko Widodo - Drs. H. M. Jusuf Kalla]])</f>
        <v>95311</v>
      </c>
      <c r="M114">
        <f>(Table1[[#This Row],[Selisih Suara]]/Table1[[#This Row],[Jumlah Suara Sah Calon Presiden dan Wakil Presiden]])*100</f>
        <v>21.35844659323914</v>
      </c>
    </row>
    <row r="115" spans="1:13" x14ac:dyDescent="0.2">
      <c r="A115">
        <v>120</v>
      </c>
      <c r="B115">
        <v>3512</v>
      </c>
      <c r="C115" t="s">
        <v>14</v>
      </c>
      <c r="D115" t="s">
        <v>275</v>
      </c>
      <c r="E115">
        <v>526067</v>
      </c>
      <c r="F115">
        <v>220034</v>
      </c>
      <c r="G115">
        <v>153018</v>
      </c>
      <c r="H115">
        <v>373052</v>
      </c>
      <c r="I115">
        <f>Table1[[#This Row],[5. Jumlah Pemilih (1+2+3+4+5) (JML)]]-Table1[[#This Row],[Jumlah Suara Sah Calon Presiden dan Wakil Presiden]]</f>
        <v>153015</v>
      </c>
      <c r="J115">
        <f>(Table1[[#This Row],[Jumlah Tidak Memilih dan Suara Tidak Sah]]/Table1[[#This Row],[5. Jumlah Pemilih (1+2+3+4+5) (JML)]])*100</f>
        <v>29.0865992354586</v>
      </c>
      <c r="K11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15">
        <f>(Table1[[#This Row],[H. Prabowo Subianto - Ir. M. H. Hatta Rajasa]]-Table1[[#This Row],[Ir. H. Joko Widodo - Drs. H. M. Jusuf Kalla]])</f>
        <v>67016</v>
      </c>
      <c r="M115">
        <f>(Table1[[#This Row],[Selisih Suara]]/Table1[[#This Row],[Jumlah Suara Sah Calon Presiden dan Wakil Presiden]])*100</f>
        <v>17.964251632480192</v>
      </c>
    </row>
    <row r="116" spans="1:13" x14ac:dyDescent="0.2">
      <c r="A116">
        <v>121</v>
      </c>
      <c r="B116">
        <v>3513</v>
      </c>
      <c r="C116" t="s">
        <v>14</v>
      </c>
      <c r="D116" t="s">
        <v>276</v>
      </c>
      <c r="E116">
        <v>858821</v>
      </c>
      <c r="F116">
        <v>280103</v>
      </c>
      <c r="G116">
        <v>289694</v>
      </c>
      <c r="H116">
        <v>569797</v>
      </c>
      <c r="I116">
        <f>Table1[[#This Row],[5. Jumlah Pemilih (1+2+3+4+5) (JML)]]-Table1[[#This Row],[Jumlah Suara Sah Calon Presiden dan Wakil Presiden]]</f>
        <v>289024</v>
      </c>
      <c r="J116">
        <f>(Table1[[#This Row],[Jumlah Tidak Memilih dan Suara Tidak Sah]]/Table1[[#This Row],[5. Jumlah Pemilih (1+2+3+4+5) (JML)]])*100</f>
        <v>33.653578568758796</v>
      </c>
      <c r="K11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16">
        <f>(Table1[[#This Row],[H. Prabowo Subianto - Ir. M. H. Hatta Rajasa]]-Table1[[#This Row],[Ir. H. Joko Widodo - Drs. H. M. Jusuf Kalla]])</f>
        <v>-9591</v>
      </c>
      <c r="M116">
        <f>(Table1[[#This Row],[Selisih Suara]]/Table1[[#This Row],[Jumlah Suara Sah Calon Presiden dan Wakil Presiden]])*100</f>
        <v>-1.6832310454424997</v>
      </c>
    </row>
    <row r="117" spans="1:13" x14ac:dyDescent="0.2">
      <c r="A117">
        <v>122</v>
      </c>
      <c r="B117">
        <v>3514</v>
      </c>
      <c r="C117" t="s">
        <v>14</v>
      </c>
      <c r="D117" t="s">
        <v>277</v>
      </c>
      <c r="E117">
        <v>1188962</v>
      </c>
      <c r="F117">
        <v>474725</v>
      </c>
      <c r="G117">
        <v>344930</v>
      </c>
      <c r="H117">
        <v>819655</v>
      </c>
      <c r="I117">
        <f>Table1[[#This Row],[5. Jumlah Pemilih (1+2+3+4+5) (JML)]]-Table1[[#This Row],[Jumlah Suara Sah Calon Presiden dan Wakil Presiden]]</f>
        <v>369307</v>
      </c>
      <c r="J117">
        <f>(Table1[[#This Row],[Jumlah Tidak Memilih dan Suara Tidak Sah]]/Table1[[#This Row],[5. Jumlah Pemilih (1+2+3+4+5) (JML)]])*100</f>
        <v>31.061295482950673</v>
      </c>
      <c r="K11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17">
        <f>(Table1[[#This Row],[H. Prabowo Subianto - Ir. M. H. Hatta Rajasa]]-Table1[[#This Row],[Ir. H. Joko Widodo - Drs. H. M. Jusuf Kalla]])</f>
        <v>129795</v>
      </c>
      <c r="M117">
        <f>(Table1[[#This Row],[Selisih Suara]]/Table1[[#This Row],[Jumlah Suara Sah Calon Presiden dan Wakil Presiden]])*100</f>
        <v>15.835320958208026</v>
      </c>
    </row>
    <row r="118" spans="1:13" x14ac:dyDescent="0.2">
      <c r="A118">
        <v>123</v>
      </c>
      <c r="B118">
        <v>3515</v>
      </c>
      <c r="C118" t="s">
        <v>14</v>
      </c>
      <c r="D118" t="s">
        <v>278</v>
      </c>
      <c r="E118">
        <v>1424040</v>
      </c>
      <c r="F118">
        <v>464893</v>
      </c>
      <c r="G118">
        <v>550726</v>
      </c>
      <c r="H118">
        <v>1015619</v>
      </c>
      <c r="I118">
        <f>Table1[[#This Row],[5. Jumlah Pemilih (1+2+3+4+5) (JML)]]-Table1[[#This Row],[Jumlah Suara Sah Calon Presiden dan Wakil Presiden]]</f>
        <v>408421</v>
      </c>
      <c r="J118">
        <f>(Table1[[#This Row],[Jumlah Tidak Memilih dan Suara Tidak Sah]]/Table1[[#This Row],[5. Jumlah Pemilih (1+2+3+4+5) (JML)]])*100</f>
        <v>28.680444369540183</v>
      </c>
      <c r="K11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18">
        <f>(Table1[[#This Row],[H. Prabowo Subianto - Ir. M. H. Hatta Rajasa]]-Table1[[#This Row],[Ir. H. Joko Widodo - Drs. H. M. Jusuf Kalla]])</f>
        <v>-85833</v>
      </c>
      <c r="M118">
        <f>(Table1[[#This Row],[Selisih Suara]]/Table1[[#This Row],[Jumlah Suara Sah Calon Presiden dan Wakil Presiden]])*100</f>
        <v>-8.4512991584442592</v>
      </c>
    </row>
    <row r="119" spans="1:13" x14ac:dyDescent="0.2">
      <c r="A119">
        <v>124</v>
      </c>
      <c r="B119">
        <v>3516</v>
      </c>
      <c r="C119" t="s">
        <v>14</v>
      </c>
      <c r="D119" t="s">
        <v>279</v>
      </c>
      <c r="E119">
        <v>818059</v>
      </c>
      <c r="F119">
        <v>260355</v>
      </c>
      <c r="G119">
        <v>370265</v>
      </c>
      <c r="H119">
        <v>630620</v>
      </c>
      <c r="I119">
        <f>Table1[[#This Row],[5. Jumlah Pemilih (1+2+3+4+5) (JML)]]-Table1[[#This Row],[Jumlah Suara Sah Calon Presiden dan Wakil Presiden]]</f>
        <v>187439</v>
      </c>
      <c r="J119">
        <f>(Table1[[#This Row],[Jumlah Tidak Memilih dan Suara Tidak Sah]]/Table1[[#This Row],[5. Jumlah Pemilih (1+2+3+4+5) (JML)]])*100</f>
        <v>22.912650554544353</v>
      </c>
      <c r="K11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19">
        <f>(Table1[[#This Row],[H. Prabowo Subianto - Ir. M. H. Hatta Rajasa]]-Table1[[#This Row],[Ir. H. Joko Widodo - Drs. H. M. Jusuf Kalla]])</f>
        <v>-109910</v>
      </c>
      <c r="M119">
        <f>(Table1[[#This Row],[Selisih Suara]]/Table1[[#This Row],[Jumlah Suara Sah Calon Presiden dan Wakil Presiden]])*100</f>
        <v>-17.428879515397544</v>
      </c>
    </row>
    <row r="120" spans="1:13" x14ac:dyDescent="0.2">
      <c r="A120">
        <v>125</v>
      </c>
      <c r="B120">
        <v>3517</v>
      </c>
      <c r="C120" t="s">
        <v>14</v>
      </c>
      <c r="D120" t="s">
        <v>280</v>
      </c>
      <c r="E120">
        <v>997681</v>
      </c>
      <c r="F120">
        <v>303115</v>
      </c>
      <c r="G120">
        <v>411112</v>
      </c>
      <c r="H120">
        <v>714227</v>
      </c>
      <c r="I120">
        <f>Table1[[#This Row],[5. Jumlah Pemilih (1+2+3+4+5) (JML)]]-Table1[[#This Row],[Jumlah Suara Sah Calon Presiden dan Wakil Presiden]]</f>
        <v>283454</v>
      </c>
      <c r="J120">
        <f>(Table1[[#This Row],[Jumlah Tidak Memilih dan Suara Tidak Sah]]/Table1[[#This Row],[5. Jumlah Pemilih (1+2+3+4+5) (JML)]])*100</f>
        <v>28.411285771704581</v>
      </c>
      <c r="K12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20">
        <f>(Table1[[#This Row],[H. Prabowo Subianto - Ir. M. H. Hatta Rajasa]]-Table1[[#This Row],[Ir. H. Joko Widodo - Drs. H. M. Jusuf Kalla]])</f>
        <v>-107997</v>
      </c>
      <c r="M120">
        <f>(Table1[[#This Row],[Selisih Suara]]/Table1[[#This Row],[Jumlah Suara Sah Calon Presiden dan Wakil Presiden]])*100</f>
        <v>-15.12082293164498</v>
      </c>
    </row>
    <row r="121" spans="1:13" x14ac:dyDescent="0.2">
      <c r="A121">
        <v>126</v>
      </c>
      <c r="B121">
        <v>3518</v>
      </c>
      <c r="C121" t="s">
        <v>14</v>
      </c>
      <c r="D121" t="s">
        <v>281</v>
      </c>
      <c r="E121">
        <v>877841</v>
      </c>
      <c r="F121">
        <v>232506</v>
      </c>
      <c r="G121">
        <v>376899</v>
      </c>
      <c r="H121">
        <v>609405</v>
      </c>
      <c r="I121">
        <f>Table1[[#This Row],[5. Jumlah Pemilih (1+2+3+4+5) (JML)]]-Table1[[#This Row],[Jumlah Suara Sah Calon Presiden dan Wakil Presiden]]</f>
        <v>268436</v>
      </c>
      <c r="J121">
        <f>(Table1[[#This Row],[Jumlah Tidak Memilih dan Suara Tidak Sah]]/Table1[[#This Row],[5. Jumlah Pemilih (1+2+3+4+5) (JML)]])*100</f>
        <v>30.579113985334473</v>
      </c>
      <c r="K12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21">
        <f>(Table1[[#This Row],[H. Prabowo Subianto - Ir. M. H. Hatta Rajasa]]-Table1[[#This Row],[Ir. H. Joko Widodo - Drs. H. M. Jusuf Kalla]])</f>
        <v>-144393</v>
      </c>
      <c r="M121">
        <f>(Table1[[#This Row],[Selisih Suara]]/Table1[[#This Row],[Jumlah Suara Sah Calon Presiden dan Wakil Presiden]])*100</f>
        <v>-23.69409505993551</v>
      </c>
    </row>
    <row r="122" spans="1:13" x14ac:dyDescent="0.2">
      <c r="A122">
        <v>127</v>
      </c>
      <c r="B122">
        <v>3519</v>
      </c>
      <c r="C122" t="s">
        <v>14</v>
      </c>
      <c r="D122" t="s">
        <v>282</v>
      </c>
      <c r="E122">
        <v>584545</v>
      </c>
      <c r="F122">
        <v>177992</v>
      </c>
      <c r="G122">
        <v>240002</v>
      </c>
      <c r="H122">
        <v>417994</v>
      </c>
      <c r="I122">
        <f>Table1[[#This Row],[5. Jumlah Pemilih (1+2+3+4+5) (JML)]]-Table1[[#This Row],[Jumlah Suara Sah Calon Presiden dan Wakil Presiden]]</f>
        <v>166551</v>
      </c>
      <c r="J122">
        <f>(Table1[[#This Row],[Jumlah Tidak Memilih dan Suara Tidak Sah]]/Table1[[#This Row],[5. Jumlah Pemilih (1+2+3+4+5) (JML)]])*100</f>
        <v>28.492417179173547</v>
      </c>
      <c r="K12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22">
        <f>(Table1[[#This Row],[H. Prabowo Subianto - Ir. M. H. Hatta Rajasa]]-Table1[[#This Row],[Ir. H. Joko Widodo - Drs. H. M. Jusuf Kalla]])</f>
        <v>-62010</v>
      </c>
      <c r="M122">
        <f>(Table1[[#This Row],[Selisih Suara]]/Table1[[#This Row],[Jumlah Suara Sah Calon Presiden dan Wakil Presiden]])*100</f>
        <v>-14.835141174275229</v>
      </c>
    </row>
    <row r="123" spans="1:13" x14ac:dyDescent="0.2">
      <c r="A123">
        <v>128</v>
      </c>
      <c r="B123">
        <v>3520</v>
      </c>
      <c r="C123" t="s">
        <v>14</v>
      </c>
      <c r="D123" t="s">
        <v>283</v>
      </c>
      <c r="E123">
        <v>555564</v>
      </c>
      <c r="F123">
        <v>205946</v>
      </c>
      <c r="G123">
        <v>190962</v>
      </c>
      <c r="H123">
        <v>396908</v>
      </c>
      <c r="I123">
        <f>Table1[[#This Row],[5. Jumlah Pemilih (1+2+3+4+5) (JML)]]-Table1[[#This Row],[Jumlah Suara Sah Calon Presiden dan Wakil Presiden]]</f>
        <v>158656</v>
      </c>
      <c r="J123">
        <f>(Table1[[#This Row],[Jumlah Tidak Memilih dan Suara Tidak Sah]]/Table1[[#This Row],[5. Jumlah Pemilih (1+2+3+4+5) (JML)]])*100</f>
        <v>28.557645923781962</v>
      </c>
      <c r="K12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23">
        <f>(Table1[[#This Row],[H. Prabowo Subianto - Ir. M. H. Hatta Rajasa]]-Table1[[#This Row],[Ir. H. Joko Widodo - Drs. H. M. Jusuf Kalla]])</f>
        <v>14984</v>
      </c>
      <c r="M123">
        <f>(Table1[[#This Row],[Selisih Suara]]/Table1[[#This Row],[Jumlah Suara Sah Calon Presiden dan Wakil Presiden]])*100</f>
        <v>3.7751821580819738</v>
      </c>
    </row>
    <row r="124" spans="1:13" x14ac:dyDescent="0.2">
      <c r="A124">
        <v>129</v>
      </c>
      <c r="B124">
        <v>3521</v>
      </c>
      <c r="C124" t="s">
        <v>14</v>
      </c>
      <c r="D124" t="s">
        <v>284</v>
      </c>
      <c r="E124">
        <v>729767</v>
      </c>
      <c r="F124">
        <v>200735</v>
      </c>
      <c r="G124">
        <v>303169</v>
      </c>
      <c r="H124">
        <v>503904</v>
      </c>
      <c r="I124">
        <f>Table1[[#This Row],[5. Jumlah Pemilih (1+2+3+4+5) (JML)]]-Table1[[#This Row],[Jumlah Suara Sah Calon Presiden dan Wakil Presiden]]</f>
        <v>225863</v>
      </c>
      <c r="J124">
        <f>(Table1[[#This Row],[Jumlah Tidak Memilih dan Suara Tidak Sah]]/Table1[[#This Row],[5. Jumlah Pemilih (1+2+3+4+5) (JML)]])*100</f>
        <v>30.950015552909356</v>
      </c>
      <c r="K12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24">
        <f>(Table1[[#This Row],[H. Prabowo Subianto - Ir. M. H. Hatta Rajasa]]-Table1[[#This Row],[Ir. H. Joko Widodo - Drs. H. M. Jusuf Kalla]])</f>
        <v>-102434</v>
      </c>
      <c r="M124">
        <f>(Table1[[#This Row],[Selisih Suara]]/Table1[[#This Row],[Jumlah Suara Sah Calon Presiden dan Wakil Presiden]])*100</f>
        <v>-20.32807836413285</v>
      </c>
    </row>
    <row r="125" spans="1:13" x14ac:dyDescent="0.2">
      <c r="A125">
        <v>130</v>
      </c>
      <c r="B125">
        <v>3522</v>
      </c>
      <c r="C125" t="s">
        <v>14</v>
      </c>
      <c r="D125" t="s">
        <v>285</v>
      </c>
      <c r="E125">
        <v>1044363</v>
      </c>
      <c r="F125">
        <v>377277</v>
      </c>
      <c r="G125">
        <v>352307</v>
      </c>
      <c r="H125">
        <v>729584</v>
      </c>
      <c r="I125">
        <f>Table1[[#This Row],[5. Jumlah Pemilih (1+2+3+4+5) (JML)]]-Table1[[#This Row],[Jumlah Suara Sah Calon Presiden dan Wakil Presiden]]</f>
        <v>314779</v>
      </c>
      <c r="J125">
        <f>(Table1[[#This Row],[Jumlah Tidak Memilih dan Suara Tidak Sah]]/Table1[[#This Row],[5. Jumlah Pemilih (1+2+3+4+5) (JML)]])*100</f>
        <v>30.140765232012239</v>
      </c>
      <c r="K12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25">
        <f>(Table1[[#This Row],[H. Prabowo Subianto - Ir. M. H. Hatta Rajasa]]-Table1[[#This Row],[Ir. H. Joko Widodo - Drs. H. M. Jusuf Kalla]])</f>
        <v>24970</v>
      </c>
      <c r="M125">
        <f>(Table1[[#This Row],[Selisih Suara]]/Table1[[#This Row],[Jumlah Suara Sah Calon Presiden dan Wakil Presiden]])*100</f>
        <v>3.4224983004013247</v>
      </c>
    </row>
    <row r="126" spans="1:13" x14ac:dyDescent="0.2">
      <c r="A126">
        <v>131</v>
      </c>
      <c r="B126">
        <v>3523</v>
      </c>
      <c r="C126" t="s">
        <v>14</v>
      </c>
      <c r="D126" t="s">
        <v>286</v>
      </c>
      <c r="E126">
        <v>931221</v>
      </c>
      <c r="F126">
        <v>267898</v>
      </c>
      <c r="G126">
        <v>373199</v>
      </c>
      <c r="H126">
        <v>641097</v>
      </c>
      <c r="I126">
        <f>Table1[[#This Row],[5. Jumlah Pemilih (1+2+3+4+5) (JML)]]-Table1[[#This Row],[Jumlah Suara Sah Calon Presiden dan Wakil Presiden]]</f>
        <v>290124</v>
      </c>
      <c r="J126">
        <f>(Table1[[#This Row],[Jumlah Tidak Memilih dan Suara Tidak Sah]]/Table1[[#This Row],[5. Jumlah Pemilih (1+2+3+4+5) (JML)]])*100</f>
        <v>31.155225236544283</v>
      </c>
      <c r="K12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26">
        <f>(Table1[[#This Row],[H. Prabowo Subianto - Ir. M. H. Hatta Rajasa]]-Table1[[#This Row],[Ir. H. Joko Widodo - Drs. H. M. Jusuf Kalla]])</f>
        <v>-105301</v>
      </c>
      <c r="M126">
        <f>(Table1[[#This Row],[Selisih Suara]]/Table1[[#This Row],[Jumlah Suara Sah Calon Presiden dan Wakil Presiden]])*100</f>
        <v>-16.4251275548006</v>
      </c>
    </row>
    <row r="127" spans="1:13" x14ac:dyDescent="0.2">
      <c r="A127">
        <v>132</v>
      </c>
      <c r="B127">
        <v>3524</v>
      </c>
      <c r="C127" t="s">
        <v>14</v>
      </c>
      <c r="D127" t="s">
        <v>287</v>
      </c>
      <c r="E127">
        <v>1086463</v>
      </c>
      <c r="F127">
        <v>368586</v>
      </c>
      <c r="G127">
        <v>342249</v>
      </c>
      <c r="H127">
        <v>710835</v>
      </c>
      <c r="I127">
        <f>Table1[[#This Row],[5. Jumlah Pemilih (1+2+3+4+5) (JML)]]-Table1[[#This Row],[Jumlah Suara Sah Calon Presiden dan Wakil Presiden]]</f>
        <v>375628</v>
      </c>
      <c r="J127">
        <f>(Table1[[#This Row],[Jumlah Tidak Memilih dan Suara Tidak Sah]]/Table1[[#This Row],[5. Jumlah Pemilih (1+2+3+4+5) (JML)]])*100</f>
        <v>34.573473740016922</v>
      </c>
      <c r="K12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27">
        <f>(Table1[[#This Row],[H. Prabowo Subianto - Ir. M. H. Hatta Rajasa]]-Table1[[#This Row],[Ir. H. Joko Widodo - Drs. H. M. Jusuf Kalla]])</f>
        <v>26337</v>
      </c>
      <c r="M127">
        <f>(Table1[[#This Row],[Selisih Suara]]/Table1[[#This Row],[Jumlah Suara Sah Calon Presiden dan Wakil Presiden]])*100</f>
        <v>3.705079237797801</v>
      </c>
    </row>
    <row r="128" spans="1:13" x14ac:dyDescent="0.2">
      <c r="A128">
        <v>133</v>
      </c>
      <c r="B128">
        <v>3525</v>
      </c>
      <c r="C128" t="s">
        <v>14</v>
      </c>
      <c r="D128" t="s">
        <v>288</v>
      </c>
      <c r="E128">
        <v>914823</v>
      </c>
      <c r="F128">
        <v>350955</v>
      </c>
      <c r="G128">
        <v>312496</v>
      </c>
      <c r="H128">
        <v>663451</v>
      </c>
      <c r="I128">
        <f>Table1[[#This Row],[5. Jumlah Pemilih (1+2+3+4+5) (JML)]]-Table1[[#This Row],[Jumlah Suara Sah Calon Presiden dan Wakil Presiden]]</f>
        <v>251372</v>
      </c>
      <c r="J128">
        <f>(Table1[[#This Row],[Jumlah Tidak Memilih dan Suara Tidak Sah]]/Table1[[#This Row],[5. Jumlah Pemilih (1+2+3+4+5) (JML)]])*100</f>
        <v>27.477665078381282</v>
      </c>
      <c r="K128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28">
        <f>(Table1[[#This Row],[H. Prabowo Subianto - Ir. M. H. Hatta Rajasa]]-Table1[[#This Row],[Ir. H. Joko Widodo - Drs. H. M. Jusuf Kalla]])</f>
        <v>38459</v>
      </c>
      <c r="M128">
        <f>(Table1[[#This Row],[Selisih Suara]]/Table1[[#This Row],[Jumlah Suara Sah Calon Presiden dan Wakil Presiden]])*100</f>
        <v>5.7968109174603706</v>
      </c>
    </row>
    <row r="129" spans="1:13" x14ac:dyDescent="0.2">
      <c r="A129">
        <v>134</v>
      </c>
      <c r="B129">
        <v>3526</v>
      </c>
      <c r="C129" t="s">
        <v>14</v>
      </c>
      <c r="D129" t="s">
        <v>289</v>
      </c>
      <c r="E129">
        <v>963633</v>
      </c>
      <c r="F129">
        <v>644608</v>
      </c>
      <c r="G129">
        <v>149258</v>
      </c>
      <c r="H129">
        <v>793866</v>
      </c>
      <c r="I129">
        <f>Table1[[#This Row],[5. Jumlah Pemilih (1+2+3+4+5) (JML)]]-Table1[[#This Row],[Jumlah Suara Sah Calon Presiden dan Wakil Presiden]]</f>
        <v>169767</v>
      </c>
      <c r="J129">
        <f>(Table1[[#This Row],[Jumlah Tidak Memilih dan Suara Tidak Sah]]/Table1[[#This Row],[5. Jumlah Pemilih (1+2+3+4+5) (JML)]])*100</f>
        <v>17.61739168334833</v>
      </c>
      <c r="K12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29">
        <f>(Table1[[#This Row],[H. Prabowo Subianto - Ir. M. H. Hatta Rajasa]]-Table1[[#This Row],[Ir. H. Joko Widodo - Drs. H. M. Jusuf Kalla]])</f>
        <v>495350</v>
      </c>
      <c r="M129">
        <f>(Table1[[#This Row],[Selisih Suara]]/Table1[[#This Row],[Jumlah Suara Sah Calon Presiden dan Wakil Presiden]])*100</f>
        <v>62.39718038056801</v>
      </c>
    </row>
    <row r="130" spans="1:13" x14ac:dyDescent="0.2">
      <c r="A130">
        <v>135</v>
      </c>
      <c r="B130">
        <v>3527</v>
      </c>
      <c r="C130" t="s">
        <v>14</v>
      </c>
      <c r="D130" t="s">
        <v>290</v>
      </c>
      <c r="E130">
        <v>806340</v>
      </c>
      <c r="F130">
        <v>474752</v>
      </c>
      <c r="G130">
        <v>162785</v>
      </c>
      <c r="H130">
        <v>637537</v>
      </c>
      <c r="I130">
        <f>Table1[[#This Row],[5. Jumlah Pemilih (1+2+3+4+5) (JML)]]-Table1[[#This Row],[Jumlah Suara Sah Calon Presiden dan Wakil Presiden]]</f>
        <v>168803</v>
      </c>
      <c r="J130">
        <f>(Table1[[#This Row],[Jumlah Tidak Memilih dan Suara Tidak Sah]]/Table1[[#This Row],[5. Jumlah Pemilih (1+2+3+4+5) (JML)]])*100</f>
        <v>20.934469330555348</v>
      </c>
      <c r="K13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30">
        <f>(Table1[[#This Row],[H. Prabowo Subianto - Ir. M. H. Hatta Rajasa]]-Table1[[#This Row],[Ir. H. Joko Widodo - Drs. H. M. Jusuf Kalla]])</f>
        <v>311967</v>
      </c>
      <c r="M130">
        <f>(Table1[[#This Row],[Selisih Suara]]/Table1[[#This Row],[Jumlah Suara Sah Calon Presiden dan Wakil Presiden]])*100</f>
        <v>48.933159957775004</v>
      </c>
    </row>
    <row r="131" spans="1:13" x14ac:dyDescent="0.2">
      <c r="A131">
        <v>136</v>
      </c>
      <c r="B131">
        <v>3528</v>
      </c>
      <c r="C131" t="s">
        <v>14</v>
      </c>
      <c r="D131" t="s">
        <v>291</v>
      </c>
      <c r="E131">
        <v>682886</v>
      </c>
      <c r="F131">
        <v>378652</v>
      </c>
      <c r="G131">
        <v>135178</v>
      </c>
      <c r="H131">
        <v>513830</v>
      </c>
      <c r="I131">
        <f>Table1[[#This Row],[5. Jumlah Pemilih (1+2+3+4+5) (JML)]]-Table1[[#This Row],[Jumlah Suara Sah Calon Presiden dan Wakil Presiden]]</f>
        <v>169056</v>
      </c>
      <c r="J131">
        <f>(Table1[[#This Row],[Jumlah Tidak Memilih dan Suara Tidak Sah]]/Table1[[#This Row],[5. Jumlah Pemilih (1+2+3+4+5) (JML)]])*100</f>
        <v>24.756108633066134</v>
      </c>
      <c r="K131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31">
        <f>(Table1[[#This Row],[H. Prabowo Subianto - Ir. M. H. Hatta Rajasa]]-Table1[[#This Row],[Ir. H. Joko Widodo - Drs. H. M. Jusuf Kalla]])</f>
        <v>243474</v>
      </c>
      <c r="M131">
        <f>(Table1[[#This Row],[Selisih Suara]]/Table1[[#This Row],[Jumlah Suara Sah Calon Presiden dan Wakil Presiden]])*100</f>
        <v>47.384154292275653</v>
      </c>
    </row>
    <row r="132" spans="1:13" x14ac:dyDescent="0.2">
      <c r="A132">
        <v>137</v>
      </c>
      <c r="B132">
        <v>3529</v>
      </c>
      <c r="C132" t="s">
        <v>14</v>
      </c>
      <c r="D132" t="s">
        <v>292</v>
      </c>
      <c r="E132">
        <v>898746</v>
      </c>
      <c r="F132">
        <v>332956</v>
      </c>
      <c r="G132">
        <v>245410</v>
      </c>
      <c r="H132">
        <v>578366</v>
      </c>
      <c r="I132">
        <f>Table1[[#This Row],[5. Jumlah Pemilih (1+2+3+4+5) (JML)]]-Table1[[#This Row],[Jumlah Suara Sah Calon Presiden dan Wakil Presiden]]</f>
        <v>320380</v>
      </c>
      <c r="J132">
        <f>(Table1[[#This Row],[Jumlah Tidak Memilih dan Suara Tidak Sah]]/Table1[[#This Row],[5. Jumlah Pemilih (1+2+3+4+5) (JML)]])*100</f>
        <v>35.647446553308718</v>
      </c>
      <c r="K13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32">
        <f>(Table1[[#This Row],[H. Prabowo Subianto - Ir. M. H. Hatta Rajasa]]-Table1[[#This Row],[Ir. H. Joko Widodo - Drs. H. M. Jusuf Kalla]])</f>
        <v>87546</v>
      </c>
      <c r="M132">
        <f>(Table1[[#This Row],[Selisih Suara]]/Table1[[#This Row],[Jumlah Suara Sah Calon Presiden dan Wakil Presiden]])*100</f>
        <v>15.136781899350929</v>
      </c>
    </row>
    <row r="133" spans="1:13" x14ac:dyDescent="0.2">
      <c r="A133">
        <v>138</v>
      </c>
      <c r="B133">
        <v>3571</v>
      </c>
      <c r="C133" t="s">
        <v>14</v>
      </c>
      <c r="D133" t="s">
        <v>293</v>
      </c>
      <c r="E133">
        <v>215045</v>
      </c>
      <c r="F133">
        <v>59461</v>
      </c>
      <c r="G133">
        <v>100492</v>
      </c>
      <c r="H133">
        <v>159953</v>
      </c>
      <c r="I133">
        <f>Table1[[#This Row],[5. Jumlah Pemilih (1+2+3+4+5) (JML)]]-Table1[[#This Row],[Jumlah Suara Sah Calon Presiden dan Wakil Presiden]]</f>
        <v>55092</v>
      </c>
      <c r="J133">
        <f>(Table1[[#This Row],[Jumlah Tidak Memilih dan Suara Tidak Sah]]/Table1[[#This Row],[5. Jumlah Pemilih (1+2+3+4+5) (JML)]])*100</f>
        <v>25.618823967076658</v>
      </c>
      <c r="K13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33">
        <f>(Table1[[#This Row],[H. Prabowo Subianto - Ir. M. H. Hatta Rajasa]]-Table1[[#This Row],[Ir. H. Joko Widodo - Drs. H. M. Jusuf Kalla]])</f>
        <v>-41031</v>
      </c>
      <c r="M133">
        <f>(Table1[[#This Row],[Selisih Suara]]/Table1[[#This Row],[Jumlah Suara Sah Calon Presiden dan Wakil Presiden]])*100</f>
        <v>-25.651910248635534</v>
      </c>
    </row>
    <row r="134" spans="1:13" x14ac:dyDescent="0.2">
      <c r="A134">
        <v>139</v>
      </c>
      <c r="B134">
        <v>3572</v>
      </c>
      <c r="C134" t="s">
        <v>14</v>
      </c>
      <c r="D134" t="s">
        <v>294</v>
      </c>
      <c r="E134">
        <v>109655</v>
      </c>
      <c r="F134">
        <v>29349</v>
      </c>
      <c r="G134">
        <v>54599</v>
      </c>
      <c r="H134">
        <v>83948</v>
      </c>
      <c r="I134">
        <f>Table1[[#This Row],[5. Jumlah Pemilih (1+2+3+4+5) (JML)]]-Table1[[#This Row],[Jumlah Suara Sah Calon Presiden dan Wakil Presiden]]</f>
        <v>25707</v>
      </c>
      <c r="J134">
        <f>(Table1[[#This Row],[Jumlah Tidak Memilih dan Suara Tidak Sah]]/Table1[[#This Row],[5. Jumlah Pemilih (1+2+3+4+5) (JML)]])*100</f>
        <v>23.443527426929915</v>
      </c>
      <c r="K13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34">
        <f>(Table1[[#This Row],[H. Prabowo Subianto - Ir. M. H. Hatta Rajasa]]-Table1[[#This Row],[Ir. H. Joko Widodo - Drs. H. M. Jusuf Kalla]])</f>
        <v>-25250</v>
      </c>
      <c r="M134">
        <f>(Table1[[#This Row],[Selisih Suara]]/Table1[[#This Row],[Jumlah Suara Sah Calon Presiden dan Wakil Presiden]])*100</f>
        <v>-30.078143612712633</v>
      </c>
    </row>
    <row r="135" spans="1:13" x14ac:dyDescent="0.2">
      <c r="A135">
        <v>140</v>
      </c>
      <c r="B135">
        <v>3573</v>
      </c>
      <c r="C135" t="s">
        <v>14</v>
      </c>
      <c r="D135" t="s">
        <v>295</v>
      </c>
      <c r="E135">
        <v>630023</v>
      </c>
      <c r="F135">
        <v>182128</v>
      </c>
      <c r="G135">
        <v>270971</v>
      </c>
      <c r="H135">
        <v>453099</v>
      </c>
      <c r="I135">
        <f>Table1[[#This Row],[5. Jumlah Pemilih (1+2+3+4+5) (JML)]]-Table1[[#This Row],[Jumlah Suara Sah Calon Presiden dan Wakil Presiden]]</f>
        <v>176924</v>
      </c>
      <c r="J135">
        <f>(Table1[[#This Row],[Jumlah Tidak Memilih dan Suara Tidak Sah]]/Table1[[#This Row],[5. Jumlah Pemilih (1+2+3+4+5) (JML)]])*100</f>
        <v>28.082149381847966</v>
      </c>
      <c r="K13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35">
        <f>(Table1[[#This Row],[H. Prabowo Subianto - Ir. M. H. Hatta Rajasa]]-Table1[[#This Row],[Ir. H. Joko Widodo - Drs. H. M. Jusuf Kalla]])</f>
        <v>-88843</v>
      </c>
      <c r="M135">
        <f>(Table1[[#This Row],[Selisih Suara]]/Table1[[#This Row],[Jumlah Suara Sah Calon Presiden dan Wakil Presiden]])*100</f>
        <v>-19.607856119744248</v>
      </c>
    </row>
    <row r="136" spans="1:13" x14ac:dyDescent="0.2">
      <c r="A136">
        <v>141</v>
      </c>
      <c r="B136">
        <v>3574</v>
      </c>
      <c r="C136" t="s">
        <v>14</v>
      </c>
      <c r="D136" t="s">
        <v>296</v>
      </c>
      <c r="E136">
        <v>167815</v>
      </c>
      <c r="F136">
        <v>69112</v>
      </c>
      <c r="G136">
        <v>58149</v>
      </c>
      <c r="H136">
        <v>127261</v>
      </c>
      <c r="I136">
        <f>Table1[[#This Row],[5. Jumlah Pemilih (1+2+3+4+5) (JML)]]-Table1[[#This Row],[Jumlah Suara Sah Calon Presiden dan Wakil Presiden]]</f>
        <v>40554</v>
      </c>
      <c r="J136">
        <f>(Table1[[#This Row],[Jumlah Tidak Memilih dan Suara Tidak Sah]]/Table1[[#This Row],[5. Jumlah Pemilih (1+2+3+4+5) (JML)]])*100</f>
        <v>24.165896969877544</v>
      </c>
      <c r="K136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36">
        <f>(Table1[[#This Row],[H. Prabowo Subianto - Ir. M. H. Hatta Rajasa]]-Table1[[#This Row],[Ir. H. Joko Widodo - Drs. H. M. Jusuf Kalla]])</f>
        <v>10963</v>
      </c>
      <c r="M136">
        <f>(Table1[[#This Row],[Selisih Suara]]/Table1[[#This Row],[Jumlah Suara Sah Calon Presiden dan Wakil Presiden]])*100</f>
        <v>8.6145794862526621</v>
      </c>
    </row>
    <row r="137" spans="1:13" x14ac:dyDescent="0.2">
      <c r="A137">
        <v>142</v>
      </c>
      <c r="B137">
        <v>3575</v>
      </c>
      <c r="C137" t="s">
        <v>14</v>
      </c>
      <c r="D137" t="s">
        <v>297</v>
      </c>
      <c r="E137">
        <v>144111</v>
      </c>
      <c r="F137">
        <v>58967</v>
      </c>
      <c r="G137">
        <v>43896</v>
      </c>
      <c r="H137">
        <v>102863</v>
      </c>
      <c r="I137">
        <f>Table1[[#This Row],[5. Jumlah Pemilih (1+2+3+4+5) (JML)]]-Table1[[#This Row],[Jumlah Suara Sah Calon Presiden dan Wakil Presiden]]</f>
        <v>41248</v>
      </c>
      <c r="J137">
        <f>(Table1[[#This Row],[Jumlah Tidak Memilih dan Suara Tidak Sah]]/Table1[[#This Row],[5. Jumlah Pemilih (1+2+3+4+5) (JML)]])*100</f>
        <v>28.622381358813691</v>
      </c>
      <c r="K13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37">
        <f>(Table1[[#This Row],[H. Prabowo Subianto - Ir. M. H. Hatta Rajasa]]-Table1[[#This Row],[Ir. H. Joko Widodo - Drs. H. M. Jusuf Kalla]])</f>
        <v>15071</v>
      </c>
      <c r="M137">
        <f>(Table1[[#This Row],[Selisih Suara]]/Table1[[#This Row],[Jumlah Suara Sah Calon Presiden dan Wakil Presiden]])*100</f>
        <v>14.651526788057904</v>
      </c>
    </row>
    <row r="138" spans="1:13" x14ac:dyDescent="0.2">
      <c r="A138">
        <v>143</v>
      </c>
      <c r="B138">
        <v>3576</v>
      </c>
      <c r="C138" t="s">
        <v>14</v>
      </c>
      <c r="D138" t="s">
        <v>298</v>
      </c>
      <c r="E138">
        <v>96257</v>
      </c>
      <c r="F138">
        <v>32706</v>
      </c>
      <c r="G138">
        <v>41504</v>
      </c>
      <c r="H138">
        <v>74210</v>
      </c>
      <c r="I138">
        <f>Table1[[#This Row],[5. Jumlah Pemilih (1+2+3+4+5) (JML)]]-Table1[[#This Row],[Jumlah Suara Sah Calon Presiden dan Wakil Presiden]]</f>
        <v>22047</v>
      </c>
      <c r="J138">
        <f>(Table1[[#This Row],[Jumlah Tidak Memilih dan Suara Tidak Sah]]/Table1[[#This Row],[5. Jumlah Pemilih (1+2+3+4+5) (JML)]])*100</f>
        <v>22.904308258100709</v>
      </c>
      <c r="K13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38">
        <f>(Table1[[#This Row],[H. Prabowo Subianto - Ir. M. H. Hatta Rajasa]]-Table1[[#This Row],[Ir. H. Joko Widodo - Drs. H. M. Jusuf Kalla]])</f>
        <v>-8798</v>
      </c>
      <c r="M138">
        <f>(Table1[[#This Row],[Selisih Suara]]/Table1[[#This Row],[Jumlah Suara Sah Calon Presiden dan Wakil Presiden]])*100</f>
        <v>-11.855545074787765</v>
      </c>
    </row>
    <row r="139" spans="1:13" x14ac:dyDescent="0.2">
      <c r="A139">
        <v>144</v>
      </c>
      <c r="B139">
        <v>3577</v>
      </c>
      <c r="C139" t="s">
        <v>14</v>
      </c>
      <c r="D139" t="s">
        <v>299</v>
      </c>
      <c r="E139">
        <v>147174</v>
      </c>
      <c r="F139">
        <v>41048</v>
      </c>
      <c r="G139">
        <v>65059</v>
      </c>
      <c r="H139">
        <v>106107</v>
      </c>
      <c r="I139">
        <f>Table1[[#This Row],[5. Jumlah Pemilih (1+2+3+4+5) (JML)]]-Table1[[#This Row],[Jumlah Suara Sah Calon Presiden dan Wakil Presiden]]</f>
        <v>41067</v>
      </c>
      <c r="J139">
        <f>(Table1[[#This Row],[Jumlah Tidak Memilih dan Suara Tidak Sah]]/Table1[[#This Row],[5. Jumlah Pemilih (1+2+3+4+5) (JML)]])*100</f>
        <v>27.903705817603651</v>
      </c>
      <c r="K13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39">
        <f>(Table1[[#This Row],[H. Prabowo Subianto - Ir. M. H. Hatta Rajasa]]-Table1[[#This Row],[Ir. H. Joko Widodo - Drs. H. M. Jusuf Kalla]])</f>
        <v>-24011</v>
      </c>
      <c r="M139">
        <f>(Table1[[#This Row],[Selisih Suara]]/Table1[[#This Row],[Jumlah Suara Sah Calon Presiden dan Wakil Presiden]])*100</f>
        <v>-22.629044266636509</v>
      </c>
    </row>
    <row r="140" spans="1:13" x14ac:dyDescent="0.2">
      <c r="A140">
        <v>145</v>
      </c>
      <c r="B140">
        <v>3578</v>
      </c>
      <c r="C140" t="s">
        <v>14</v>
      </c>
      <c r="D140" t="s">
        <v>300</v>
      </c>
      <c r="E140">
        <v>2086019</v>
      </c>
      <c r="F140">
        <v>498736</v>
      </c>
      <c r="G140">
        <v>892123</v>
      </c>
      <c r="H140">
        <v>1390859</v>
      </c>
      <c r="I140">
        <f>Table1[[#This Row],[5. Jumlah Pemilih (1+2+3+4+5) (JML)]]-Table1[[#This Row],[Jumlah Suara Sah Calon Presiden dan Wakil Presiden]]</f>
        <v>695160</v>
      </c>
      <c r="J140">
        <f>(Table1[[#This Row],[Jumlah Tidak Memilih dan Suara Tidak Sah]]/Table1[[#This Row],[5. Jumlah Pemilih (1+2+3+4+5) (JML)]])*100</f>
        <v>33.32472043639104</v>
      </c>
      <c r="K14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40">
        <f>(Table1[[#This Row],[H. Prabowo Subianto - Ir. M. H. Hatta Rajasa]]-Table1[[#This Row],[Ir. H. Joko Widodo - Drs. H. M. Jusuf Kalla]])</f>
        <v>-393387</v>
      </c>
      <c r="M140">
        <f>(Table1[[#This Row],[Selisih Suara]]/Table1[[#This Row],[Jumlah Suara Sah Calon Presiden dan Wakil Presiden]])*100</f>
        <v>-28.283744074704913</v>
      </c>
    </row>
    <row r="141" spans="1:13" x14ac:dyDescent="0.2">
      <c r="A141">
        <v>146</v>
      </c>
      <c r="B141">
        <v>3579</v>
      </c>
      <c r="C141" t="s">
        <v>14</v>
      </c>
      <c r="D141" t="s">
        <v>301</v>
      </c>
      <c r="E141">
        <v>149273</v>
      </c>
      <c r="F141">
        <v>46979</v>
      </c>
      <c r="G141">
        <v>73055</v>
      </c>
      <c r="H141">
        <v>120034</v>
      </c>
      <c r="I141">
        <f>Table1[[#This Row],[5. Jumlah Pemilih (1+2+3+4+5) (JML)]]-Table1[[#This Row],[Jumlah Suara Sah Calon Presiden dan Wakil Presiden]]</f>
        <v>29239</v>
      </c>
      <c r="J141">
        <f>(Table1[[#This Row],[Jumlah Tidak Memilih dan Suara Tidak Sah]]/Table1[[#This Row],[5. Jumlah Pemilih (1+2+3+4+5) (JML)]])*100</f>
        <v>19.587601240679827</v>
      </c>
      <c r="K14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41">
        <f>(Table1[[#This Row],[H. Prabowo Subianto - Ir. M. H. Hatta Rajasa]]-Table1[[#This Row],[Ir. H. Joko Widodo - Drs. H. M. Jusuf Kalla]])</f>
        <v>-26076</v>
      </c>
      <c r="M141">
        <f>(Table1[[#This Row],[Selisih Suara]]/Table1[[#This Row],[Jumlah Suara Sah Calon Presiden dan Wakil Presiden]])*100</f>
        <v>-21.723844910608662</v>
      </c>
    </row>
    <row r="142" spans="1:13" x14ac:dyDescent="0.2">
      <c r="A142">
        <v>148</v>
      </c>
      <c r="B142">
        <v>3601</v>
      </c>
      <c r="C142" t="s">
        <v>15</v>
      </c>
      <c r="D142" t="s">
        <v>302</v>
      </c>
      <c r="E142">
        <v>912035</v>
      </c>
      <c r="F142">
        <v>352187</v>
      </c>
      <c r="G142">
        <v>245581</v>
      </c>
      <c r="H142">
        <v>597768</v>
      </c>
      <c r="I142">
        <f>Table1[[#This Row],[5. Jumlah Pemilih (1+2+3+4+5) (JML)]]-Table1[[#This Row],[Jumlah Suara Sah Calon Presiden dan Wakil Presiden]]</f>
        <v>314267</v>
      </c>
      <c r="J142">
        <f>(Table1[[#This Row],[Jumlah Tidak Memilih dan Suara Tidak Sah]]/Table1[[#This Row],[5. Jumlah Pemilih (1+2+3+4+5) (JML)]])*100</f>
        <v>34.457778484378345</v>
      </c>
      <c r="K14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42">
        <f>(Table1[[#This Row],[H. Prabowo Subianto - Ir. M. H. Hatta Rajasa]]-Table1[[#This Row],[Ir. H. Joko Widodo - Drs. H. M. Jusuf Kalla]])</f>
        <v>106606</v>
      </c>
      <c r="M142">
        <f>(Table1[[#This Row],[Selisih Suara]]/Table1[[#This Row],[Jumlah Suara Sah Calon Presiden dan Wakil Presiden]])*100</f>
        <v>17.834009180819315</v>
      </c>
    </row>
    <row r="143" spans="1:13" x14ac:dyDescent="0.2">
      <c r="A143">
        <v>149</v>
      </c>
      <c r="B143">
        <v>3602</v>
      </c>
      <c r="C143" t="s">
        <v>15</v>
      </c>
      <c r="D143" t="s">
        <v>303</v>
      </c>
      <c r="E143">
        <v>918013</v>
      </c>
      <c r="F143">
        <v>337700</v>
      </c>
      <c r="G143">
        <v>290868</v>
      </c>
      <c r="H143">
        <v>628568</v>
      </c>
      <c r="I143">
        <f>Table1[[#This Row],[5. Jumlah Pemilih (1+2+3+4+5) (JML)]]-Table1[[#This Row],[Jumlah Suara Sah Calon Presiden dan Wakil Presiden]]</f>
        <v>289445</v>
      </c>
      <c r="J143">
        <f>(Table1[[#This Row],[Jumlah Tidak Memilih dan Suara Tidak Sah]]/Table1[[#This Row],[5. Jumlah Pemilih (1+2+3+4+5) (JML)]])*100</f>
        <v>31.529509930687254</v>
      </c>
      <c r="K14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43">
        <f>(Table1[[#This Row],[H. Prabowo Subianto - Ir. M. H. Hatta Rajasa]]-Table1[[#This Row],[Ir. H. Joko Widodo - Drs. H. M. Jusuf Kalla]])</f>
        <v>46832</v>
      </c>
      <c r="M143">
        <f>(Table1[[#This Row],[Selisih Suara]]/Table1[[#This Row],[Jumlah Suara Sah Calon Presiden dan Wakil Presiden]])*100</f>
        <v>7.4505860941059678</v>
      </c>
    </row>
    <row r="144" spans="1:13" x14ac:dyDescent="0.2">
      <c r="A144">
        <v>150</v>
      </c>
      <c r="B144">
        <v>3603</v>
      </c>
      <c r="C144" t="s">
        <v>15</v>
      </c>
      <c r="D144" t="s">
        <v>304</v>
      </c>
      <c r="E144">
        <v>2196272</v>
      </c>
      <c r="F144">
        <v>878685</v>
      </c>
      <c r="G144">
        <v>606456</v>
      </c>
      <c r="H144">
        <v>1485141</v>
      </c>
      <c r="I144">
        <f>Table1[[#This Row],[5. Jumlah Pemilih (1+2+3+4+5) (JML)]]-Table1[[#This Row],[Jumlah Suara Sah Calon Presiden dan Wakil Presiden]]</f>
        <v>711131</v>
      </c>
      <c r="J144">
        <f>(Table1[[#This Row],[Jumlah Tidak Memilih dan Suara Tidak Sah]]/Table1[[#This Row],[5. Jumlah Pemilih (1+2+3+4+5) (JML)]])*100</f>
        <v>32.379004057785195</v>
      </c>
      <c r="K14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44">
        <f>(Table1[[#This Row],[H. Prabowo Subianto - Ir. M. H. Hatta Rajasa]]-Table1[[#This Row],[Ir. H. Joko Widodo - Drs. H. M. Jusuf Kalla]])</f>
        <v>272229</v>
      </c>
      <c r="M144">
        <f>(Table1[[#This Row],[Selisih Suara]]/Table1[[#This Row],[Jumlah Suara Sah Calon Presiden dan Wakil Presiden]])*100</f>
        <v>18.33017875070448</v>
      </c>
    </row>
    <row r="145" spans="1:13" x14ac:dyDescent="0.2">
      <c r="A145">
        <v>151</v>
      </c>
      <c r="B145">
        <v>3604</v>
      </c>
      <c r="C145" t="s">
        <v>15</v>
      </c>
      <c r="D145" t="s">
        <v>305</v>
      </c>
      <c r="E145">
        <v>1112536</v>
      </c>
      <c r="F145">
        <v>473545</v>
      </c>
      <c r="G145">
        <v>266663</v>
      </c>
      <c r="H145">
        <v>740208</v>
      </c>
      <c r="I145">
        <f>Table1[[#This Row],[5. Jumlah Pemilih (1+2+3+4+5) (JML)]]-Table1[[#This Row],[Jumlah Suara Sah Calon Presiden dan Wakil Presiden]]</f>
        <v>372328</v>
      </c>
      <c r="J145">
        <f>(Table1[[#This Row],[Jumlah Tidak Memilih dan Suara Tidak Sah]]/Table1[[#This Row],[5. Jumlah Pemilih (1+2+3+4+5) (JML)]])*100</f>
        <v>33.466602429044997</v>
      </c>
      <c r="K14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45">
        <f>(Table1[[#This Row],[H. Prabowo Subianto - Ir. M. H. Hatta Rajasa]]-Table1[[#This Row],[Ir. H. Joko Widodo - Drs. H. M. Jusuf Kalla]])</f>
        <v>206882</v>
      </c>
      <c r="M145">
        <f>(Table1[[#This Row],[Selisih Suara]]/Table1[[#This Row],[Jumlah Suara Sah Calon Presiden dan Wakil Presiden]])*100</f>
        <v>27.949171043814715</v>
      </c>
    </row>
    <row r="146" spans="1:13" x14ac:dyDescent="0.2">
      <c r="A146">
        <v>152</v>
      </c>
      <c r="B146">
        <v>3671</v>
      </c>
      <c r="C146" t="s">
        <v>15</v>
      </c>
      <c r="D146" t="s">
        <v>306</v>
      </c>
      <c r="E146">
        <v>1320737</v>
      </c>
      <c r="F146">
        <v>500587</v>
      </c>
      <c r="G146">
        <v>425345</v>
      </c>
      <c r="H146">
        <v>925932</v>
      </c>
      <c r="I146">
        <f>Table1[[#This Row],[5. Jumlah Pemilih (1+2+3+4+5) (JML)]]-Table1[[#This Row],[Jumlah Suara Sah Calon Presiden dan Wakil Presiden]]</f>
        <v>394805</v>
      </c>
      <c r="J146">
        <f>(Table1[[#This Row],[Jumlah Tidak Memilih dan Suara Tidak Sah]]/Table1[[#This Row],[5. Jumlah Pemilih (1+2+3+4+5) (JML)]])*100</f>
        <v>29.892779561714406</v>
      </c>
      <c r="K146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46">
        <f>(Table1[[#This Row],[H. Prabowo Subianto - Ir. M. H. Hatta Rajasa]]-Table1[[#This Row],[Ir. H. Joko Widodo - Drs. H. M. Jusuf Kalla]])</f>
        <v>75242</v>
      </c>
      <c r="M146">
        <f>(Table1[[#This Row],[Selisih Suara]]/Table1[[#This Row],[Jumlah Suara Sah Calon Presiden dan Wakil Presiden]])*100</f>
        <v>8.1260826928975352</v>
      </c>
    </row>
    <row r="147" spans="1:13" x14ac:dyDescent="0.2">
      <c r="A147">
        <v>153</v>
      </c>
      <c r="B147">
        <v>3672</v>
      </c>
      <c r="C147" t="s">
        <v>15</v>
      </c>
      <c r="D147" t="s">
        <v>307</v>
      </c>
      <c r="E147">
        <v>287551</v>
      </c>
      <c r="F147">
        <v>131610</v>
      </c>
      <c r="G147">
        <v>81908</v>
      </c>
      <c r="H147">
        <v>213518</v>
      </c>
      <c r="I147">
        <f>Table1[[#This Row],[5. Jumlah Pemilih (1+2+3+4+5) (JML)]]-Table1[[#This Row],[Jumlah Suara Sah Calon Presiden dan Wakil Presiden]]</f>
        <v>74033</v>
      </c>
      <c r="J147">
        <f>(Table1[[#This Row],[Jumlah Tidak Memilih dan Suara Tidak Sah]]/Table1[[#This Row],[5. Jumlah Pemilih (1+2+3+4+5) (JML)]])*100</f>
        <v>25.746041571755967</v>
      </c>
      <c r="K14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47">
        <f>(Table1[[#This Row],[H. Prabowo Subianto - Ir. M. H. Hatta Rajasa]]-Table1[[#This Row],[Ir. H. Joko Widodo - Drs. H. M. Jusuf Kalla]])</f>
        <v>49702</v>
      </c>
      <c r="M147">
        <f>(Table1[[#This Row],[Selisih Suara]]/Table1[[#This Row],[Jumlah Suara Sah Calon Presiden dan Wakil Presiden]])*100</f>
        <v>23.277662773161982</v>
      </c>
    </row>
    <row r="148" spans="1:13" x14ac:dyDescent="0.2">
      <c r="A148">
        <v>154</v>
      </c>
      <c r="B148">
        <v>3673</v>
      </c>
      <c r="C148" t="s">
        <v>15</v>
      </c>
      <c r="D148" t="s">
        <v>308</v>
      </c>
      <c r="E148">
        <v>466352</v>
      </c>
      <c r="F148">
        <v>182216</v>
      </c>
      <c r="G148">
        <v>122022</v>
      </c>
      <c r="H148">
        <v>304238</v>
      </c>
      <c r="I148">
        <f>Table1[[#This Row],[5. Jumlah Pemilih (1+2+3+4+5) (JML)]]-Table1[[#This Row],[Jumlah Suara Sah Calon Presiden dan Wakil Presiden]]</f>
        <v>162114</v>
      </c>
      <c r="J148">
        <f>(Table1[[#This Row],[Jumlah Tidak Memilih dan Suara Tidak Sah]]/Table1[[#This Row],[5. Jumlah Pemilih (1+2+3+4+5) (JML)]])*100</f>
        <v>34.762153909493257</v>
      </c>
      <c r="K148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48">
        <f>(Table1[[#This Row],[H. Prabowo Subianto - Ir. M. H. Hatta Rajasa]]-Table1[[#This Row],[Ir. H. Joko Widodo - Drs. H. M. Jusuf Kalla]])</f>
        <v>60194</v>
      </c>
      <c r="M148">
        <f>(Table1[[#This Row],[Selisih Suara]]/Table1[[#This Row],[Jumlah Suara Sah Calon Presiden dan Wakil Presiden]])*100</f>
        <v>19.785168190692811</v>
      </c>
    </row>
    <row r="149" spans="1:13" x14ac:dyDescent="0.2">
      <c r="A149">
        <v>155</v>
      </c>
      <c r="B149">
        <v>3674</v>
      </c>
      <c r="C149" t="s">
        <v>15</v>
      </c>
      <c r="D149" t="s">
        <v>309</v>
      </c>
      <c r="E149">
        <v>1017119</v>
      </c>
      <c r="F149">
        <v>336141</v>
      </c>
      <c r="G149">
        <v>359788</v>
      </c>
      <c r="H149">
        <v>695929</v>
      </c>
      <c r="I149">
        <f>Table1[[#This Row],[5. Jumlah Pemilih (1+2+3+4+5) (JML)]]-Table1[[#This Row],[Jumlah Suara Sah Calon Presiden dan Wakil Presiden]]</f>
        <v>321190</v>
      </c>
      <c r="J149">
        <f>(Table1[[#This Row],[Jumlah Tidak Memilih dan Suara Tidak Sah]]/Table1[[#This Row],[5. Jumlah Pemilih (1+2+3+4+5) (JML)]])*100</f>
        <v>31.578409212687998</v>
      </c>
      <c r="K14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49">
        <f>(Table1[[#This Row],[H. Prabowo Subianto - Ir. M. H. Hatta Rajasa]]-Table1[[#This Row],[Ir. H. Joko Widodo - Drs. H. M. Jusuf Kalla]])</f>
        <v>-23647</v>
      </c>
      <c r="M149">
        <f>(Table1[[#This Row],[Selisih Suara]]/Table1[[#This Row],[Jumlah Suara Sah Calon Presiden dan Wakil Presiden]])*100</f>
        <v>-3.3979040965385834</v>
      </c>
    </row>
    <row r="150" spans="1:13" x14ac:dyDescent="0.2">
      <c r="A150">
        <v>157</v>
      </c>
      <c r="B150">
        <v>5101</v>
      </c>
      <c r="C150" t="s">
        <v>16</v>
      </c>
      <c r="D150" t="s">
        <v>310</v>
      </c>
      <c r="E150">
        <v>224275</v>
      </c>
      <c r="F150">
        <v>53278</v>
      </c>
      <c r="G150">
        <v>104801</v>
      </c>
      <c r="H150">
        <v>158079</v>
      </c>
      <c r="I150">
        <f>Table1[[#This Row],[5. Jumlah Pemilih (1+2+3+4+5) (JML)]]-Table1[[#This Row],[Jumlah Suara Sah Calon Presiden dan Wakil Presiden]]</f>
        <v>66196</v>
      </c>
      <c r="J150">
        <f>(Table1[[#This Row],[Jumlah Tidak Memilih dan Suara Tidak Sah]]/Table1[[#This Row],[5. Jumlah Pemilih (1+2+3+4+5) (JML)]])*100</f>
        <v>29.515550105896775</v>
      </c>
      <c r="K15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50">
        <f>(Table1[[#This Row],[H. Prabowo Subianto - Ir. M. H. Hatta Rajasa]]-Table1[[#This Row],[Ir. H. Joko Widodo - Drs. H. M. Jusuf Kalla]])</f>
        <v>-51523</v>
      </c>
      <c r="M150">
        <f>(Table1[[#This Row],[Selisih Suara]]/Table1[[#This Row],[Jumlah Suara Sah Calon Presiden dan Wakil Presiden]])*100</f>
        <v>-32.593197072349902</v>
      </c>
    </row>
    <row r="151" spans="1:13" x14ac:dyDescent="0.2">
      <c r="A151">
        <v>158</v>
      </c>
      <c r="B151">
        <v>5102</v>
      </c>
      <c r="C151" t="s">
        <v>16</v>
      </c>
      <c r="D151" t="s">
        <v>311</v>
      </c>
      <c r="E151">
        <v>356491</v>
      </c>
      <c r="F151">
        <v>82214</v>
      </c>
      <c r="G151">
        <v>210896</v>
      </c>
      <c r="H151">
        <v>293110</v>
      </c>
      <c r="I151">
        <f>Table1[[#This Row],[5. Jumlah Pemilih (1+2+3+4+5) (JML)]]-Table1[[#This Row],[Jumlah Suara Sah Calon Presiden dan Wakil Presiden]]</f>
        <v>63381</v>
      </c>
      <c r="J151">
        <f>(Table1[[#This Row],[Jumlah Tidak Memilih dan Suara Tidak Sah]]/Table1[[#This Row],[5. Jumlah Pemilih (1+2+3+4+5) (JML)]])*100</f>
        <v>17.779130468931896</v>
      </c>
      <c r="K15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51">
        <f>(Table1[[#This Row],[H. Prabowo Subianto - Ir. M. H. Hatta Rajasa]]-Table1[[#This Row],[Ir. H. Joko Widodo - Drs. H. M. Jusuf Kalla]])</f>
        <v>-128682</v>
      </c>
      <c r="M151">
        <f>(Table1[[#This Row],[Selisih Suara]]/Table1[[#This Row],[Jumlah Suara Sah Calon Presiden dan Wakil Presiden]])*100</f>
        <v>-43.902289242946338</v>
      </c>
    </row>
    <row r="152" spans="1:13" x14ac:dyDescent="0.2">
      <c r="A152">
        <v>159</v>
      </c>
      <c r="B152">
        <v>5103</v>
      </c>
      <c r="C152" t="s">
        <v>16</v>
      </c>
      <c r="D152" t="s">
        <v>312</v>
      </c>
      <c r="E152">
        <v>356635</v>
      </c>
      <c r="F152">
        <v>78066</v>
      </c>
      <c r="G152">
        <v>189217</v>
      </c>
      <c r="H152">
        <v>267283</v>
      </c>
      <c r="I152">
        <f>Table1[[#This Row],[5. Jumlah Pemilih (1+2+3+4+5) (JML)]]-Table1[[#This Row],[Jumlah Suara Sah Calon Presiden dan Wakil Presiden]]</f>
        <v>89352</v>
      </c>
      <c r="J152">
        <f>(Table1[[#This Row],[Jumlah Tidak Memilih dan Suara Tidak Sah]]/Table1[[#This Row],[5. Jumlah Pemilih (1+2+3+4+5) (JML)]])*100</f>
        <v>25.054187053990773</v>
      </c>
      <c r="K15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52">
        <f>(Table1[[#This Row],[H. Prabowo Subianto - Ir. M. H. Hatta Rajasa]]-Table1[[#This Row],[Ir. H. Joko Widodo - Drs. H. M. Jusuf Kalla]])</f>
        <v>-111151</v>
      </c>
      <c r="M152">
        <f>(Table1[[#This Row],[Selisih Suara]]/Table1[[#This Row],[Jumlah Suara Sah Calon Presiden dan Wakil Presiden]])*100</f>
        <v>-41.585510488882569</v>
      </c>
    </row>
    <row r="153" spans="1:13" x14ac:dyDescent="0.2">
      <c r="A153">
        <v>160</v>
      </c>
      <c r="B153">
        <v>5104</v>
      </c>
      <c r="C153" t="s">
        <v>16</v>
      </c>
      <c r="D153" t="s">
        <v>313</v>
      </c>
      <c r="E153">
        <v>361705</v>
      </c>
      <c r="F153">
        <v>63953</v>
      </c>
      <c r="G153">
        <v>223125</v>
      </c>
      <c r="H153">
        <v>287078</v>
      </c>
      <c r="I153">
        <f>Table1[[#This Row],[5. Jumlah Pemilih (1+2+3+4+5) (JML)]]-Table1[[#This Row],[Jumlah Suara Sah Calon Presiden dan Wakil Presiden]]</f>
        <v>74627</v>
      </c>
      <c r="J153">
        <f>(Table1[[#This Row],[Jumlah Tidak Memilih dan Suara Tidak Sah]]/Table1[[#This Row],[5. Jumlah Pemilih (1+2+3+4+5) (JML)]])*100</f>
        <v>20.632006745828782</v>
      </c>
      <c r="K15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53">
        <f>(Table1[[#This Row],[H. Prabowo Subianto - Ir. M. H. Hatta Rajasa]]-Table1[[#This Row],[Ir. H. Joko Widodo - Drs. H. M. Jusuf Kalla]])</f>
        <v>-159172</v>
      </c>
      <c r="M153">
        <f>(Table1[[#This Row],[Selisih Suara]]/Table1[[#This Row],[Jumlah Suara Sah Calon Presiden dan Wakil Presiden]])*100</f>
        <v>-55.445558349995473</v>
      </c>
    </row>
    <row r="154" spans="1:13" x14ac:dyDescent="0.2">
      <c r="A154">
        <v>161</v>
      </c>
      <c r="B154">
        <v>5105</v>
      </c>
      <c r="C154" t="s">
        <v>16</v>
      </c>
      <c r="D154" t="s">
        <v>314</v>
      </c>
      <c r="E154">
        <v>154916</v>
      </c>
      <c r="F154">
        <v>35921</v>
      </c>
      <c r="G154">
        <v>70831</v>
      </c>
      <c r="H154">
        <v>106752</v>
      </c>
      <c r="I154">
        <f>Table1[[#This Row],[5. Jumlah Pemilih (1+2+3+4+5) (JML)]]-Table1[[#This Row],[Jumlah Suara Sah Calon Presiden dan Wakil Presiden]]</f>
        <v>48164</v>
      </c>
      <c r="J154">
        <f>(Table1[[#This Row],[Jumlah Tidak Memilih dan Suara Tidak Sah]]/Table1[[#This Row],[5. Jumlah Pemilih (1+2+3+4+5) (JML)]])*100</f>
        <v>31.090397376642827</v>
      </c>
      <c r="K15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54">
        <f>(Table1[[#This Row],[H. Prabowo Subianto - Ir. M. H. Hatta Rajasa]]-Table1[[#This Row],[Ir. H. Joko Widodo - Drs. H. M. Jusuf Kalla]])</f>
        <v>-34910</v>
      </c>
      <c r="M154">
        <f>(Table1[[#This Row],[Selisih Suara]]/Table1[[#This Row],[Jumlah Suara Sah Calon Presiden dan Wakil Presiden]])*100</f>
        <v>-32.701963429256594</v>
      </c>
    </row>
    <row r="155" spans="1:13" x14ac:dyDescent="0.2">
      <c r="A155">
        <v>162</v>
      </c>
      <c r="B155">
        <v>5106</v>
      </c>
      <c r="C155" t="s">
        <v>16</v>
      </c>
      <c r="D155" t="s">
        <v>315</v>
      </c>
      <c r="E155">
        <v>181785</v>
      </c>
      <c r="F155">
        <v>37317</v>
      </c>
      <c r="G155">
        <v>102528</v>
      </c>
      <c r="H155">
        <v>139845</v>
      </c>
      <c r="I155">
        <f>Table1[[#This Row],[5. Jumlah Pemilih (1+2+3+4+5) (JML)]]-Table1[[#This Row],[Jumlah Suara Sah Calon Presiden dan Wakil Presiden]]</f>
        <v>41940</v>
      </c>
      <c r="J155">
        <f>(Table1[[#This Row],[Jumlah Tidak Memilih dan Suara Tidak Sah]]/Table1[[#This Row],[5. Jumlah Pemilih (1+2+3+4+5) (JML)]])*100</f>
        <v>23.071210495915505</v>
      </c>
      <c r="K15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55">
        <f>(Table1[[#This Row],[H. Prabowo Subianto - Ir. M. H. Hatta Rajasa]]-Table1[[#This Row],[Ir. H. Joko Widodo - Drs. H. M. Jusuf Kalla]])</f>
        <v>-65211</v>
      </c>
      <c r="M155">
        <f>(Table1[[#This Row],[Selisih Suara]]/Table1[[#This Row],[Jumlah Suara Sah Calon Presiden dan Wakil Presiden]])*100</f>
        <v>-46.630912796310206</v>
      </c>
    </row>
    <row r="156" spans="1:13" x14ac:dyDescent="0.2">
      <c r="A156">
        <v>163</v>
      </c>
      <c r="B156">
        <v>5107</v>
      </c>
      <c r="C156" t="s">
        <v>16</v>
      </c>
      <c r="D156" t="s">
        <v>316</v>
      </c>
      <c r="E156">
        <v>382118</v>
      </c>
      <c r="F156">
        <v>80760</v>
      </c>
      <c r="G156">
        <v>159864</v>
      </c>
      <c r="H156">
        <v>240624</v>
      </c>
      <c r="I156">
        <f>Table1[[#This Row],[5. Jumlah Pemilih (1+2+3+4+5) (JML)]]-Table1[[#This Row],[Jumlah Suara Sah Calon Presiden dan Wakil Presiden]]</f>
        <v>141494</v>
      </c>
      <c r="J156">
        <f>(Table1[[#This Row],[Jumlah Tidak Memilih dan Suara Tidak Sah]]/Table1[[#This Row],[5. Jumlah Pemilih (1+2+3+4+5) (JML)]])*100</f>
        <v>37.028875896974235</v>
      </c>
      <c r="K15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56">
        <f>(Table1[[#This Row],[H. Prabowo Subianto - Ir. M. H. Hatta Rajasa]]-Table1[[#This Row],[Ir. H. Joko Widodo - Drs. H. M. Jusuf Kalla]])</f>
        <v>-79104</v>
      </c>
      <c r="M156">
        <f>(Table1[[#This Row],[Selisih Suara]]/Table1[[#This Row],[Jumlah Suara Sah Calon Presiden dan Wakil Presiden]])*100</f>
        <v>-32.874526231797333</v>
      </c>
    </row>
    <row r="157" spans="1:13" x14ac:dyDescent="0.2">
      <c r="A157">
        <v>164</v>
      </c>
      <c r="B157">
        <v>5108</v>
      </c>
      <c r="C157" t="s">
        <v>16</v>
      </c>
      <c r="D157" t="s">
        <v>317</v>
      </c>
      <c r="E157">
        <v>543542</v>
      </c>
      <c r="F157">
        <v>102852</v>
      </c>
      <c r="G157">
        <v>232228</v>
      </c>
      <c r="H157">
        <v>335080</v>
      </c>
      <c r="I157">
        <f>Table1[[#This Row],[5. Jumlah Pemilih (1+2+3+4+5) (JML)]]-Table1[[#This Row],[Jumlah Suara Sah Calon Presiden dan Wakil Presiden]]</f>
        <v>208462</v>
      </c>
      <c r="J157">
        <f>(Table1[[#This Row],[Jumlah Tidak Memilih dan Suara Tidak Sah]]/Table1[[#This Row],[5. Jumlah Pemilih (1+2+3+4+5) (JML)]])*100</f>
        <v>38.352510017625136</v>
      </c>
      <c r="K15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57">
        <f>(Table1[[#This Row],[H. Prabowo Subianto - Ir. M. H. Hatta Rajasa]]-Table1[[#This Row],[Ir. H. Joko Widodo - Drs. H. M. Jusuf Kalla]])</f>
        <v>-129376</v>
      </c>
      <c r="M157">
        <f>(Table1[[#This Row],[Selisih Suara]]/Table1[[#This Row],[Jumlah Suara Sah Calon Presiden dan Wakil Presiden]])*100</f>
        <v>-38.610481079145281</v>
      </c>
    </row>
    <row r="158" spans="1:13" x14ac:dyDescent="0.2">
      <c r="A158">
        <v>165</v>
      </c>
      <c r="B158">
        <v>5171</v>
      </c>
      <c r="C158" t="s">
        <v>16</v>
      </c>
      <c r="D158" t="s">
        <v>318</v>
      </c>
      <c r="E158">
        <v>430655</v>
      </c>
      <c r="F158">
        <v>79880</v>
      </c>
      <c r="G158">
        <v>241620</v>
      </c>
      <c r="H158">
        <v>321500</v>
      </c>
      <c r="I158">
        <f>Table1[[#This Row],[5. Jumlah Pemilih (1+2+3+4+5) (JML)]]-Table1[[#This Row],[Jumlah Suara Sah Calon Presiden dan Wakil Presiden]]</f>
        <v>109155</v>
      </c>
      <c r="J158">
        <f>(Table1[[#This Row],[Jumlah Tidak Memilih dan Suara Tidak Sah]]/Table1[[#This Row],[5. Jumlah Pemilih (1+2+3+4+5) (JML)]])*100</f>
        <v>25.346274860387087</v>
      </c>
      <c r="K15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58">
        <f>(Table1[[#This Row],[H. Prabowo Subianto - Ir. M. H. Hatta Rajasa]]-Table1[[#This Row],[Ir. H. Joko Widodo - Drs. H. M. Jusuf Kalla]])</f>
        <v>-161740</v>
      </c>
      <c r="M158">
        <f>(Table1[[#This Row],[Selisih Suara]]/Table1[[#This Row],[Jumlah Suara Sah Calon Presiden dan Wakil Presiden]])*100</f>
        <v>-50.307931570762051</v>
      </c>
    </row>
    <row r="159" spans="1:13" x14ac:dyDescent="0.2">
      <c r="A159">
        <v>167</v>
      </c>
      <c r="B159">
        <v>5201</v>
      </c>
      <c r="C159" t="s">
        <v>17</v>
      </c>
      <c r="D159" t="s">
        <v>319</v>
      </c>
      <c r="E159">
        <v>482654</v>
      </c>
      <c r="F159">
        <v>264566</v>
      </c>
      <c r="G159">
        <v>79129</v>
      </c>
      <c r="H159">
        <v>343695</v>
      </c>
      <c r="I159">
        <f>Table1[[#This Row],[5. Jumlah Pemilih (1+2+3+4+5) (JML)]]-Table1[[#This Row],[Jumlah Suara Sah Calon Presiden dan Wakil Presiden]]</f>
        <v>138959</v>
      </c>
      <c r="J159">
        <f>(Table1[[#This Row],[Jumlah Tidak Memilih dan Suara Tidak Sah]]/Table1[[#This Row],[5. Jumlah Pemilih (1+2+3+4+5) (JML)]])*100</f>
        <v>28.790603620813254</v>
      </c>
      <c r="K15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59">
        <f>(Table1[[#This Row],[H. Prabowo Subianto - Ir. M. H. Hatta Rajasa]]-Table1[[#This Row],[Ir. H. Joko Widodo - Drs. H. M. Jusuf Kalla]])</f>
        <v>185437</v>
      </c>
      <c r="M159">
        <f>(Table1[[#This Row],[Selisih Suara]]/Table1[[#This Row],[Jumlah Suara Sah Calon Presiden dan Wakil Presiden]])*100</f>
        <v>53.953941721584542</v>
      </c>
    </row>
    <row r="160" spans="1:13" x14ac:dyDescent="0.2">
      <c r="A160">
        <v>168</v>
      </c>
      <c r="B160">
        <v>5202</v>
      </c>
      <c r="C160" t="s">
        <v>17</v>
      </c>
      <c r="D160" t="s">
        <v>320</v>
      </c>
      <c r="E160">
        <v>730164</v>
      </c>
      <c r="F160">
        <v>362628</v>
      </c>
      <c r="G160">
        <v>129040</v>
      </c>
      <c r="H160">
        <v>491668</v>
      </c>
      <c r="I160">
        <f>Table1[[#This Row],[5. Jumlah Pemilih (1+2+3+4+5) (JML)]]-Table1[[#This Row],[Jumlah Suara Sah Calon Presiden dan Wakil Presiden]]</f>
        <v>238496</v>
      </c>
      <c r="J160">
        <f>(Table1[[#This Row],[Jumlah Tidak Memilih dan Suara Tidak Sah]]/Table1[[#This Row],[5. Jumlah Pemilih (1+2+3+4+5) (JML)]])*100</f>
        <v>32.663346864540024</v>
      </c>
      <c r="K16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60">
        <f>(Table1[[#This Row],[H. Prabowo Subianto - Ir. M. H. Hatta Rajasa]]-Table1[[#This Row],[Ir. H. Joko Widodo - Drs. H. M. Jusuf Kalla]])</f>
        <v>233588</v>
      </c>
      <c r="M160">
        <f>(Table1[[#This Row],[Selisih Suara]]/Table1[[#This Row],[Jumlah Suara Sah Calon Presiden dan Wakil Presiden]])*100</f>
        <v>47.509294890047755</v>
      </c>
    </row>
    <row r="161" spans="1:13" x14ac:dyDescent="0.2">
      <c r="A161">
        <v>169</v>
      </c>
      <c r="B161">
        <v>5203</v>
      </c>
      <c r="C161" t="s">
        <v>17</v>
      </c>
      <c r="D161" t="s">
        <v>321</v>
      </c>
      <c r="E161">
        <v>850363</v>
      </c>
      <c r="F161">
        <v>471546</v>
      </c>
      <c r="G161">
        <v>155595</v>
      </c>
      <c r="H161">
        <v>627141</v>
      </c>
      <c r="I161">
        <f>Table1[[#This Row],[5. Jumlah Pemilih (1+2+3+4+5) (JML)]]-Table1[[#This Row],[Jumlah Suara Sah Calon Presiden dan Wakil Presiden]]</f>
        <v>223222</v>
      </c>
      <c r="J161">
        <f>(Table1[[#This Row],[Jumlah Tidak Memilih dan Suara Tidak Sah]]/Table1[[#This Row],[5. Jumlah Pemilih (1+2+3+4+5) (JML)]])*100</f>
        <v>26.250201384585171</v>
      </c>
      <c r="K161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61">
        <f>(Table1[[#This Row],[H. Prabowo Subianto - Ir. M. H. Hatta Rajasa]]-Table1[[#This Row],[Ir. H. Joko Widodo - Drs. H. M. Jusuf Kalla]])</f>
        <v>315951</v>
      </c>
      <c r="M161">
        <f>(Table1[[#This Row],[Selisih Suara]]/Table1[[#This Row],[Jumlah Suara Sah Calon Presiden dan Wakil Presiden]])*100</f>
        <v>50.379579711739467</v>
      </c>
    </row>
    <row r="162" spans="1:13" x14ac:dyDescent="0.2">
      <c r="A162">
        <v>170</v>
      </c>
      <c r="B162">
        <v>5204</v>
      </c>
      <c r="C162" t="s">
        <v>17</v>
      </c>
      <c r="D162" t="s">
        <v>322</v>
      </c>
      <c r="E162">
        <v>334355</v>
      </c>
      <c r="F162">
        <v>160055</v>
      </c>
      <c r="G162">
        <v>85539</v>
      </c>
      <c r="H162">
        <v>245594</v>
      </c>
      <c r="I162">
        <f>Table1[[#This Row],[5. Jumlah Pemilih (1+2+3+4+5) (JML)]]-Table1[[#This Row],[Jumlah Suara Sah Calon Presiden dan Wakil Presiden]]</f>
        <v>88761</v>
      </c>
      <c r="J162">
        <f>(Table1[[#This Row],[Jumlah Tidak Memilih dan Suara Tidak Sah]]/Table1[[#This Row],[5. Jumlah Pemilih (1+2+3+4+5) (JML)]])*100</f>
        <v>26.546933648367755</v>
      </c>
      <c r="K16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62">
        <f>(Table1[[#This Row],[H. Prabowo Subianto - Ir. M. H. Hatta Rajasa]]-Table1[[#This Row],[Ir. H. Joko Widodo - Drs. H. M. Jusuf Kalla]])</f>
        <v>74516</v>
      </c>
      <c r="M162">
        <f>(Table1[[#This Row],[Selisih Suara]]/Table1[[#This Row],[Jumlah Suara Sah Calon Presiden dan Wakil Presiden]])*100</f>
        <v>30.341132112348024</v>
      </c>
    </row>
    <row r="163" spans="1:13" x14ac:dyDescent="0.2">
      <c r="A163">
        <v>171</v>
      </c>
      <c r="B163">
        <v>5205</v>
      </c>
      <c r="C163" t="s">
        <v>17</v>
      </c>
      <c r="D163" t="s">
        <v>323</v>
      </c>
      <c r="E163">
        <v>160478</v>
      </c>
      <c r="F163">
        <v>85635</v>
      </c>
      <c r="G163">
        <v>36005</v>
      </c>
      <c r="H163">
        <v>121640</v>
      </c>
      <c r="I163">
        <f>Table1[[#This Row],[5. Jumlah Pemilih (1+2+3+4+5) (JML)]]-Table1[[#This Row],[Jumlah Suara Sah Calon Presiden dan Wakil Presiden]]</f>
        <v>38838</v>
      </c>
      <c r="J163">
        <f>(Table1[[#This Row],[Jumlah Tidak Memilih dan Suara Tidak Sah]]/Table1[[#This Row],[5. Jumlah Pemilih (1+2+3+4+5) (JML)]])*100</f>
        <v>24.201448173581426</v>
      </c>
      <c r="K16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63">
        <f>(Table1[[#This Row],[H. Prabowo Subianto - Ir. M. H. Hatta Rajasa]]-Table1[[#This Row],[Ir. H. Joko Widodo - Drs. H. M. Jusuf Kalla]])</f>
        <v>49630</v>
      </c>
      <c r="M163">
        <f>(Table1[[#This Row],[Selisih Suara]]/Table1[[#This Row],[Jumlah Suara Sah Calon Presiden dan Wakil Presiden]])*100</f>
        <v>40.800723446234791</v>
      </c>
    </row>
    <row r="164" spans="1:13" x14ac:dyDescent="0.2">
      <c r="A164">
        <v>172</v>
      </c>
      <c r="B164">
        <v>5206</v>
      </c>
      <c r="C164" t="s">
        <v>17</v>
      </c>
      <c r="D164" t="s">
        <v>324</v>
      </c>
      <c r="E164">
        <v>358832</v>
      </c>
      <c r="F164">
        <v>168840</v>
      </c>
      <c r="G164">
        <v>67336</v>
      </c>
      <c r="H164">
        <v>236176</v>
      </c>
      <c r="I164">
        <f>Table1[[#This Row],[5. Jumlah Pemilih (1+2+3+4+5) (JML)]]-Table1[[#This Row],[Jumlah Suara Sah Calon Presiden dan Wakil Presiden]]</f>
        <v>122656</v>
      </c>
      <c r="J164">
        <f>(Table1[[#This Row],[Jumlah Tidak Memilih dan Suara Tidak Sah]]/Table1[[#This Row],[5. Jumlah Pemilih (1+2+3+4+5) (JML)]])*100</f>
        <v>34.182012752485839</v>
      </c>
      <c r="K16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64">
        <f>(Table1[[#This Row],[H. Prabowo Subianto - Ir. M. H. Hatta Rajasa]]-Table1[[#This Row],[Ir. H. Joko Widodo - Drs. H. M. Jusuf Kalla]])</f>
        <v>101504</v>
      </c>
      <c r="M164">
        <f>(Table1[[#This Row],[Selisih Suara]]/Table1[[#This Row],[Jumlah Suara Sah Calon Presiden dan Wakil Presiden]])*100</f>
        <v>42.978118013684707</v>
      </c>
    </row>
    <row r="165" spans="1:13" x14ac:dyDescent="0.2">
      <c r="A165">
        <v>173</v>
      </c>
      <c r="B165">
        <v>5207</v>
      </c>
      <c r="C165" t="s">
        <v>17</v>
      </c>
      <c r="D165" t="s">
        <v>325</v>
      </c>
      <c r="E165">
        <v>92531</v>
      </c>
      <c r="F165">
        <v>43934</v>
      </c>
      <c r="G165">
        <v>22185</v>
      </c>
      <c r="H165">
        <v>66119</v>
      </c>
      <c r="I165">
        <f>Table1[[#This Row],[5. Jumlah Pemilih (1+2+3+4+5) (JML)]]-Table1[[#This Row],[Jumlah Suara Sah Calon Presiden dan Wakil Presiden]]</f>
        <v>26412</v>
      </c>
      <c r="J165">
        <f>(Table1[[#This Row],[Jumlah Tidak Memilih dan Suara Tidak Sah]]/Table1[[#This Row],[5. Jumlah Pemilih (1+2+3+4+5) (JML)]])*100</f>
        <v>28.543947433832983</v>
      </c>
      <c r="K16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65">
        <f>(Table1[[#This Row],[H. Prabowo Subianto - Ir. M. H. Hatta Rajasa]]-Table1[[#This Row],[Ir. H. Joko Widodo - Drs. H. M. Jusuf Kalla]])</f>
        <v>21749</v>
      </c>
      <c r="M165">
        <f>(Table1[[#This Row],[Selisih Suara]]/Table1[[#This Row],[Jumlah Suara Sah Calon Presiden dan Wakil Presiden]])*100</f>
        <v>32.893721925618955</v>
      </c>
    </row>
    <row r="166" spans="1:13" x14ac:dyDescent="0.2">
      <c r="A166">
        <v>174</v>
      </c>
      <c r="B166">
        <v>5208</v>
      </c>
      <c r="C166" t="s">
        <v>17</v>
      </c>
      <c r="D166" t="s">
        <v>326</v>
      </c>
      <c r="E166">
        <v>160367</v>
      </c>
      <c r="F166">
        <v>83339</v>
      </c>
      <c r="G166">
        <v>35846</v>
      </c>
      <c r="H166">
        <v>119185</v>
      </c>
      <c r="I166">
        <f>Table1[[#This Row],[5. Jumlah Pemilih (1+2+3+4+5) (JML)]]-Table1[[#This Row],[Jumlah Suara Sah Calon Presiden dan Wakil Presiden]]</f>
        <v>41182</v>
      </c>
      <c r="J166">
        <f>(Table1[[#This Row],[Jumlah Tidak Memilih dan Suara Tidak Sah]]/Table1[[#This Row],[5. Jumlah Pemilih (1+2+3+4+5) (JML)]])*100</f>
        <v>25.679846851284864</v>
      </c>
      <c r="K166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66">
        <f>(Table1[[#This Row],[H. Prabowo Subianto - Ir. M. H. Hatta Rajasa]]-Table1[[#This Row],[Ir. H. Joko Widodo - Drs. H. M. Jusuf Kalla]])</f>
        <v>47493</v>
      </c>
      <c r="M166">
        <f>(Table1[[#This Row],[Selisih Suara]]/Table1[[#This Row],[Jumlah Suara Sah Calon Presiden dan Wakil Presiden]])*100</f>
        <v>39.848135251919288</v>
      </c>
    </row>
    <row r="167" spans="1:13" x14ac:dyDescent="0.2">
      <c r="A167">
        <v>175</v>
      </c>
      <c r="B167">
        <v>5271</v>
      </c>
      <c r="C167" t="s">
        <v>17</v>
      </c>
      <c r="D167" t="s">
        <v>327</v>
      </c>
      <c r="E167">
        <v>303562</v>
      </c>
      <c r="F167">
        <v>143741</v>
      </c>
      <c r="G167">
        <v>71647</v>
      </c>
      <c r="H167">
        <v>215388</v>
      </c>
      <c r="I167">
        <f>Table1[[#This Row],[5. Jumlah Pemilih (1+2+3+4+5) (JML)]]-Table1[[#This Row],[Jumlah Suara Sah Calon Presiden dan Wakil Presiden]]</f>
        <v>88174</v>
      </c>
      <c r="J167">
        <f>(Table1[[#This Row],[Jumlah Tidak Memilih dan Suara Tidak Sah]]/Table1[[#This Row],[5. Jumlah Pemilih (1+2+3+4+5) (JML)]])*100</f>
        <v>29.046455089899265</v>
      </c>
      <c r="K16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67">
        <f>(Table1[[#This Row],[H. Prabowo Subianto - Ir. M. H. Hatta Rajasa]]-Table1[[#This Row],[Ir. H. Joko Widodo - Drs. H. M. Jusuf Kalla]])</f>
        <v>72094</v>
      </c>
      <c r="M167">
        <f>(Table1[[#This Row],[Selisih Suara]]/Table1[[#This Row],[Jumlah Suara Sah Calon Presiden dan Wakil Presiden]])*100</f>
        <v>33.471688302040967</v>
      </c>
    </row>
    <row r="168" spans="1:13" x14ac:dyDescent="0.2">
      <c r="A168">
        <v>176</v>
      </c>
      <c r="B168">
        <v>5272</v>
      </c>
      <c r="C168" t="s">
        <v>17</v>
      </c>
      <c r="D168" t="s">
        <v>328</v>
      </c>
      <c r="E168">
        <v>106253</v>
      </c>
      <c r="F168">
        <v>59894</v>
      </c>
      <c r="G168">
        <v>18916</v>
      </c>
      <c r="H168">
        <v>78810</v>
      </c>
      <c r="I168">
        <f>Table1[[#This Row],[5. Jumlah Pemilih (1+2+3+4+5) (JML)]]-Table1[[#This Row],[Jumlah Suara Sah Calon Presiden dan Wakil Presiden]]</f>
        <v>27443</v>
      </c>
      <c r="J168">
        <f>(Table1[[#This Row],[Jumlah Tidak Memilih dan Suara Tidak Sah]]/Table1[[#This Row],[5. Jumlah Pemilih (1+2+3+4+5) (JML)]])*100</f>
        <v>25.827976621836562</v>
      </c>
      <c r="K168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68">
        <f>(Table1[[#This Row],[H. Prabowo Subianto - Ir. M. H. Hatta Rajasa]]-Table1[[#This Row],[Ir. H. Joko Widodo - Drs. H. M. Jusuf Kalla]])</f>
        <v>40978</v>
      </c>
      <c r="M168">
        <f>(Table1[[#This Row],[Selisih Suara]]/Table1[[#This Row],[Jumlah Suara Sah Calon Presiden dan Wakil Presiden]])*100</f>
        <v>51.995939601573404</v>
      </c>
    </row>
    <row r="169" spans="1:13" x14ac:dyDescent="0.2">
      <c r="A169">
        <v>178</v>
      </c>
      <c r="B169">
        <v>5303</v>
      </c>
      <c r="C169" t="s">
        <v>18</v>
      </c>
      <c r="D169" t="s">
        <v>331</v>
      </c>
      <c r="E169">
        <v>204150</v>
      </c>
      <c r="F169">
        <v>79103</v>
      </c>
      <c r="G169">
        <v>71596</v>
      </c>
      <c r="H169">
        <v>150699</v>
      </c>
      <c r="I169">
        <f>Table1[[#This Row],[5. Jumlah Pemilih (1+2+3+4+5) (JML)]]-Table1[[#This Row],[Jumlah Suara Sah Calon Presiden dan Wakil Presiden]]</f>
        <v>53451</v>
      </c>
      <c r="J169">
        <f>(Table1[[#This Row],[Jumlah Tidak Memilih dan Suara Tidak Sah]]/Table1[[#This Row],[5. Jumlah Pemilih (1+2+3+4+5) (JML)]])*100</f>
        <v>26.182218956649521</v>
      </c>
      <c r="K16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69">
        <f>(Table1[[#This Row],[H. Prabowo Subianto - Ir. M. H. Hatta Rajasa]]-Table1[[#This Row],[Ir. H. Joko Widodo - Drs. H. M. Jusuf Kalla]])</f>
        <v>7507</v>
      </c>
      <c r="M169">
        <f>(Table1[[#This Row],[Selisih Suara]]/Table1[[#This Row],[Jumlah Suara Sah Calon Presiden dan Wakil Presiden]])*100</f>
        <v>4.9814530952428351</v>
      </c>
    </row>
    <row r="170" spans="1:13" x14ac:dyDescent="0.2">
      <c r="A170">
        <v>179</v>
      </c>
      <c r="B170">
        <v>5304</v>
      </c>
      <c r="C170" t="s">
        <v>18</v>
      </c>
      <c r="D170" t="s">
        <v>332</v>
      </c>
      <c r="E170">
        <v>293625</v>
      </c>
      <c r="F170">
        <v>99317</v>
      </c>
      <c r="G170">
        <v>102401</v>
      </c>
      <c r="H170">
        <v>201718</v>
      </c>
      <c r="I170">
        <f>Table1[[#This Row],[5. Jumlah Pemilih (1+2+3+4+5) (JML)]]-Table1[[#This Row],[Jumlah Suara Sah Calon Presiden dan Wakil Presiden]]</f>
        <v>91907</v>
      </c>
      <c r="J170">
        <f>(Table1[[#This Row],[Jumlah Tidak Memilih dan Suara Tidak Sah]]/Table1[[#This Row],[5. Jumlah Pemilih (1+2+3+4+5) (JML)]])*100</f>
        <v>31.300808854831843</v>
      </c>
      <c r="K17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70">
        <f>(Table1[[#This Row],[H. Prabowo Subianto - Ir. M. H. Hatta Rajasa]]-Table1[[#This Row],[Ir. H. Joko Widodo - Drs. H. M. Jusuf Kalla]])</f>
        <v>-3084</v>
      </c>
      <c r="M170">
        <f>(Table1[[#This Row],[Selisih Suara]]/Table1[[#This Row],[Jumlah Suara Sah Calon Presiden dan Wakil Presiden]])*100</f>
        <v>-1.5288670321934583</v>
      </c>
    </row>
    <row r="171" spans="1:13" x14ac:dyDescent="0.2">
      <c r="A171">
        <v>180</v>
      </c>
      <c r="B171">
        <v>5305</v>
      </c>
      <c r="C171" t="s">
        <v>18</v>
      </c>
      <c r="D171" t="s">
        <v>333</v>
      </c>
      <c r="E171">
        <v>159549</v>
      </c>
      <c r="F171">
        <v>44956</v>
      </c>
      <c r="G171">
        <v>63390</v>
      </c>
      <c r="H171">
        <v>108346</v>
      </c>
      <c r="I171">
        <f>Table1[[#This Row],[5. Jumlah Pemilih (1+2+3+4+5) (JML)]]-Table1[[#This Row],[Jumlah Suara Sah Calon Presiden dan Wakil Presiden]]</f>
        <v>51203</v>
      </c>
      <c r="J171">
        <f>(Table1[[#This Row],[Jumlah Tidak Memilih dan Suara Tidak Sah]]/Table1[[#This Row],[5. Jumlah Pemilih (1+2+3+4+5) (JML)]])*100</f>
        <v>32.092335270042433</v>
      </c>
      <c r="K17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71">
        <f>(Table1[[#This Row],[H. Prabowo Subianto - Ir. M. H. Hatta Rajasa]]-Table1[[#This Row],[Ir. H. Joko Widodo - Drs. H. M. Jusuf Kalla]])</f>
        <v>-18434</v>
      </c>
      <c r="M171">
        <f>(Table1[[#This Row],[Selisih Suara]]/Table1[[#This Row],[Jumlah Suara Sah Calon Presiden dan Wakil Presiden]])*100</f>
        <v>-17.014010669521717</v>
      </c>
    </row>
    <row r="172" spans="1:13" x14ac:dyDescent="0.2">
      <c r="A172">
        <v>181</v>
      </c>
      <c r="B172">
        <v>5306</v>
      </c>
      <c r="C172" t="s">
        <v>18</v>
      </c>
      <c r="D172" t="s">
        <v>334</v>
      </c>
      <c r="E172">
        <v>254563</v>
      </c>
      <c r="F172">
        <v>66568</v>
      </c>
      <c r="G172">
        <v>82988</v>
      </c>
      <c r="H172">
        <v>149556</v>
      </c>
      <c r="I172">
        <f>Table1[[#This Row],[5. Jumlah Pemilih (1+2+3+4+5) (JML)]]-Table1[[#This Row],[Jumlah Suara Sah Calon Presiden dan Wakil Presiden]]</f>
        <v>105007</v>
      </c>
      <c r="J172">
        <f>(Table1[[#This Row],[Jumlah Tidak Memilih dan Suara Tidak Sah]]/Table1[[#This Row],[5. Jumlah Pemilih (1+2+3+4+5) (JML)]])*100</f>
        <v>41.249906702859413</v>
      </c>
      <c r="K17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72">
        <f>(Table1[[#This Row],[H. Prabowo Subianto - Ir. M. H. Hatta Rajasa]]-Table1[[#This Row],[Ir. H. Joko Widodo - Drs. H. M. Jusuf Kalla]])</f>
        <v>-16420</v>
      </c>
      <c r="M172">
        <f>(Table1[[#This Row],[Selisih Suara]]/Table1[[#This Row],[Jumlah Suara Sah Calon Presiden dan Wakil Presiden]])*100</f>
        <v>-10.97916499505202</v>
      </c>
    </row>
    <row r="173" spans="1:13" x14ac:dyDescent="0.2">
      <c r="A173">
        <v>182</v>
      </c>
      <c r="B173">
        <v>5307</v>
      </c>
      <c r="C173" t="s">
        <v>18</v>
      </c>
      <c r="D173" t="s">
        <v>335</v>
      </c>
      <c r="E173">
        <v>127070</v>
      </c>
      <c r="F173">
        <v>47494</v>
      </c>
      <c r="G173">
        <v>51958</v>
      </c>
      <c r="H173">
        <v>99452</v>
      </c>
      <c r="I173">
        <f>Table1[[#This Row],[5. Jumlah Pemilih (1+2+3+4+5) (JML)]]-Table1[[#This Row],[Jumlah Suara Sah Calon Presiden dan Wakil Presiden]]</f>
        <v>27618</v>
      </c>
      <c r="J173">
        <f>(Table1[[#This Row],[Jumlah Tidak Memilih dan Suara Tidak Sah]]/Table1[[#This Row],[5. Jumlah Pemilih (1+2+3+4+5) (JML)]])*100</f>
        <v>21.734477059888249</v>
      </c>
      <c r="K17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73">
        <f>(Table1[[#This Row],[H. Prabowo Subianto - Ir. M. H. Hatta Rajasa]]-Table1[[#This Row],[Ir. H. Joko Widodo - Drs. H. M. Jusuf Kalla]])</f>
        <v>-4464</v>
      </c>
      <c r="M173">
        <f>(Table1[[#This Row],[Selisih Suara]]/Table1[[#This Row],[Jumlah Suara Sah Calon Presiden dan Wakil Presiden]])*100</f>
        <v>-4.4885975143787959</v>
      </c>
    </row>
    <row r="174" spans="1:13" x14ac:dyDescent="0.2">
      <c r="A174">
        <v>183</v>
      </c>
      <c r="B174">
        <v>5309</v>
      </c>
      <c r="C174" t="s">
        <v>18</v>
      </c>
      <c r="D174" t="s">
        <v>337</v>
      </c>
      <c r="E174">
        <v>158551</v>
      </c>
      <c r="F174">
        <v>27117</v>
      </c>
      <c r="G174">
        <v>86450</v>
      </c>
      <c r="H174">
        <v>113567</v>
      </c>
      <c r="I174">
        <f>Table1[[#This Row],[5. Jumlah Pemilih (1+2+3+4+5) (JML)]]-Table1[[#This Row],[Jumlah Suara Sah Calon Presiden dan Wakil Presiden]]</f>
        <v>44984</v>
      </c>
      <c r="J174">
        <f>(Table1[[#This Row],[Jumlah Tidak Memilih dan Suara Tidak Sah]]/Table1[[#This Row],[5. Jumlah Pemilih (1+2+3+4+5) (JML)]])*100</f>
        <v>28.371943412529721</v>
      </c>
      <c r="K17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74">
        <f>(Table1[[#This Row],[H. Prabowo Subianto - Ir. M. H. Hatta Rajasa]]-Table1[[#This Row],[Ir. H. Joko Widodo - Drs. H. M. Jusuf Kalla]])</f>
        <v>-59333</v>
      </c>
      <c r="M174">
        <f>(Table1[[#This Row],[Selisih Suara]]/Table1[[#This Row],[Jumlah Suara Sah Calon Presiden dan Wakil Presiden]])*100</f>
        <v>-52.244930305458446</v>
      </c>
    </row>
    <row r="175" spans="1:13" x14ac:dyDescent="0.2">
      <c r="A175">
        <v>184</v>
      </c>
      <c r="B175">
        <v>5310</v>
      </c>
      <c r="C175" t="s">
        <v>18</v>
      </c>
      <c r="D175" t="s">
        <v>338</v>
      </c>
      <c r="E175">
        <v>205026</v>
      </c>
      <c r="F175">
        <v>30377</v>
      </c>
      <c r="G175">
        <v>108911</v>
      </c>
      <c r="H175">
        <v>139288</v>
      </c>
      <c r="I175">
        <f>Table1[[#This Row],[5. Jumlah Pemilih (1+2+3+4+5) (JML)]]-Table1[[#This Row],[Jumlah Suara Sah Calon Presiden dan Wakil Presiden]]</f>
        <v>65738</v>
      </c>
      <c r="J175">
        <f>(Table1[[#This Row],[Jumlah Tidak Memilih dan Suara Tidak Sah]]/Table1[[#This Row],[5. Jumlah Pemilih (1+2+3+4+5) (JML)]])*100</f>
        <v>32.063250514568885</v>
      </c>
      <c r="K17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75">
        <f>(Table1[[#This Row],[H. Prabowo Subianto - Ir. M. H. Hatta Rajasa]]-Table1[[#This Row],[Ir. H. Joko Widodo - Drs. H. M. Jusuf Kalla]])</f>
        <v>-78534</v>
      </c>
      <c r="M175">
        <f>(Table1[[#This Row],[Selisih Suara]]/Table1[[#This Row],[Jumlah Suara Sah Calon Presiden dan Wakil Presiden]])*100</f>
        <v>-56.382459364769403</v>
      </c>
    </row>
    <row r="176" spans="1:13" x14ac:dyDescent="0.2">
      <c r="A176">
        <v>185</v>
      </c>
      <c r="B176">
        <v>5311</v>
      </c>
      <c r="C176" t="s">
        <v>18</v>
      </c>
      <c r="D176" t="s">
        <v>339</v>
      </c>
      <c r="E176">
        <v>172287</v>
      </c>
      <c r="F176">
        <v>37979</v>
      </c>
      <c r="G176">
        <v>93411</v>
      </c>
      <c r="H176">
        <v>131390</v>
      </c>
      <c r="I176">
        <f>Table1[[#This Row],[5. Jumlah Pemilih (1+2+3+4+5) (JML)]]-Table1[[#This Row],[Jumlah Suara Sah Calon Presiden dan Wakil Presiden]]</f>
        <v>40897</v>
      </c>
      <c r="J176">
        <f>(Table1[[#This Row],[Jumlah Tidak Memilih dan Suara Tidak Sah]]/Table1[[#This Row],[5. Jumlah Pemilih (1+2+3+4+5) (JML)]])*100</f>
        <v>23.737716716873589</v>
      </c>
      <c r="K17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76">
        <f>(Table1[[#This Row],[H. Prabowo Subianto - Ir. M. H. Hatta Rajasa]]-Table1[[#This Row],[Ir. H. Joko Widodo - Drs. H. M. Jusuf Kalla]])</f>
        <v>-55432</v>
      </c>
      <c r="M176">
        <f>(Table1[[#This Row],[Selisih Suara]]/Table1[[#This Row],[Jumlah Suara Sah Calon Presiden dan Wakil Presiden]])*100</f>
        <v>-42.188903265088669</v>
      </c>
    </row>
    <row r="177" spans="1:13" x14ac:dyDescent="0.2">
      <c r="A177">
        <v>186</v>
      </c>
      <c r="B177">
        <v>5312</v>
      </c>
      <c r="C177" t="s">
        <v>18</v>
      </c>
      <c r="D177" t="s">
        <v>340</v>
      </c>
      <c r="E177">
        <v>91010</v>
      </c>
      <c r="F177">
        <v>20343</v>
      </c>
      <c r="G177">
        <v>45560</v>
      </c>
      <c r="H177">
        <v>65903</v>
      </c>
      <c r="I177">
        <f>Table1[[#This Row],[5. Jumlah Pemilih (1+2+3+4+5) (JML)]]-Table1[[#This Row],[Jumlah Suara Sah Calon Presiden dan Wakil Presiden]]</f>
        <v>25107</v>
      </c>
      <c r="J177">
        <f>(Table1[[#This Row],[Jumlah Tidak Memilih dan Suara Tidak Sah]]/Table1[[#This Row],[5. Jumlah Pemilih (1+2+3+4+5) (JML)]])*100</f>
        <v>27.587078343039227</v>
      </c>
      <c r="K17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77">
        <f>(Table1[[#This Row],[H. Prabowo Subianto - Ir. M. H. Hatta Rajasa]]-Table1[[#This Row],[Ir. H. Joko Widodo - Drs. H. M. Jusuf Kalla]])</f>
        <v>-25217</v>
      </c>
      <c r="M177">
        <f>(Table1[[#This Row],[Selisih Suara]]/Table1[[#This Row],[Jumlah Suara Sah Calon Presiden dan Wakil Presiden]])*100</f>
        <v>-38.263811966071351</v>
      </c>
    </row>
    <row r="178" spans="1:13" x14ac:dyDescent="0.2">
      <c r="A178">
        <v>187</v>
      </c>
      <c r="B178">
        <v>5313</v>
      </c>
      <c r="C178" t="s">
        <v>18</v>
      </c>
      <c r="D178" t="s">
        <v>341</v>
      </c>
      <c r="E178">
        <v>193282</v>
      </c>
      <c r="F178">
        <v>34028</v>
      </c>
      <c r="G178">
        <v>97352</v>
      </c>
      <c r="H178">
        <v>131380</v>
      </c>
      <c r="I178">
        <f>Table1[[#This Row],[5. Jumlah Pemilih (1+2+3+4+5) (JML)]]-Table1[[#This Row],[Jumlah Suara Sah Calon Presiden dan Wakil Presiden]]</f>
        <v>61902</v>
      </c>
      <c r="J178">
        <f>(Table1[[#This Row],[Jumlah Tidak Memilih dan Suara Tidak Sah]]/Table1[[#This Row],[5. Jumlah Pemilih (1+2+3+4+5) (JML)]])*100</f>
        <v>32.026779524218504</v>
      </c>
      <c r="K17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78">
        <f>(Table1[[#This Row],[H. Prabowo Subianto - Ir. M. H. Hatta Rajasa]]-Table1[[#This Row],[Ir. H. Joko Widodo - Drs. H. M. Jusuf Kalla]])</f>
        <v>-63324</v>
      </c>
      <c r="M178">
        <f>(Table1[[#This Row],[Selisih Suara]]/Table1[[#This Row],[Jumlah Suara Sah Calon Presiden dan Wakil Presiden]])*100</f>
        <v>-48.199117065002284</v>
      </c>
    </row>
    <row r="179" spans="1:13" x14ac:dyDescent="0.2">
      <c r="A179">
        <v>188</v>
      </c>
      <c r="B179">
        <v>5302</v>
      </c>
      <c r="C179" t="s">
        <v>18</v>
      </c>
      <c r="D179" t="s">
        <v>330</v>
      </c>
      <c r="E179">
        <v>154965</v>
      </c>
      <c r="F179">
        <v>29815</v>
      </c>
      <c r="G179">
        <v>74902</v>
      </c>
      <c r="H179">
        <v>104717</v>
      </c>
      <c r="I179">
        <f>Table1[[#This Row],[5. Jumlah Pemilih (1+2+3+4+5) (JML)]]-Table1[[#This Row],[Jumlah Suara Sah Calon Presiden dan Wakil Presiden]]</f>
        <v>50248</v>
      </c>
      <c r="J179">
        <f>(Table1[[#This Row],[Jumlah Tidak Memilih dan Suara Tidak Sah]]/Table1[[#This Row],[5. Jumlah Pemilih (1+2+3+4+5) (JML)]])*100</f>
        <v>32.425386377569126</v>
      </c>
      <c r="K17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79">
        <f>(Table1[[#This Row],[H. Prabowo Subianto - Ir. M. H. Hatta Rajasa]]-Table1[[#This Row],[Ir. H. Joko Widodo - Drs. H. M. Jusuf Kalla]])</f>
        <v>-45087</v>
      </c>
      <c r="M179">
        <f>(Table1[[#This Row],[Selisih Suara]]/Table1[[#This Row],[Jumlah Suara Sah Calon Presiden dan Wakil Presiden]])*100</f>
        <v>-43.056046296207874</v>
      </c>
    </row>
    <row r="180" spans="1:13" x14ac:dyDescent="0.2">
      <c r="A180">
        <v>189</v>
      </c>
      <c r="B180">
        <v>5301</v>
      </c>
      <c r="C180" t="s">
        <v>18</v>
      </c>
      <c r="D180" t="s">
        <v>329</v>
      </c>
      <c r="E180">
        <v>74232</v>
      </c>
      <c r="F180">
        <v>13591</v>
      </c>
      <c r="G180">
        <v>32124</v>
      </c>
      <c r="H180">
        <v>45715</v>
      </c>
      <c r="I180">
        <f>Table1[[#This Row],[5. Jumlah Pemilih (1+2+3+4+5) (JML)]]-Table1[[#This Row],[Jumlah Suara Sah Calon Presiden dan Wakil Presiden]]</f>
        <v>28517</v>
      </c>
      <c r="J180">
        <f>(Table1[[#This Row],[Jumlah Tidak Memilih dan Suara Tidak Sah]]/Table1[[#This Row],[5. Jumlah Pemilih (1+2+3+4+5) (JML)]])*100</f>
        <v>38.416046987821964</v>
      </c>
      <c r="K18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80">
        <f>(Table1[[#This Row],[H. Prabowo Subianto - Ir. M. H. Hatta Rajasa]]-Table1[[#This Row],[Ir. H. Joko Widodo - Drs. H. M. Jusuf Kalla]])</f>
        <v>-18533</v>
      </c>
      <c r="M180">
        <f>(Table1[[#This Row],[Selisih Suara]]/Table1[[#This Row],[Jumlah Suara Sah Calon Presiden dan Wakil Presiden]])*100</f>
        <v>-40.540304057749097</v>
      </c>
    </row>
    <row r="181" spans="1:13" x14ac:dyDescent="0.2">
      <c r="A181">
        <v>190</v>
      </c>
      <c r="B181">
        <v>5308</v>
      </c>
      <c r="C181" t="s">
        <v>18</v>
      </c>
      <c r="D181" t="s">
        <v>336</v>
      </c>
      <c r="E181">
        <v>73705</v>
      </c>
      <c r="F181">
        <v>15357</v>
      </c>
      <c r="G181">
        <v>39459</v>
      </c>
      <c r="H181">
        <v>54816</v>
      </c>
      <c r="I181">
        <f>Table1[[#This Row],[5. Jumlah Pemilih (1+2+3+4+5) (JML)]]-Table1[[#This Row],[Jumlah Suara Sah Calon Presiden dan Wakil Presiden]]</f>
        <v>18889</v>
      </c>
      <c r="J181">
        <f>(Table1[[#This Row],[Jumlah Tidak Memilih dan Suara Tidak Sah]]/Table1[[#This Row],[5. Jumlah Pemilih (1+2+3+4+5) (JML)]])*100</f>
        <v>25.62784071636931</v>
      </c>
      <c r="K18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81">
        <f>(Table1[[#This Row],[H. Prabowo Subianto - Ir. M. H. Hatta Rajasa]]-Table1[[#This Row],[Ir. H. Joko Widodo - Drs. H. M. Jusuf Kalla]])</f>
        <v>-24102</v>
      </c>
      <c r="M181">
        <f>(Table1[[#This Row],[Selisih Suara]]/Table1[[#This Row],[Jumlah Suara Sah Calon Presiden dan Wakil Presiden]])*100</f>
        <v>-43.968914185639228</v>
      </c>
    </row>
    <row r="182" spans="1:13" x14ac:dyDescent="0.2">
      <c r="A182">
        <v>191</v>
      </c>
      <c r="B182">
        <v>5314</v>
      </c>
      <c r="C182" t="s">
        <v>18</v>
      </c>
      <c r="D182" t="s">
        <v>342</v>
      </c>
      <c r="E182">
        <v>87266</v>
      </c>
      <c r="F182">
        <v>11862</v>
      </c>
      <c r="G182">
        <v>44482</v>
      </c>
      <c r="H182">
        <v>56344</v>
      </c>
      <c r="I182">
        <f>Table1[[#This Row],[5. Jumlah Pemilih (1+2+3+4+5) (JML)]]-Table1[[#This Row],[Jumlah Suara Sah Calon Presiden dan Wakil Presiden]]</f>
        <v>30922</v>
      </c>
      <c r="J182">
        <f>(Table1[[#This Row],[Jumlah Tidak Memilih dan Suara Tidak Sah]]/Table1[[#This Row],[5. Jumlah Pemilih (1+2+3+4+5) (JML)]])*100</f>
        <v>35.434189718790826</v>
      </c>
      <c r="K18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82">
        <f>(Table1[[#This Row],[H. Prabowo Subianto - Ir. M. H. Hatta Rajasa]]-Table1[[#This Row],[Ir. H. Joko Widodo - Drs. H. M. Jusuf Kalla]])</f>
        <v>-32620</v>
      </c>
      <c r="M182">
        <f>(Table1[[#This Row],[Selisih Suara]]/Table1[[#This Row],[Jumlah Suara Sah Calon Presiden dan Wakil Presiden]])*100</f>
        <v>-57.894363197501065</v>
      </c>
    </row>
    <row r="183" spans="1:13" x14ac:dyDescent="0.2">
      <c r="A183">
        <v>192</v>
      </c>
      <c r="B183">
        <v>5315</v>
      </c>
      <c r="C183" t="s">
        <v>18</v>
      </c>
      <c r="D183" t="s">
        <v>343</v>
      </c>
      <c r="E183">
        <v>147173</v>
      </c>
      <c r="F183">
        <v>31080</v>
      </c>
      <c r="G183">
        <v>81816</v>
      </c>
      <c r="H183">
        <v>112896</v>
      </c>
      <c r="I183">
        <f>Table1[[#This Row],[5. Jumlah Pemilih (1+2+3+4+5) (JML)]]-Table1[[#This Row],[Jumlah Suara Sah Calon Presiden dan Wakil Presiden]]</f>
        <v>34277</v>
      </c>
      <c r="J183">
        <f>(Table1[[#This Row],[Jumlah Tidak Memilih dan Suara Tidak Sah]]/Table1[[#This Row],[5. Jumlah Pemilih (1+2+3+4+5) (JML)]])*100</f>
        <v>23.29027742860443</v>
      </c>
      <c r="K18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83">
        <f>(Table1[[#This Row],[H. Prabowo Subianto - Ir. M. H. Hatta Rajasa]]-Table1[[#This Row],[Ir. H. Joko Widodo - Drs. H. M. Jusuf Kalla]])</f>
        <v>-50736</v>
      </c>
      <c r="M183">
        <f>(Table1[[#This Row],[Selisih Suara]]/Table1[[#This Row],[Jumlah Suara Sah Calon Presiden dan Wakil Presiden]])*100</f>
        <v>-44.94047619047619</v>
      </c>
    </row>
    <row r="184" spans="1:13" x14ac:dyDescent="0.2">
      <c r="A184">
        <v>193</v>
      </c>
      <c r="B184">
        <v>5318</v>
      </c>
      <c r="C184" t="s">
        <v>18</v>
      </c>
      <c r="D184" t="s">
        <v>346</v>
      </c>
      <c r="E184">
        <v>86948</v>
      </c>
      <c r="F184">
        <v>8628</v>
      </c>
      <c r="G184">
        <v>56426</v>
      </c>
      <c r="H184">
        <v>65054</v>
      </c>
      <c r="I184">
        <f>Table1[[#This Row],[5. Jumlah Pemilih (1+2+3+4+5) (JML)]]-Table1[[#This Row],[Jumlah Suara Sah Calon Presiden dan Wakil Presiden]]</f>
        <v>21894</v>
      </c>
      <c r="J184">
        <f>(Table1[[#This Row],[Jumlah Tidak Memilih dan Suara Tidak Sah]]/Table1[[#This Row],[5. Jumlah Pemilih (1+2+3+4+5) (JML)]])*100</f>
        <v>25.180567695634171</v>
      </c>
      <c r="K18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84">
        <f>(Table1[[#This Row],[H. Prabowo Subianto - Ir. M. H. Hatta Rajasa]]-Table1[[#This Row],[Ir. H. Joko Widodo - Drs. H. M. Jusuf Kalla]])</f>
        <v>-47798</v>
      </c>
      <c r="M184">
        <f>(Table1[[#This Row],[Selisih Suara]]/Table1[[#This Row],[Jumlah Suara Sah Calon Presiden dan Wakil Presiden]])*100</f>
        <v>-73.474344390813783</v>
      </c>
    </row>
    <row r="185" spans="1:13" x14ac:dyDescent="0.2">
      <c r="A185">
        <v>194</v>
      </c>
      <c r="B185">
        <v>5316</v>
      </c>
      <c r="C185" t="s">
        <v>18</v>
      </c>
      <c r="D185" t="s">
        <v>344</v>
      </c>
      <c r="E185">
        <v>42044</v>
      </c>
      <c r="F185">
        <v>7950</v>
      </c>
      <c r="G185">
        <v>21568</v>
      </c>
      <c r="H185">
        <v>29518</v>
      </c>
      <c r="I185">
        <f>Table1[[#This Row],[5. Jumlah Pemilih (1+2+3+4+5) (JML)]]-Table1[[#This Row],[Jumlah Suara Sah Calon Presiden dan Wakil Presiden]]</f>
        <v>12526</v>
      </c>
      <c r="J185">
        <f>(Table1[[#This Row],[Jumlah Tidak Memilih dan Suara Tidak Sah]]/Table1[[#This Row],[5. Jumlah Pemilih (1+2+3+4+5) (JML)]])*100</f>
        <v>29.79259823042527</v>
      </c>
      <c r="K18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85">
        <f>(Table1[[#This Row],[H. Prabowo Subianto - Ir. M. H. Hatta Rajasa]]-Table1[[#This Row],[Ir. H. Joko Widodo - Drs. H. M. Jusuf Kalla]])</f>
        <v>-13618</v>
      </c>
      <c r="M185">
        <f>(Table1[[#This Row],[Selisih Suara]]/Table1[[#This Row],[Jumlah Suara Sah Calon Presiden dan Wakil Presiden]])*100</f>
        <v>-46.134561962192564</v>
      </c>
    </row>
    <row r="186" spans="1:13" x14ac:dyDescent="0.2">
      <c r="A186">
        <v>195</v>
      </c>
      <c r="B186">
        <v>5317</v>
      </c>
      <c r="C186" t="s">
        <v>18</v>
      </c>
      <c r="D186" t="s">
        <v>345</v>
      </c>
      <c r="E186">
        <v>215399</v>
      </c>
      <c r="F186">
        <v>50596</v>
      </c>
      <c r="G186">
        <v>119178</v>
      </c>
      <c r="H186">
        <v>169774</v>
      </c>
      <c r="I186">
        <f>Table1[[#This Row],[5. Jumlah Pemilih (1+2+3+4+5) (JML)]]-Table1[[#This Row],[Jumlah Suara Sah Calon Presiden dan Wakil Presiden]]</f>
        <v>45625</v>
      </c>
      <c r="J186">
        <f>(Table1[[#This Row],[Jumlah Tidak Memilih dan Suara Tidak Sah]]/Table1[[#This Row],[5. Jumlah Pemilih (1+2+3+4+5) (JML)]])*100</f>
        <v>21.18162108459185</v>
      </c>
      <c r="K18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86">
        <f>(Table1[[#This Row],[H. Prabowo Subianto - Ir. M. H. Hatta Rajasa]]-Table1[[#This Row],[Ir. H. Joko Widodo - Drs. H. M. Jusuf Kalla]])</f>
        <v>-68582</v>
      </c>
      <c r="M186">
        <f>(Table1[[#This Row],[Selisih Suara]]/Table1[[#This Row],[Jumlah Suara Sah Calon Presiden dan Wakil Presiden]])*100</f>
        <v>-40.396055933181756</v>
      </c>
    </row>
    <row r="187" spans="1:13" x14ac:dyDescent="0.2">
      <c r="A187">
        <v>196</v>
      </c>
      <c r="B187">
        <v>5319</v>
      </c>
      <c r="C187" t="s">
        <v>18</v>
      </c>
      <c r="D187" t="s">
        <v>347</v>
      </c>
      <c r="E187">
        <v>172750</v>
      </c>
      <c r="F187">
        <v>29706</v>
      </c>
      <c r="G187">
        <v>82233</v>
      </c>
      <c r="H187">
        <v>111939</v>
      </c>
      <c r="I187">
        <f>Table1[[#This Row],[5. Jumlah Pemilih (1+2+3+4+5) (JML)]]-Table1[[#This Row],[Jumlah Suara Sah Calon Presiden dan Wakil Presiden]]</f>
        <v>60811</v>
      </c>
      <c r="J187">
        <f>(Table1[[#This Row],[Jumlah Tidak Memilih dan Suara Tidak Sah]]/Table1[[#This Row],[5. Jumlah Pemilih (1+2+3+4+5) (JML)]])*100</f>
        <v>35.201736613603472</v>
      </c>
      <c r="K18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87">
        <f>(Table1[[#This Row],[H. Prabowo Subianto - Ir. M. H. Hatta Rajasa]]-Table1[[#This Row],[Ir. H. Joko Widodo - Drs. H. M. Jusuf Kalla]])</f>
        <v>-52527</v>
      </c>
      <c r="M187">
        <f>(Table1[[#This Row],[Selisih Suara]]/Table1[[#This Row],[Jumlah Suara Sah Calon Presiden dan Wakil Presiden]])*100</f>
        <v>-46.924664326106182</v>
      </c>
    </row>
    <row r="188" spans="1:13" x14ac:dyDescent="0.2">
      <c r="A188">
        <v>197</v>
      </c>
      <c r="B188">
        <v>5320</v>
      </c>
      <c r="C188" t="s">
        <v>18</v>
      </c>
      <c r="D188" t="s">
        <v>348</v>
      </c>
      <c r="E188">
        <v>48730</v>
      </c>
      <c r="F188">
        <v>11163</v>
      </c>
      <c r="G188">
        <v>24597</v>
      </c>
      <c r="H188">
        <v>35760</v>
      </c>
      <c r="I188">
        <f>Table1[[#This Row],[5. Jumlah Pemilih (1+2+3+4+5) (JML)]]-Table1[[#This Row],[Jumlah Suara Sah Calon Presiden dan Wakil Presiden]]</f>
        <v>12970</v>
      </c>
      <c r="J188">
        <f>(Table1[[#This Row],[Jumlah Tidak Memilih dan Suara Tidak Sah]]/Table1[[#This Row],[5. Jumlah Pemilih (1+2+3+4+5) (JML)]])*100</f>
        <v>26.616047609275601</v>
      </c>
      <c r="K18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88">
        <f>(Table1[[#This Row],[H. Prabowo Subianto - Ir. M. H. Hatta Rajasa]]-Table1[[#This Row],[Ir. H. Joko Widodo - Drs. H. M. Jusuf Kalla]])</f>
        <v>-13434</v>
      </c>
      <c r="M188">
        <f>(Table1[[#This Row],[Selisih Suara]]/Table1[[#This Row],[Jumlah Suara Sah Calon Presiden dan Wakil Presiden]])*100</f>
        <v>-37.567114093959731</v>
      </c>
    </row>
    <row r="189" spans="1:13" x14ac:dyDescent="0.2">
      <c r="A189">
        <v>198</v>
      </c>
      <c r="B189">
        <v>5371</v>
      </c>
      <c r="C189" t="s">
        <v>18</v>
      </c>
      <c r="D189" t="s">
        <v>349</v>
      </c>
      <c r="E189">
        <v>275107</v>
      </c>
      <c r="F189">
        <v>72361</v>
      </c>
      <c r="G189">
        <v>107274</v>
      </c>
      <c r="H189">
        <v>179635</v>
      </c>
      <c r="I189">
        <f>Table1[[#This Row],[5. Jumlah Pemilih (1+2+3+4+5) (JML)]]-Table1[[#This Row],[Jumlah Suara Sah Calon Presiden dan Wakil Presiden]]</f>
        <v>95472</v>
      </c>
      <c r="J189">
        <f>(Table1[[#This Row],[Jumlah Tidak Memilih dan Suara Tidak Sah]]/Table1[[#This Row],[5. Jumlah Pemilih (1+2+3+4+5) (JML)]])*100</f>
        <v>34.703588058464526</v>
      </c>
      <c r="K18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89">
        <f>(Table1[[#This Row],[H. Prabowo Subianto - Ir. M. H. Hatta Rajasa]]-Table1[[#This Row],[Ir. H. Joko Widodo - Drs. H. M. Jusuf Kalla]])</f>
        <v>-34913</v>
      </c>
      <c r="M189">
        <f>(Table1[[#This Row],[Selisih Suara]]/Table1[[#This Row],[Jumlah Suara Sah Calon Presiden dan Wakil Presiden]])*100</f>
        <v>-19.435522030784647</v>
      </c>
    </row>
    <row r="190" spans="1:13" x14ac:dyDescent="0.2">
      <c r="A190">
        <v>200</v>
      </c>
      <c r="B190">
        <v>1204</v>
      </c>
      <c r="C190" t="s">
        <v>19</v>
      </c>
      <c r="D190" t="s">
        <v>67</v>
      </c>
      <c r="E190">
        <v>223513</v>
      </c>
      <c r="F190">
        <v>37093</v>
      </c>
      <c r="G190">
        <v>95001</v>
      </c>
      <c r="H190">
        <v>132094</v>
      </c>
      <c r="I190">
        <f>Table1[[#This Row],[5. Jumlah Pemilih (1+2+3+4+5) (JML)]]-Table1[[#This Row],[Jumlah Suara Sah Calon Presiden dan Wakil Presiden]]</f>
        <v>91419</v>
      </c>
      <c r="J190">
        <f>(Table1[[#This Row],[Jumlah Tidak Memilih dan Suara Tidak Sah]]/Table1[[#This Row],[5. Jumlah Pemilih (1+2+3+4+5) (JML)]])*100</f>
        <v>40.900976676971808</v>
      </c>
      <c r="K19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90">
        <f>(Table1[[#This Row],[H. Prabowo Subianto - Ir. M. H. Hatta Rajasa]]-Table1[[#This Row],[Ir. H. Joko Widodo - Drs. H. M. Jusuf Kalla]])</f>
        <v>-57908</v>
      </c>
      <c r="M190">
        <f>(Table1[[#This Row],[Selisih Suara]]/Table1[[#This Row],[Jumlah Suara Sah Calon Presiden dan Wakil Presiden]])*100</f>
        <v>-43.838478659136676</v>
      </c>
    </row>
    <row r="191" spans="1:13" x14ac:dyDescent="0.2">
      <c r="A191">
        <v>201</v>
      </c>
      <c r="B191">
        <v>1205</v>
      </c>
      <c r="C191" t="s">
        <v>19</v>
      </c>
      <c r="D191" t="s">
        <v>68</v>
      </c>
      <c r="E191">
        <v>213764</v>
      </c>
      <c r="F191">
        <v>11615</v>
      </c>
      <c r="G191">
        <v>120744</v>
      </c>
      <c r="H191">
        <v>132359</v>
      </c>
      <c r="I191">
        <f>Table1[[#This Row],[5. Jumlah Pemilih (1+2+3+4+5) (JML)]]-Table1[[#This Row],[Jumlah Suara Sah Calon Presiden dan Wakil Presiden]]</f>
        <v>81405</v>
      </c>
      <c r="J191">
        <f>(Table1[[#This Row],[Jumlah Tidak Memilih dan Suara Tidak Sah]]/Table1[[#This Row],[5. Jumlah Pemilih (1+2+3+4+5) (JML)]])*100</f>
        <v>38.081716285249151</v>
      </c>
      <c r="K19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91">
        <f>(Table1[[#This Row],[H. Prabowo Subianto - Ir. M. H. Hatta Rajasa]]-Table1[[#This Row],[Ir. H. Joko Widodo - Drs. H. M. Jusuf Kalla]])</f>
        <v>-109129</v>
      </c>
      <c r="M191">
        <f>(Table1[[#This Row],[Selisih Suara]]/Table1[[#This Row],[Jumlah Suara Sah Calon Presiden dan Wakil Presiden]])*100</f>
        <v>-82.449247878874871</v>
      </c>
    </row>
    <row r="192" spans="1:13" x14ac:dyDescent="0.2">
      <c r="A192">
        <v>202</v>
      </c>
      <c r="B192">
        <v>1203</v>
      </c>
      <c r="C192" t="s">
        <v>19</v>
      </c>
      <c r="D192" t="s">
        <v>66</v>
      </c>
      <c r="E192">
        <v>199305</v>
      </c>
      <c r="F192">
        <v>82611</v>
      </c>
      <c r="G192">
        <v>50633</v>
      </c>
      <c r="H192">
        <v>133244</v>
      </c>
      <c r="I192">
        <f>Table1[[#This Row],[5. Jumlah Pemilih (1+2+3+4+5) (JML)]]-Table1[[#This Row],[Jumlah Suara Sah Calon Presiden dan Wakil Presiden]]</f>
        <v>66061</v>
      </c>
      <c r="J192">
        <f>(Table1[[#This Row],[Jumlah Tidak Memilih dan Suara Tidak Sah]]/Table1[[#This Row],[5. Jumlah Pemilih (1+2+3+4+5) (JML)]])*100</f>
        <v>33.145681242317053</v>
      </c>
      <c r="K19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92">
        <f>(Table1[[#This Row],[H. Prabowo Subianto - Ir. M. H. Hatta Rajasa]]-Table1[[#This Row],[Ir. H. Joko Widodo - Drs. H. M. Jusuf Kalla]])</f>
        <v>31978</v>
      </c>
      <c r="M192">
        <f>(Table1[[#This Row],[Selisih Suara]]/Table1[[#This Row],[Jumlah Suara Sah Calon Presiden dan Wakil Presiden]])*100</f>
        <v>23.999579718411333</v>
      </c>
    </row>
    <row r="193" spans="1:13" x14ac:dyDescent="0.2">
      <c r="A193">
        <v>203</v>
      </c>
      <c r="B193">
        <v>1201</v>
      </c>
      <c r="C193" t="s">
        <v>19</v>
      </c>
      <c r="D193" t="s">
        <v>64</v>
      </c>
      <c r="E193">
        <v>90386</v>
      </c>
      <c r="F193">
        <v>6661</v>
      </c>
      <c r="G193">
        <v>55301</v>
      </c>
      <c r="H193">
        <v>61962</v>
      </c>
      <c r="I193">
        <f>Table1[[#This Row],[5. Jumlah Pemilih (1+2+3+4+5) (JML)]]-Table1[[#This Row],[Jumlah Suara Sah Calon Presiden dan Wakil Presiden]]</f>
        <v>28424</v>
      </c>
      <c r="J193">
        <f>(Table1[[#This Row],[Jumlah Tidak Memilih dan Suara Tidak Sah]]/Table1[[#This Row],[5. Jumlah Pemilih (1+2+3+4+5) (JML)]])*100</f>
        <v>31.447348040625762</v>
      </c>
      <c r="K19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93">
        <f>(Table1[[#This Row],[H. Prabowo Subianto - Ir. M. H. Hatta Rajasa]]-Table1[[#This Row],[Ir. H. Joko Widodo - Drs. H. M. Jusuf Kalla]])</f>
        <v>-48640</v>
      </c>
      <c r="M193">
        <f>(Table1[[#This Row],[Selisih Suara]]/Table1[[#This Row],[Jumlah Suara Sah Calon Presiden dan Wakil Presiden]])*100</f>
        <v>-78.499725638294436</v>
      </c>
    </row>
    <row r="194" spans="1:13" x14ac:dyDescent="0.2">
      <c r="A194">
        <v>204</v>
      </c>
      <c r="B194">
        <v>1213</v>
      </c>
      <c r="C194" t="s">
        <v>19</v>
      </c>
      <c r="D194" t="s">
        <v>76</v>
      </c>
      <c r="E194">
        <v>722167</v>
      </c>
      <c r="F194">
        <v>247482</v>
      </c>
      <c r="G194">
        <v>228622</v>
      </c>
      <c r="H194">
        <v>476104</v>
      </c>
      <c r="I194">
        <f>Table1[[#This Row],[5. Jumlah Pemilih (1+2+3+4+5) (JML)]]-Table1[[#This Row],[Jumlah Suara Sah Calon Presiden dan Wakil Presiden]]</f>
        <v>246063</v>
      </c>
      <c r="J194">
        <f>(Table1[[#This Row],[Jumlah Tidak Memilih dan Suara Tidak Sah]]/Table1[[#This Row],[5. Jumlah Pemilih (1+2+3+4+5) (JML)]])*100</f>
        <v>34.072866802277034</v>
      </c>
      <c r="K19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94">
        <f>(Table1[[#This Row],[H. Prabowo Subianto - Ir. M. H. Hatta Rajasa]]-Table1[[#This Row],[Ir. H. Joko Widodo - Drs. H. M. Jusuf Kalla]])</f>
        <v>18860</v>
      </c>
      <c r="M194">
        <f>(Table1[[#This Row],[Selisih Suara]]/Table1[[#This Row],[Jumlah Suara Sah Calon Presiden dan Wakil Presiden]])*100</f>
        <v>3.9613193755986083</v>
      </c>
    </row>
    <row r="195" spans="1:13" x14ac:dyDescent="0.2">
      <c r="A195">
        <v>205</v>
      </c>
      <c r="B195">
        <v>1211</v>
      </c>
      <c r="C195" t="s">
        <v>19</v>
      </c>
      <c r="D195" t="s">
        <v>74</v>
      </c>
      <c r="E195">
        <v>280140</v>
      </c>
      <c r="F195">
        <v>25462</v>
      </c>
      <c r="G195">
        <v>143746</v>
      </c>
      <c r="H195">
        <v>169208</v>
      </c>
      <c r="I195">
        <f>Table1[[#This Row],[5. Jumlah Pemilih (1+2+3+4+5) (JML)]]-Table1[[#This Row],[Jumlah Suara Sah Calon Presiden dan Wakil Presiden]]</f>
        <v>110932</v>
      </c>
      <c r="J195">
        <f>(Table1[[#This Row],[Jumlah Tidak Memilih dan Suara Tidak Sah]]/Table1[[#This Row],[5. Jumlah Pemilih (1+2+3+4+5) (JML)]])*100</f>
        <v>39.598772042550152</v>
      </c>
      <c r="K19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95">
        <f>(Table1[[#This Row],[H. Prabowo Subianto - Ir. M. H. Hatta Rajasa]]-Table1[[#This Row],[Ir. H. Joko Widodo - Drs. H. M. Jusuf Kalla]])</f>
        <v>-118284</v>
      </c>
      <c r="M195">
        <f>(Table1[[#This Row],[Selisih Suara]]/Table1[[#This Row],[Jumlah Suara Sah Calon Presiden dan Wakil Presiden]])*100</f>
        <v>-69.904496241312458</v>
      </c>
    </row>
    <row r="196" spans="1:13" x14ac:dyDescent="0.2">
      <c r="A196">
        <v>206</v>
      </c>
      <c r="B196">
        <v>1212</v>
      </c>
      <c r="C196" t="s">
        <v>19</v>
      </c>
      <c r="D196" t="s">
        <v>75</v>
      </c>
      <c r="E196">
        <v>1400885</v>
      </c>
      <c r="F196">
        <v>424682</v>
      </c>
      <c r="G196">
        <v>373760</v>
      </c>
      <c r="H196">
        <v>798442</v>
      </c>
      <c r="I196">
        <f>Table1[[#This Row],[5. Jumlah Pemilih (1+2+3+4+5) (JML)]]-Table1[[#This Row],[Jumlah Suara Sah Calon Presiden dan Wakil Presiden]]</f>
        <v>602443</v>
      </c>
      <c r="J196">
        <f>(Table1[[#This Row],[Jumlah Tidak Memilih dan Suara Tidak Sah]]/Table1[[#This Row],[5. Jumlah Pemilih (1+2+3+4+5) (JML)]])*100</f>
        <v>43.004457896258437</v>
      </c>
      <c r="K196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96">
        <f>(Table1[[#This Row],[H. Prabowo Subianto - Ir. M. H. Hatta Rajasa]]-Table1[[#This Row],[Ir. H. Joko Widodo - Drs. H. M. Jusuf Kalla]])</f>
        <v>50922</v>
      </c>
      <c r="M196">
        <f>(Table1[[#This Row],[Selisih Suara]]/Table1[[#This Row],[Jumlah Suara Sah Calon Presiden dan Wakil Presiden]])*100</f>
        <v>6.3776705133247003</v>
      </c>
    </row>
    <row r="197" spans="1:13" x14ac:dyDescent="0.2">
      <c r="A197">
        <v>207</v>
      </c>
      <c r="B197">
        <v>1209</v>
      </c>
      <c r="C197" t="s">
        <v>19</v>
      </c>
      <c r="D197" t="s">
        <v>72</v>
      </c>
      <c r="E197">
        <v>644817</v>
      </c>
      <c r="F197">
        <v>144362</v>
      </c>
      <c r="G197">
        <v>276389</v>
      </c>
      <c r="H197">
        <v>420751</v>
      </c>
      <c r="I197">
        <f>Table1[[#This Row],[5. Jumlah Pemilih (1+2+3+4+5) (JML)]]-Table1[[#This Row],[Jumlah Suara Sah Calon Presiden dan Wakil Presiden]]</f>
        <v>224066</v>
      </c>
      <c r="J197">
        <f>(Table1[[#This Row],[Jumlah Tidak Memilih dan Suara Tidak Sah]]/Table1[[#This Row],[5. Jumlah Pemilih (1+2+3+4+5) (JML)]])*100</f>
        <v>34.748773683075974</v>
      </c>
      <c r="K19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97">
        <f>(Table1[[#This Row],[H. Prabowo Subianto - Ir. M. H. Hatta Rajasa]]-Table1[[#This Row],[Ir. H. Joko Widodo - Drs. H. M. Jusuf Kalla]])</f>
        <v>-132027</v>
      </c>
      <c r="M197">
        <f>(Table1[[#This Row],[Selisih Suara]]/Table1[[#This Row],[Jumlah Suara Sah Calon Presiden dan Wakil Presiden]])*100</f>
        <v>-31.378891553436596</v>
      </c>
    </row>
    <row r="198" spans="1:13" x14ac:dyDescent="0.2">
      <c r="A198">
        <v>208</v>
      </c>
      <c r="B198">
        <v>1208</v>
      </c>
      <c r="C198" t="s">
        <v>19</v>
      </c>
      <c r="D198" t="s">
        <v>71</v>
      </c>
      <c r="E198">
        <v>493697</v>
      </c>
      <c r="F198">
        <v>154937</v>
      </c>
      <c r="G198">
        <v>177331</v>
      </c>
      <c r="H198">
        <v>332268</v>
      </c>
      <c r="I198">
        <f>Table1[[#This Row],[5. Jumlah Pemilih (1+2+3+4+5) (JML)]]-Table1[[#This Row],[Jumlah Suara Sah Calon Presiden dan Wakil Presiden]]</f>
        <v>161429</v>
      </c>
      <c r="J198">
        <f>(Table1[[#This Row],[Jumlah Tidak Memilih dan Suara Tidak Sah]]/Table1[[#This Row],[5. Jumlah Pemilih (1+2+3+4+5) (JML)]])*100</f>
        <v>32.697990872944338</v>
      </c>
      <c r="K19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198">
        <f>(Table1[[#This Row],[H. Prabowo Subianto - Ir. M. H. Hatta Rajasa]]-Table1[[#This Row],[Ir. H. Joko Widodo - Drs. H. M. Jusuf Kalla]])</f>
        <v>-22394</v>
      </c>
      <c r="M198">
        <f>(Table1[[#This Row],[Selisih Suara]]/Table1[[#This Row],[Jumlah Suara Sah Calon Presiden dan Wakil Presiden]])*100</f>
        <v>-6.7397402097102335</v>
      </c>
    </row>
    <row r="199" spans="1:13" x14ac:dyDescent="0.2">
      <c r="A199">
        <v>209</v>
      </c>
      <c r="B199">
        <v>1207</v>
      </c>
      <c r="C199" t="s">
        <v>19</v>
      </c>
      <c r="D199" t="s">
        <v>70</v>
      </c>
      <c r="E199">
        <v>304937</v>
      </c>
      <c r="F199">
        <v>106571</v>
      </c>
      <c r="G199">
        <v>91901</v>
      </c>
      <c r="H199">
        <v>198472</v>
      </c>
      <c r="I199">
        <f>Table1[[#This Row],[5. Jumlah Pemilih (1+2+3+4+5) (JML)]]-Table1[[#This Row],[Jumlah Suara Sah Calon Presiden dan Wakil Presiden]]</f>
        <v>106465</v>
      </c>
      <c r="J199">
        <f>(Table1[[#This Row],[Jumlah Tidak Memilih dan Suara Tidak Sah]]/Table1[[#This Row],[5. Jumlah Pemilih (1+2+3+4+5) (JML)]])*100</f>
        <v>34.913769073611931</v>
      </c>
      <c r="K19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199">
        <f>(Table1[[#This Row],[H. Prabowo Subianto - Ir. M. H. Hatta Rajasa]]-Table1[[#This Row],[Ir. H. Joko Widodo - Drs. H. M. Jusuf Kalla]])</f>
        <v>14670</v>
      </c>
      <c r="M199">
        <f>(Table1[[#This Row],[Selisih Suara]]/Table1[[#This Row],[Jumlah Suara Sah Calon Presiden dan Wakil Presiden]])*100</f>
        <v>7.391470837196179</v>
      </c>
    </row>
    <row r="200" spans="1:13" x14ac:dyDescent="0.2">
      <c r="A200">
        <v>210</v>
      </c>
      <c r="B200">
        <v>1210</v>
      </c>
      <c r="C200" t="s">
        <v>19</v>
      </c>
      <c r="D200" t="s">
        <v>73</v>
      </c>
      <c r="E200">
        <v>206551</v>
      </c>
      <c r="F200">
        <v>22125</v>
      </c>
      <c r="G200">
        <v>109732</v>
      </c>
      <c r="H200">
        <v>131857</v>
      </c>
      <c r="I200">
        <f>Table1[[#This Row],[5. Jumlah Pemilih (1+2+3+4+5) (JML)]]-Table1[[#This Row],[Jumlah Suara Sah Calon Presiden dan Wakil Presiden]]</f>
        <v>74694</v>
      </c>
      <c r="J200">
        <f>(Table1[[#This Row],[Jumlah Tidak Memilih dan Suara Tidak Sah]]/Table1[[#This Row],[5. Jumlah Pemilih (1+2+3+4+5) (JML)]])*100</f>
        <v>36.16249739773712</v>
      </c>
      <c r="K20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00">
        <f>(Table1[[#This Row],[H. Prabowo Subianto - Ir. M. H. Hatta Rajasa]]-Table1[[#This Row],[Ir. H. Joko Widodo - Drs. H. M. Jusuf Kalla]])</f>
        <v>-87607</v>
      </c>
      <c r="M200">
        <f>(Table1[[#This Row],[Selisih Suara]]/Table1[[#This Row],[Jumlah Suara Sah Calon Presiden dan Wakil Presiden]])*100</f>
        <v>-66.440917054081311</v>
      </c>
    </row>
    <row r="201" spans="1:13" x14ac:dyDescent="0.2">
      <c r="A201">
        <v>211</v>
      </c>
      <c r="B201">
        <v>1206</v>
      </c>
      <c r="C201" t="s">
        <v>19</v>
      </c>
      <c r="D201" t="s">
        <v>69</v>
      </c>
      <c r="E201">
        <v>130252</v>
      </c>
      <c r="F201">
        <v>8154</v>
      </c>
      <c r="G201">
        <v>79525</v>
      </c>
      <c r="H201">
        <v>87679</v>
      </c>
      <c r="I201">
        <f>Table1[[#This Row],[5. Jumlah Pemilih (1+2+3+4+5) (JML)]]-Table1[[#This Row],[Jumlah Suara Sah Calon Presiden dan Wakil Presiden]]</f>
        <v>42573</v>
      </c>
      <c r="J201">
        <f>(Table1[[#This Row],[Jumlah Tidak Memilih dan Suara Tidak Sah]]/Table1[[#This Row],[5. Jumlah Pemilih (1+2+3+4+5) (JML)]])*100</f>
        <v>32.685102723950493</v>
      </c>
      <c r="K20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01">
        <f>(Table1[[#This Row],[H. Prabowo Subianto - Ir. M. H. Hatta Rajasa]]-Table1[[#This Row],[Ir. H. Joko Widodo - Drs. H. M. Jusuf Kalla]])</f>
        <v>-71371</v>
      </c>
      <c r="M201">
        <f>(Table1[[#This Row],[Selisih Suara]]/Table1[[#This Row],[Jumlah Suara Sah Calon Presiden dan Wakil Presiden]])*100</f>
        <v>-81.400335314043275</v>
      </c>
    </row>
    <row r="202" spans="1:13" x14ac:dyDescent="0.2">
      <c r="A202">
        <v>212</v>
      </c>
      <c r="B202">
        <v>1202</v>
      </c>
      <c r="C202" t="s">
        <v>19</v>
      </c>
      <c r="D202" t="s">
        <v>65</v>
      </c>
      <c r="E202">
        <v>309470</v>
      </c>
      <c r="F202">
        <v>150048</v>
      </c>
      <c r="G202">
        <v>47046</v>
      </c>
      <c r="H202">
        <v>197094</v>
      </c>
      <c r="I202">
        <f>Table1[[#This Row],[5. Jumlah Pemilih (1+2+3+4+5) (JML)]]-Table1[[#This Row],[Jumlah Suara Sah Calon Presiden dan Wakil Presiden]]</f>
        <v>112376</v>
      </c>
      <c r="J202">
        <f>(Table1[[#This Row],[Jumlah Tidak Memilih dan Suara Tidak Sah]]/Table1[[#This Row],[5. Jumlah Pemilih (1+2+3+4+5) (JML)]])*100</f>
        <v>36.312405079652308</v>
      </c>
      <c r="K20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02">
        <f>(Table1[[#This Row],[H. Prabowo Subianto - Ir. M. H. Hatta Rajasa]]-Table1[[#This Row],[Ir. H. Joko Widodo - Drs. H. M. Jusuf Kalla]])</f>
        <v>103002</v>
      </c>
      <c r="M202">
        <f>(Table1[[#This Row],[Selisih Suara]]/Table1[[#This Row],[Jumlah Suara Sah Calon Presiden dan Wakil Presiden]])*100</f>
        <v>52.260342780602151</v>
      </c>
    </row>
    <row r="203" spans="1:13" x14ac:dyDescent="0.2">
      <c r="A203">
        <v>213</v>
      </c>
      <c r="B203">
        <v>1214</v>
      </c>
      <c r="C203" t="s">
        <v>19</v>
      </c>
      <c r="D203" t="s">
        <v>77</v>
      </c>
      <c r="E203">
        <v>258713</v>
      </c>
      <c r="F203">
        <v>26064</v>
      </c>
      <c r="G203">
        <v>171401</v>
      </c>
      <c r="H203">
        <v>197465</v>
      </c>
      <c r="I203">
        <f>Table1[[#This Row],[5. Jumlah Pemilih (1+2+3+4+5) (JML)]]-Table1[[#This Row],[Jumlah Suara Sah Calon Presiden dan Wakil Presiden]]</f>
        <v>61248</v>
      </c>
      <c r="J203">
        <f>(Table1[[#This Row],[Jumlah Tidak Memilih dan Suara Tidak Sah]]/Table1[[#This Row],[5. Jumlah Pemilih (1+2+3+4+5) (JML)]])*100</f>
        <v>23.674109921032187</v>
      </c>
      <c r="K20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03">
        <f>(Table1[[#This Row],[H. Prabowo Subianto - Ir. M. H. Hatta Rajasa]]-Table1[[#This Row],[Ir. H. Joko Widodo - Drs. H. M. Jusuf Kalla]])</f>
        <v>-145337</v>
      </c>
      <c r="M203">
        <f>(Table1[[#This Row],[Selisih Suara]]/Table1[[#This Row],[Jumlah Suara Sah Calon Presiden dan Wakil Presiden]])*100</f>
        <v>-73.60139771605094</v>
      </c>
    </row>
    <row r="204" spans="1:13" x14ac:dyDescent="0.2">
      <c r="A204">
        <v>214</v>
      </c>
      <c r="B204">
        <v>1216</v>
      </c>
      <c r="C204" t="s">
        <v>19</v>
      </c>
      <c r="D204" t="s">
        <v>79</v>
      </c>
      <c r="E204">
        <v>30329</v>
      </c>
      <c r="F204">
        <v>6681</v>
      </c>
      <c r="G204">
        <v>12075</v>
      </c>
      <c r="H204">
        <v>18756</v>
      </c>
      <c r="I204">
        <f>Table1[[#This Row],[5. Jumlah Pemilih (1+2+3+4+5) (JML)]]-Table1[[#This Row],[Jumlah Suara Sah Calon Presiden dan Wakil Presiden]]</f>
        <v>11573</v>
      </c>
      <c r="J204">
        <f>(Table1[[#This Row],[Jumlah Tidak Memilih dan Suara Tidak Sah]]/Table1[[#This Row],[5. Jumlah Pemilih (1+2+3+4+5) (JML)]])*100</f>
        <v>38.158198423950672</v>
      </c>
      <c r="K20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04">
        <f>(Table1[[#This Row],[H. Prabowo Subianto - Ir. M. H. Hatta Rajasa]]-Table1[[#This Row],[Ir. H. Joko Widodo - Drs. H. M. Jusuf Kalla]])</f>
        <v>-5394</v>
      </c>
      <c r="M204">
        <f>(Table1[[#This Row],[Selisih Suara]]/Table1[[#This Row],[Jumlah Suara Sah Calon Presiden dan Wakil Presiden]])*100</f>
        <v>-28.758797184900832</v>
      </c>
    </row>
    <row r="205" spans="1:13" x14ac:dyDescent="0.2">
      <c r="A205">
        <v>215</v>
      </c>
      <c r="B205">
        <v>1215</v>
      </c>
      <c r="C205" t="s">
        <v>19</v>
      </c>
      <c r="D205" t="s">
        <v>78</v>
      </c>
      <c r="E205">
        <v>124024</v>
      </c>
      <c r="F205">
        <v>8284</v>
      </c>
      <c r="G205">
        <v>77704</v>
      </c>
      <c r="H205">
        <v>85988</v>
      </c>
      <c r="I205">
        <f>Table1[[#This Row],[5. Jumlah Pemilih (1+2+3+4+5) (JML)]]-Table1[[#This Row],[Jumlah Suara Sah Calon Presiden dan Wakil Presiden]]</f>
        <v>38036</v>
      </c>
      <c r="J205">
        <f>(Table1[[#This Row],[Jumlah Tidak Memilih dan Suara Tidak Sah]]/Table1[[#This Row],[5. Jumlah Pemilih (1+2+3+4+5) (JML)]])*100</f>
        <v>30.668257756563243</v>
      </c>
      <c r="K20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05">
        <f>(Table1[[#This Row],[H. Prabowo Subianto - Ir. M. H. Hatta Rajasa]]-Table1[[#This Row],[Ir. H. Joko Widodo - Drs. H. M. Jusuf Kalla]])</f>
        <v>-69420</v>
      </c>
      <c r="M205">
        <f>(Table1[[#This Row],[Selisih Suara]]/Table1[[#This Row],[Jumlah Suara Sah Calon Presiden dan Wakil Presiden]])*100</f>
        <v>-80.732195190026516</v>
      </c>
    </row>
    <row r="206" spans="1:13" x14ac:dyDescent="0.2">
      <c r="A206">
        <v>216</v>
      </c>
      <c r="B206">
        <v>1217</v>
      </c>
      <c r="C206" t="s">
        <v>19</v>
      </c>
      <c r="D206" t="s">
        <v>80</v>
      </c>
      <c r="E206">
        <v>91458</v>
      </c>
      <c r="F206">
        <v>3346</v>
      </c>
      <c r="G206">
        <v>57030</v>
      </c>
      <c r="H206">
        <v>60376</v>
      </c>
      <c r="I206">
        <f>Table1[[#This Row],[5. Jumlah Pemilih (1+2+3+4+5) (JML)]]-Table1[[#This Row],[Jumlah Suara Sah Calon Presiden dan Wakil Presiden]]</f>
        <v>31082</v>
      </c>
      <c r="J206">
        <f>(Table1[[#This Row],[Jumlah Tidak Memilih dan Suara Tidak Sah]]/Table1[[#This Row],[5. Jumlah Pemilih (1+2+3+4+5) (JML)]])*100</f>
        <v>33.98499857858252</v>
      </c>
      <c r="K20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06">
        <f>(Table1[[#This Row],[H. Prabowo Subianto - Ir. M. H. Hatta Rajasa]]-Table1[[#This Row],[Ir. H. Joko Widodo - Drs. H. M. Jusuf Kalla]])</f>
        <v>-53684</v>
      </c>
      <c r="M206">
        <f>(Table1[[#This Row],[Selisih Suara]]/Table1[[#This Row],[Jumlah Suara Sah Calon Presiden dan Wakil Presiden]])*100</f>
        <v>-88.916125612826292</v>
      </c>
    </row>
    <row r="207" spans="1:13" x14ac:dyDescent="0.2">
      <c r="A207">
        <v>217</v>
      </c>
      <c r="B207">
        <v>1218</v>
      </c>
      <c r="C207" t="s">
        <v>19</v>
      </c>
      <c r="D207" t="s">
        <v>81</v>
      </c>
      <c r="E207">
        <v>456399</v>
      </c>
      <c r="F207">
        <v>150267</v>
      </c>
      <c r="G207">
        <v>149761</v>
      </c>
      <c r="H207">
        <v>300028</v>
      </c>
      <c r="I207">
        <f>Table1[[#This Row],[5. Jumlah Pemilih (1+2+3+4+5) (JML)]]-Table1[[#This Row],[Jumlah Suara Sah Calon Presiden dan Wakil Presiden]]</f>
        <v>156371</v>
      </c>
      <c r="J207">
        <f>(Table1[[#This Row],[Jumlah Tidak Memilih dan Suara Tidak Sah]]/Table1[[#This Row],[5. Jumlah Pemilih (1+2+3+4+5) (JML)]])*100</f>
        <v>34.261906796465375</v>
      </c>
      <c r="K20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07">
        <f>(Table1[[#This Row],[H. Prabowo Subianto - Ir. M. H. Hatta Rajasa]]-Table1[[#This Row],[Ir. H. Joko Widodo - Drs. H. M. Jusuf Kalla]])</f>
        <v>506</v>
      </c>
      <c r="M207">
        <f>(Table1[[#This Row],[Selisih Suara]]/Table1[[#This Row],[Jumlah Suara Sah Calon Presiden dan Wakil Presiden]])*100</f>
        <v>0.16865092591358141</v>
      </c>
    </row>
    <row r="208" spans="1:13" x14ac:dyDescent="0.2">
      <c r="A208">
        <v>218</v>
      </c>
      <c r="B208">
        <v>1219</v>
      </c>
      <c r="C208" t="s">
        <v>19</v>
      </c>
      <c r="D208" t="s">
        <v>82</v>
      </c>
      <c r="E208">
        <v>295342</v>
      </c>
      <c r="F208">
        <v>81404</v>
      </c>
      <c r="G208">
        <v>93483</v>
      </c>
      <c r="H208">
        <v>174887</v>
      </c>
      <c r="I208">
        <f>Table1[[#This Row],[5. Jumlah Pemilih (1+2+3+4+5) (JML)]]-Table1[[#This Row],[Jumlah Suara Sah Calon Presiden dan Wakil Presiden]]</f>
        <v>120455</v>
      </c>
      <c r="J208">
        <f>(Table1[[#This Row],[Jumlah Tidak Memilih dan Suara Tidak Sah]]/Table1[[#This Row],[5. Jumlah Pemilih (1+2+3+4+5) (JML)]])*100</f>
        <v>40.784920532806034</v>
      </c>
      <c r="K20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08">
        <f>(Table1[[#This Row],[H. Prabowo Subianto - Ir. M. H. Hatta Rajasa]]-Table1[[#This Row],[Ir. H. Joko Widodo - Drs. H. M. Jusuf Kalla]])</f>
        <v>-12079</v>
      </c>
      <c r="M208">
        <f>(Table1[[#This Row],[Selisih Suara]]/Table1[[#This Row],[Jumlah Suara Sah Calon Presiden dan Wakil Presiden]])*100</f>
        <v>-6.9067454985219028</v>
      </c>
    </row>
    <row r="209" spans="1:13" x14ac:dyDescent="0.2">
      <c r="A209">
        <v>219</v>
      </c>
      <c r="B209">
        <v>1220</v>
      </c>
      <c r="C209" t="s">
        <v>19</v>
      </c>
      <c r="D209" t="s">
        <v>83</v>
      </c>
      <c r="E209">
        <v>156703</v>
      </c>
      <c r="F209">
        <v>82604</v>
      </c>
      <c r="G209">
        <v>35786</v>
      </c>
      <c r="H209">
        <v>118390</v>
      </c>
      <c r="I209">
        <f>Table1[[#This Row],[5. Jumlah Pemilih (1+2+3+4+5) (JML)]]-Table1[[#This Row],[Jumlah Suara Sah Calon Presiden dan Wakil Presiden]]</f>
        <v>38313</v>
      </c>
      <c r="J209">
        <f>(Table1[[#This Row],[Jumlah Tidak Memilih dan Suara Tidak Sah]]/Table1[[#This Row],[5. Jumlah Pemilih (1+2+3+4+5) (JML)]])*100</f>
        <v>24.44943619458466</v>
      </c>
      <c r="K20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09">
        <f>(Table1[[#This Row],[H. Prabowo Subianto - Ir. M. H. Hatta Rajasa]]-Table1[[#This Row],[Ir. H. Joko Widodo - Drs. H. M. Jusuf Kalla]])</f>
        <v>46818</v>
      </c>
      <c r="M209">
        <f>(Table1[[#This Row],[Selisih Suara]]/Table1[[#This Row],[Jumlah Suara Sah Calon Presiden dan Wakil Presiden]])*100</f>
        <v>39.545569727172904</v>
      </c>
    </row>
    <row r="210" spans="1:13" x14ac:dyDescent="0.2">
      <c r="A210">
        <v>220</v>
      </c>
      <c r="B210">
        <v>1221</v>
      </c>
      <c r="C210" t="s">
        <v>19</v>
      </c>
      <c r="D210" t="s">
        <v>84</v>
      </c>
      <c r="E210">
        <v>159926</v>
      </c>
      <c r="F210">
        <v>76763</v>
      </c>
      <c r="G210">
        <v>28789</v>
      </c>
      <c r="H210">
        <v>105552</v>
      </c>
      <c r="I210">
        <f>Table1[[#This Row],[5. Jumlah Pemilih (1+2+3+4+5) (JML)]]-Table1[[#This Row],[Jumlah Suara Sah Calon Presiden dan Wakil Presiden]]</f>
        <v>54374</v>
      </c>
      <c r="J210">
        <f>(Table1[[#This Row],[Jumlah Tidak Memilih dan Suara Tidak Sah]]/Table1[[#This Row],[5. Jumlah Pemilih (1+2+3+4+5) (JML)]])*100</f>
        <v>33.999474757075149</v>
      </c>
      <c r="K21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10">
        <f>(Table1[[#This Row],[H. Prabowo Subianto - Ir. M. H. Hatta Rajasa]]-Table1[[#This Row],[Ir. H. Joko Widodo - Drs. H. M. Jusuf Kalla]])</f>
        <v>47974</v>
      </c>
      <c r="M210">
        <f>(Table1[[#This Row],[Selisih Suara]]/Table1[[#This Row],[Jumlah Suara Sah Calon Presiden dan Wakil Presiden]])*100</f>
        <v>45.450583598605427</v>
      </c>
    </row>
    <row r="211" spans="1:13" x14ac:dyDescent="0.2">
      <c r="A211">
        <v>221</v>
      </c>
      <c r="B211">
        <v>1222</v>
      </c>
      <c r="C211" t="s">
        <v>19</v>
      </c>
      <c r="D211" t="s">
        <v>85</v>
      </c>
      <c r="E211">
        <v>194245</v>
      </c>
      <c r="F211">
        <v>66898</v>
      </c>
      <c r="G211">
        <v>73580</v>
      </c>
      <c r="H211">
        <v>140478</v>
      </c>
      <c r="I211">
        <f>Table1[[#This Row],[5. Jumlah Pemilih (1+2+3+4+5) (JML)]]-Table1[[#This Row],[Jumlah Suara Sah Calon Presiden dan Wakil Presiden]]</f>
        <v>53767</v>
      </c>
      <c r="J211">
        <f>(Table1[[#This Row],[Jumlah Tidak Memilih dan Suara Tidak Sah]]/Table1[[#This Row],[5. Jumlah Pemilih (1+2+3+4+5) (JML)]])*100</f>
        <v>27.679991762979743</v>
      </c>
      <c r="K21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11">
        <f>(Table1[[#This Row],[H. Prabowo Subianto - Ir. M. H. Hatta Rajasa]]-Table1[[#This Row],[Ir. H. Joko Widodo - Drs. H. M. Jusuf Kalla]])</f>
        <v>-6682</v>
      </c>
      <c r="M211">
        <f>(Table1[[#This Row],[Selisih Suara]]/Table1[[#This Row],[Jumlah Suara Sah Calon Presiden dan Wakil Presiden]])*100</f>
        <v>-4.7566166944290211</v>
      </c>
    </row>
    <row r="212" spans="1:13" x14ac:dyDescent="0.2">
      <c r="A212">
        <v>222</v>
      </c>
      <c r="B212">
        <v>1223</v>
      </c>
      <c r="C212" t="s">
        <v>19</v>
      </c>
      <c r="D212" t="s">
        <v>86</v>
      </c>
      <c r="E212">
        <v>241166</v>
      </c>
      <c r="F212">
        <v>73485</v>
      </c>
      <c r="G212">
        <v>94247</v>
      </c>
      <c r="H212">
        <v>167732</v>
      </c>
      <c r="I212">
        <f>Table1[[#This Row],[5. Jumlah Pemilih (1+2+3+4+5) (JML)]]-Table1[[#This Row],[Jumlah Suara Sah Calon Presiden dan Wakil Presiden]]</f>
        <v>73434</v>
      </c>
      <c r="J212">
        <f>(Table1[[#This Row],[Jumlah Tidak Memilih dan Suara Tidak Sah]]/Table1[[#This Row],[5. Jumlah Pemilih (1+2+3+4+5) (JML)]])*100</f>
        <v>30.449565859200717</v>
      </c>
      <c r="K21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12">
        <f>(Table1[[#This Row],[H. Prabowo Subianto - Ir. M. H. Hatta Rajasa]]-Table1[[#This Row],[Ir. H. Joko Widodo - Drs. H. M. Jusuf Kalla]])</f>
        <v>-20762</v>
      </c>
      <c r="M212">
        <f>(Table1[[#This Row],[Selisih Suara]]/Table1[[#This Row],[Jumlah Suara Sah Calon Presiden dan Wakil Presiden]])*100</f>
        <v>-12.3780793170057</v>
      </c>
    </row>
    <row r="213" spans="1:13" x14ac:dyDescent="0.2">
      <c r="A213">
        <v>223</v>
      </c>
      <c r="B213">
        <v>1224</v>
      </c>
      <c r="C213" t="s">
        <v>19</v>
      </c>
      <c r="D213" t="s">
        <v>87</v>
      </c>
      <c r="E213">
        <v>86843</v>
      </c>
      <c r="F213">
        <v>7283</v>
      </c>
      <c r="G213">
        <v>45305</v>
      </c>
      <c r="H213">
        <v>52588</v>
      </c>
      <c r="I213">
        <f>Table1[[#This Row],[5. Jumlah Pemilih (1+2+3+4+5) (JML)]]-Table1[[#This Row],[Jumlah Suara Sah Calon Presiden dan Wakil Presiden]]</f>
        <v>34255</v>
      </c>
      <c r="J213">
        <f>(Table1[[#This Row],[Jumlah Tidak Memilih dan Suara Tidak Sah]]/Table1[[#This Row],[5. Jumlah Pemilih (1+2+3+4+5) (JML)]])*100</f>
        <v>39.444745114747306</v>
      </c>
      <c r="K21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13">
        <f>(Table1[[#This Row],[H. Prabowo Subianto - Ir. M. H. Hatta Rajasa]]-Table1[[#This Row],[Ir. H. Joko Widodo - Drs. H. M. Jusuf Kalla]])</f>
        <v>-38022</v>
      </c>
      <c r="M213">
        <f>(Table1[[#This Row],[Selisih Suara]]/Table1[[#This Row],[Jumlah Suara Sah Calon Presiden dan Wakil Presiden]])*100</f>
        <v>-72.301665779265235</v>
      </c>
    </row>
    <row r="214" spans="1:13" x14ac:dyDescent="0.2">
      <c r="A214">
        <v>224</v>
      </c>
      <c r="B214">
        <v>1225</v>
      </c>
      <c r="C214" t="s">
        <v>19</v>
      </c>
      <c r="D214" t="s">
        <v>88</v>
      </c>
      <c r="E214">
        <v>54993</v>
      </c>
      <c r="F214">
        <v>6152</v>
      </c>
      <c r="G214">
        <v>32202</v>
      </c>
      <c r="H214">
        <v>38354</v>
      </c>
      <c r="I214">
        <f>Table1[[#This Row],[5. Jumlah Pemilih (1+2+3+4+5) (JML)]]-Table1[[#This Row],[Jumlah Suara Sah Calon Presiden dan Wakil Presiden]]</f>
        <v>16639</v>
      </c>
      <c r="J214">
        <f>(Table1[[#This Row],[Jumlah Tidak Memilih dan Suara Tidak Sah]]/Table1[[#This Row],[5. Jumlah Pemilih (1+2+3+4+5) (JML)]])*100</f>
        <v>30.256578109941266</v>
      </c>
      <c r="K21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14">
        <f>(Table1[[#This Row],[H. Prabowo Subianto - Ir. M. H. Hatta Rajasa]]-Table1[[#This Row],[Ir. H. Joko Widodo - Drs. H. M. Jusuf Kalla]])</f>
        <v>-26050</v>
      </c>
      <c r="M214">
        <f>(Table1[[#This Row],[Selisih Suara]]/Table1[[#This Row],[Jumlah Suara Sah Calon Presiden dan Wakil Presiden]])*100</f>
        <v>-67.919904051728636</v>
      </c>
    </row>
    <row r="215" spans="1:13" x14ac:dyDescent="0.2">
      <c r="A215">
        <v>225</v>
      </c>
      <c r="B215">
        <v>1275</v>
      </c>
      <c r="C215" t="s">
        <v>19</v>
      </c>
      <c r="D215" t="s">
        <v>93</v>
      </c>
      <c r="E215">
        <v>1838080</v>
      </c>
      <c r="F215">
        <v>530243</v>
      </c>
      <c r="G215">
        <v>486395</v>
      </c>
      <c r="H215">
        <v>1016638</v>
      </c>
      <c r="I215">
        <f>Table1[[#This Row],[5. Jumlah Pemilih (1+2+3+4+5) (JML)]]-Table1[[#This Row],[Jumlah Suara Sah Calon Presiden dan Wakil Presiden]]</f>
        <v>821442</v>
      </c>
      <c r="J215">
        <f>(Table1[[#This Row],[Jumlah Tidak Memilih dan Suara Tidak Sah]]/Table1[[#This Row],[5. Jumlah Pemilih (1+2+3+4+5) (JML)]])*100</f>
        <v>44.690220229805014</v>
      </c>
      <c r="K21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15">
        <f>(Table1[[#This Row],[H. Prabowo Subianto - Ir. M. H. Hatta Rajasa]]-Table1[[#This Row],[Ir. H. Joko Widodo - Drs. H. M. Jusuf Kalla]])</f>
        <v>43848</v>
      </c>
      <c r="M215">
        <f>(Table1[[#This Row],[Selisih Suara]]/Table1[[#This Row],[Jumlah Suara Sah Calon Presiden dan Wakil Presiden]])*100</f>
        <v>4.3130396463637988</v>
      </c>
    </row>
    <row r="216" spans="1:13" x14ac:dyDescent="0.2">
      <c r="A216">
        <v>226</v>
      </c>
      <c r="B216">
        <v>1273</v>
      </c>
      <c r="C216" t="s">
        <v>19</v>
      </c>
      <c r="D216" t="s">
        <v>91</v>
      </c>
      <c r="E216">
        <v>196569</v>
      </c>
      <c r="F216">
        <v>40124</v>
      </c>
      <c r="G216">
        <v>83287</v>
      </c>
      <c r="H216">
        <v>123411</v>
      </c>
      <c r="I216">
        <f>Table1[[#This Row],[5. Jumlah Pemilih (1+2+3+4+5) (JML)]]-Table1[[#This Row],[Jumlah Suara Sah Calon Presiden dan Wakil Presiden]]</f>
        <v>73158</v>
      </c>
      <c r="J216">
        <f>(Table1[[#This Row],[Jumlah Tidak Memilih dan Suara Tidak Sah]]/Table1[[#This Row],[5. Jumlah Pemilih (1+2+3+4+5) (JML)]])*100</f>
        <v>37.217465622758425</v>
      </c>
      <c r="K21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16">
        <f>(Table1[[#This Row],[H. Prabowo Subianto - Ir. M. H. Hatta Rajasa]]-Table1[[#This Row],[Ir. H. Joko Widodo - Drs. H. M. Jusuf Kalla]])</f>
        <v>-43163</v>
      </c>
      <c r="M216">
        <f>(Table1[[#This Row],[Selisih Suara]]/Table1[[#This Row],[Jumlah Suara Sah Calon Presiden dan Wakil Presiden]])*100</f>
        <v>-34.975002228326488</v>
      </c>
    </row>
    <row r="217" spans="1:13" x14ac:dyDescent="0.2">
      <c r="A217">
        <v>227</v>
      </c>
      <c r="B217">
        <v>1271</v>
      </c>
      <c r="C217" t="s">
        <v>19</v>
      </c>
      <c r="D217" t="s">
        <v>89</v>
      </c>
      <c r="E217">
        <v>63138</v>
      </c>
      <c r="F217">
        <v>14682</v>
      </c>
      <c r="G217">
        <v>22573</v>
      </c>
      <c r="H217">
        <v>37255</v>
      </c>
      <c r="I217">
        <f>Table1[[#This Row],[5. Jumlah Pemilih (1+2+3+4+5) (JML)]]-Table1[[#This Row],[Jumlah Suara Sah Calon Presiden dan Wakil Presiden]]</f>
        <v>25883</v>
      </c>
      <c r="J217">
        <f>(Table1[[#This Row],[Jumlah Tidak Memilih dan Suara Tidak Sah]]/Table1[[#This Row],[5. Jumlah Pemilih (1+2+3+4+5) (JML)]])*100</f>
        <v>40.994329880579052</v>
      </c>
      <c r="K21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17">
        <f>(Table1[[#This Row],[H. Prabowo Subianto - Ir. M. H. Hatta Rajasa]]-Table1[[#This Row],[Ir. H. Joko Widodo - Drs. H. M. Jusuf Kalla]])</f>
        <v>-7891</v>
      </c>
      <c r="M217">
        <f>(Table1[[#This Row],[Selisih Suara]]/Table1[[#This Row],[Jumlah Suara Sah Calon Presiden dan Wakil Presiden]])*100</f>
        <v>-21.181049523553884</v>
      </c>
    </row>
    <row r="218" spans="1:13" x14ac:dyDescent="0.2">
      <c r="A218">
        <v>228</v>
      </c>
      <c r="B218">
        <v>1272</v>
      </c>
      <c r="C218" t="s">
        <v>19</v>
      </c>
      <c r="D218" t="s">
        <v>90</v>
      </c>
      <c r="E218">
        <v>112703</v>
      </c>
      <c r="F218">
        <v>34519</v>
      </c>
      <c r="G218">
        <v>28611</v>
      </c>
      <c r="H218">
        <v>63130</v>
      </c>
      <c r="I218">
        <f>Table1[[#This Row],[5. Jumlah Pemilih (1+2+3+4+5) (JML)]]-Table1[[#This Row],[Jumlah Suara Sah Calon Presiden dan Wakil Presiden]]</f>
        <v>49573</v>
      </c>
      <c r="J218">
        <f>(Table1[[#This Row],[Jumlah Tidak Memilih dan Suara Tidak Sah]]/Table1[[#This Row],[5. Jumlah Pemilih (1+2+3+4+5) (JML)]])*100</f>
        <v>43.985519462658488</v>
      </c>
      <c r="K218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18">
        <f>(Table1[[#This Row],[H. Prabowo Subianto - Ir. M. H. Hatta Rajasa]]-Table1[[#This Row],[Ir. H. Joko Widodo - Drs. H. M. Jusuf Kalla]])</f>
        <v>5908</v>
      </c>
      <c r="M218">
        <f>(Table1[[#This Row],[Selisih Suara]]/Table1[[#This Row],[Jumlah Suara Sah Calon Presiden dan Wakil Presiden]])*100</f>
        <v>9.3584666561064473</v>
      </c>
    </row>
    <row r="219" spans="1:13" x14ac:dyDescent="0.2">
      <c r="A219">
        <v>229</v>
      </c>
      <c r="B219">
        <v>1276</v>
      </c>
      <c r="C219" t="s">
        <v>19</v>
      </c>
      <c r="D219" t="s">
        <v>94</v>
      </c>
      <c r="E219">
        <v>188704</v>
      </c>
      <c r="F219">
        <v>77888</v>
      </c>
      <c r="G219">
        <v>45463</v>
      </c>
      <c r="H219">
        <v>123351</v>
      </c>
      <c r="I219">
        <f>Table1[[#This Row],[5. Jumlah Pemilih (1+2+3+4+5) (JML)]]-Table1[[#This Row],[Jumlah Suara Sah Calon Presiden dan Wakil Presiden]]</f>
        <v>65353</v>
      </c>
      <c r="J219">
        <f>(Table1[[#This Row],[Jumlah Tidak Memilih dan Suara Tidak Sah]]/Table1[[#This Row],[5. Jumlah Pemilih (1+2+3+4+5) (JML)]])*100</f>
        <v>34.632546209937253</v>
      </c>
      <c r="K21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19">
        <f>(Table1[[#This Row],[H. Prabowo Subianto - Ir. M. H. Hatta Rajasa]]-Table1[[#This Row],[Ir. H. Joko Widodo - Drs. H. M. Jusuf Kalla]])</f>
        <v>32425</v>
      </c>
      <c r="M219">
        <f>(Table1[[#This Row],[Selisih Suara]]/Table1[[#This Row],[Jumlah Suara Sah Calon Presiden dan Wakil Presiden]])*100</f>
        <v>26.286775137615422</v>
      </c>
    </row>
    <row r="220" spans="1:13" x14ac:dyDescent="0.2">
      <c r="A220">
        <v>230</v>
      </c>
      <c r="B220">
        <v>1274</v>
      </c>
      <c r="C220" t="s">
        <v>19</v>
      </c>
      <c r="D220" t="s">
        <v>92</v>
      </c>
      <c r="E220">
        <v>124529</v>
      </c>
      <c r="F220">
        <v>41592</v>
      </c>
      <c r="G220">
        <v>35498</v>
      </c>
      <c r="H220">
        <v>77090</v>
      </c>
      <c r="I220">
        <f>Table1[[#This Row],[5. Jumlah Pemilih (1+2+3+4+5) (JML)]]-Table1[[#This Row],[Jumlah Suara Sah Calon Presiden dan Wakil Presiden]]</f>
        <v>47439</v>
      </c>
      <c r="J220">
        <f>(Table1[[#This Row],[Jumlah Tidak Memilih dan Suara Tidak Sah]]/Table1[[#This Row],[5. Jumlah Pemilih (1+2+3+4+5) (JML)]])*100</f>
        <v>38.094740984027823</v>
      </c>
      <c r="K22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20">
        <f>(Table1[[#This Row],[H. Prabowo Subianto - Ir. M. H. Hatta Rajasa]]-Table1[[#This Row],[Ir. H. Joko Widodo - Drs. H. M. Jusuf Kalla]])</f>
        <v>6094</v>
      </c>
      <c r="M220">
        <f>(Table1[[#This Row],[Selisih Suara]]/Table1[[#This Row],[Jumlah Suara Sah Calon Presiden dan Wakil Presiden]])*100</f>
        <v>7.9050460500713449</v>
      </c>
    </row>
    <row r="221" spans="1:13" x14ac:dyDescent="0.2">
      <c r="A221">
        <v>231</v>
      </c>
      <c r="B221">
        <v>1277</v>
      </c>
      <c r="C221" t="s">
        <v>19</v>
      </c>
      <c r="D221" t="s">
        <v>95</v>
      </c>
      <c r="E221">
        <v>148586</v>
      </c>
      <c r="F221">
        <v>71847</v>
      </c>
      <c r="G221">
        <v>23423</v>
      </c>
      <c r="H221">
        <v>95270</v>
      </c>
      <c r="I221">
        <f>Table1[[#This Row],[5. Jumlah Pemilih (1+2+3+4+5) (JML)]]-Table1[[#This Row],[Jumlah Suara Sah Calon Presiden dan Wakil Presiden]]</f>
        <v>53316</v>
      </c>
      <c r="J221">
        <f>(Table1[[#This Row],[Jumlah Tidak Memilih dan Suara Tidak Sah]]/Table1[[#This Row],[5. Jumlah Pemilih (1+2+3+4+5) (JML)]])*100</f>
        <v>35.882250010095163</v>
      </c>
      <c r="K221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21">
        <f>(Table1[[#This Row],[H. Prabowo Subianto - Ir. M. H. Hatta Rajasa]]-Table1[[#This Row],[Ir. H. Joko Widodo - Drs. H. M. Jusuf Kalla]])</f>
        <v>48424</v>
      </c>
      <c r="M221">
        <f>(Table1[[#This Row],[Selisih Suara]]/Table1[[#This Row],[Jumlah Suara Sah Calon Presiden dan Wakil Presiden]])*100</f>
        <v>50.828172562191668</v>
      </c>
    </row>
    <row r="222" spans="1:13" x14ac:dyDescent="0.2">
      <c r="A222">
        <v>232</v>
      </c>
      <c r="B222">
        <v>1278</v>
      </c>
      <c r="C222" t="s">
        <v>19</v>
      </c>
      <c r="D222" t="s">
        <v>96</v>
      </c>
      <c r="E222">
        <v>87557</v>
      </c>
      <c r="F222">
        <v>9585</v>
      </c>
      <c r="G222">
        <v>48491</v>
      </c>
      <c r="H222">
        <v>58076</v>
      </c>
      <c r="I222">
        <f>Table1[[#This Row],[5. Jumlah Pemilih (1+2+3+4+5) (JML)]]-Table1[[#This Row],[Jumlah Suara Sah Calon Presiden dan Wakil Presiden]]</f>
        <v>29481</v>
      </c>
      <c r="J222">
        <f>(Table1[[#This Row],[Jumlah Tidak Memilih dan Suara Tidak Sah]]/Table1[[#This Row],[5. Jumlah Pemilih (1+2+3+4+5) (JML)]])*100</f>
        <v>33.670637413342163</v>
      </c>
      <c r="K22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22">
        <f>(Table1[[#This Row],[H. Prabowo Subianto - Ir. M. H. Hatta Rajasa]]-Table1[[#This Row],[Ir. H. Joko Widodo - Drs. H. M. Jusuf Kalla]])</f>
        <v>-38906</v>
      </c>
      <c r="M222">
        <f>(Table1[[#This Row],[Selisih Suara]]/Table1[[#This Row],[Jumlah Suara Sah Calon Presiden dan Wakil Presiden]])*100</f>
        <v>-66.99152834217233</v>
      </c>
    </row>
    <row r="223" spans="1:13" x14ac:dyDescent="0.2">
      <c r="A223">
        <v>234</v>
      </c>
      <c r="B223">
        <v>6101</v>
      </c>
      <c r="C223" t="s">
        <v>20</v>
      </c>
      <c r="D223" t="s">
        <v>350</v>
      </c>
      <c r="E223">
        <v>415911</v>
      </c>
      <c r="F223">
        <v>112819</v>
      </c>
      <c r="G223">
        <v>155003</v>
      </c>
      <c r="H223">
        <v>267822</v>
      </c>
      <c r="I223">
        <f>Table1[[#This Row],[5. Jumlah Pemilih (1+2+3+4+5) (JML)]]-Table1[[#This Row],[Jumlah Suara Sah Calon Presiden dan Wakil Presiden]]</f>
        <v>148089</v>
      </c>
      <c r="J223">
        <f>(Table1[[#This Row],[Jumlah Tidak Memilih dan Suara Tidak Sah]]/Table1[[#This Row],[5. Jumlah Pemilih (1+2+3+4+5) (JML)]])*100</f>
        <v>35.605934923577401</v>
      </c>
      <c r="K22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23">
        <f>(Table1[[#This Row],[H. Prabowo Subianto - Ir. M. H. Hatta Rajasa]]-Table1[[#This Row],[Ir. H. Joko Widodo - Drs. H. M. Jusuf Kalla]])</f>
        <v>-42184</v>
      </c>
      <c r="M223">
        <f>(Table1[[#This Row],[Selisih Suara]]/Table1[[#This Row],[Jumlah Suara Sah Calon Presiden dan Wakil Presiden]])*100</f>
        <v>-15.750759833023425</v>
      </c>
    </row>
    <row r="224" spans="1:13" x14ac:dyDescent="0.2">
      <c r="A224">
        <v>235</v>
      </c>
      <c r="B224">
        <v>6104</v>
      </c>
      <c r="C224" t="s">
        <v>20</v>
      </c>
      <c r="D224" t="s">
        <v>353</v>
      </c>
      <c r="E224">
        <v>184771</v>
      </c>
      <c r="F224">
        <v>73495</v>
      </c>
      <c r="G224">
        <v>49847</v>
      </c>
      <c r="H224">
        <v>123342</v>
      </c>
      <c r="I224">
        <f>Table1[[#This Row],[5. Jumlah Pemilih (1+2+3+4+5) (JML)]]-Table1[[#This Row],[Jumlah Suara Sah Calon Presiden dan Wakil Presiden]]</f>
        <v>61429</v>
      </c>
      <c r="J224">
        <f>(Table1[[#This Row],[Jumlah Tidak Memilih dan Suara Tidak Sah]]/Table1[[#This Row],[5. Jumlah Pemilih (1+2+3+4+5) (JML)]])*100</f>
        <v>33.246018043957115</v>
      </c>
      <c r="K22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24">
        <f>(Table1[[#This Row],[H. Prabowo Subianto - Ir. M. H. Hatta Rajasa]]-Table1[[#This Row],[Ir. H. Joko Widodo - Drs. H. M. Jusuf Kalla]])</f>
        <v>23648</v>
      </c>
      <c r="M224">
        <f>(Table1[[#This Row],[Selisih Suara]]/Table1[[#This Row],[Jumlah Suara Sah Calon Presiden dan Wakil Presiden]])*100</f>
        <v>19.172706782766618</v>
      </c>
    </row>
    <row r="225" spans="1:13" x14ac:dyDescent="0.2">
      <c r="A225">
        <v>236</v>
      </c>
      <c r="B225">
        <v>6105</v>
      </c>
      <c r="C225" t="s">
        <v>20</v>
      </c>
      <c r="D225" t="s">
        <v>354</v>
      </c>
      <c r="E225">
        <v>319602</v>
      </c>
      <c r="F225">
        <v>67672</v>
      </c>
      <c r="G225">
        <v>191220</v>
      </c>
      <c r="H225">
        <v>258892</v>
      </c>
      <c r="I225">
        <f>Table1[[#This Row],[5. Jumlah Pemilih (1+2+3+4+5) (JML)]]-Table1[[#This Row],[Jumlah Suara Sah Calon Presiden dan Wakil Presiden]]</f>
        <v>60710</v>
      </c>
      <c r="J225">
        <f>(Table1[[#This Row],[Jumlah Tidak Memilih dan Suara Tidak Sah]]/Table1[[#This Row],[5. Jumlah Pemilih (1+2+3+4+5) (JML)]])*100</f>
        <v>18.995500653938336</v>
      </c>
      <c r="K22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25">
        <f>(Table1[[#This Row],[H. Prabowo Subianto - Ir. M. H. Hatta Rajasa]]-Table1[[#This Row],[Ir. H. Joko Widodo - Drs. H. M. Jusuf Kalla]])</f>
        <v>-123548</v>
      </c>
      <c r="M225">
        <f>(Table1[[#This Row],[Selisih Suara]]/Table1[[#This Row],[Jumlah Suara Sah Calon Presiden dan Wakil Presiden]])*100</f>
        <v>-47.721829952258084</v>
      </c>
    </row>
    <row r="226" spans="1:13" x14ac:dyDescent="0.2">
      <c r="A226">
        <v>237</v>
      </c>
      <c r="B226">
        <v>6106</v>
      </c>
      <c r="C226" t="s">
        <v>20</v>
      </c>
      <c r="D226" t="s">
        <v>355</v>
      </c>
      <c r="E226">
        <v>355815</v>
      </c>
      <c r="F226">
        <v>91890</v>
      </c>
      <c r="G226">
        <v>150144</v>
      </c>
      <c r="H226">
        <v>242034</v>
      </c>
      <c r="I226">
        <f>Table1[[#This Row],[5. Jumlah Pemilih (1+2+3+4+5) (JML)]]-Table1[[#This Row],[Jumlah Suara Sah Calon Presiden dan Wakil Presiden]]</f>
        <v>113781</v>
      </c>
      <c r="J226">
        <f>(Table1[[#This Row],[Jumlah Tidak Memilih dan Suara Tidak Sah]]/Table1[[#This Row],[5. Jumlah Pemilih (1+2+3+4+5) (JML)]])*100</f>
        <v>31.977572614982503</v>
      </c>
      <c r="K22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26">
        <f>(Table1[[#This Row],[H. Prabowo Subianto - Ir. M. H. Hatta Rajasa]]-Table1[[#This Row],[Ir. H. Joko Widodo - Drs. H. M. Jusuf Kalla]])</f>
        <v>-58254</v>
      </c>
      <c r="M226">
        <f>(Table1[[#This Row],[Selisih Suara]]/Table1[[#This Row],[Jumlah Suara Sah Calon Presiden dan Wakil Presiden]])*100</f>
        <v>-24.068519298941471</v>
      </c>
    </row>
    <row r="227" spans="1:13" x14ac:dyDescent="0.2">
      <c r="A227">
        <v>238</v>
      </c>
      <c r="B227">
        <v>6107</v>
      </c>
      <c r="C227" t="s">
        <v>20</v>
      </c>
      <c r="D227" t="s">
        <v>356</v>
      </c>
      <c r="E227">
        <v>293959</v>
      </c>
      <c r="F227">
        <v>70855</v>
      </c>
      <c r="G227">
        <v>170639</v>
      </c>
      <c r="H227">
        <v>241494</v>
      </c>
      <c r="I227">
        <f>Table1[[#This Row],[5. Jumlah Pemilih (1+2+3+4+5) (JML)]]-Table1[[#This Row],[Jumlah Suara Sah Calon Presiden dan Wakil Presiden]]</f>
        <v>52465</v>
      </c>
      <c r="J227">
        <f>(Table1[[#This Row],[Jumlah Tidak Memilih dan Suara Tidak Sah]]/Table1[[#This Row],[5. Jumlah Pemilih (1+2+3+4+5) (JML)]])*100</f>
        <v>17.847727063978311</v>
      </c>
      <c r="K22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27">
        <f>(Table1[[#This Row],[H. Prabowo Subianto - Ir. M. H. Hatta Rajasa]]-Table1[[#This Row],[Ir. H. Joko Widodo - Drs. H. M. Jusuf Kalla]])</f>
        <v>-99784</v>
      </c>
      <c r="M227">
        <f>(Table1[[#This Row],[Selisih Suara]]/Table1[[#This Row],[Jumlah Suara Sah Calon Presiden dan Wakil Presiden]])*100</f>
        <v>-41.319453071297843</v>
      </c>
    </row>
    <row r="228" spans="1:13" x14ac:dyDescent="0.2">
      <c r="A228">
        <v>239</v>
      </c>
      <c r="B228">
        <v>6108</v>
      </c>
      <c r="C228" t="s">
        <v>20</v>
      </c>
      <c r="D228" t="s">
        <v>357</v>
      </c>
      <c r="E228">
        <v>171767</v>
      </c>
      <c r="F228">
        <v>45342</v>
      </c>
      <c r="G228">
        <v>88208</v>
      </c>
      <c r="H228">
        <v>133550</v>
      </c>
      <c r="I228">
        <f>Table1[[#This Row],[5. Jumlah Pemilih (1+2+3+4+5) (JML)]]-Table1[[#This Row],[Jumlah Suara Sah Calon Presiden dan Wakil Presiden]]</f>
        <v>38217</v>
      </c>
      <c r="J228">
        <f>(Table1[[#This Row],[Jumlah Tidak Memilih dan Suara Tidak Sah]]/Table1[[#This Row],[5. Jumlah Pemilih (1+2+3+4+5) (JML)]])*100</f>
        <v>22.249326122014125</v>
      </c>
      <c r="K22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28">
        <f>(Table1[[#This Row],[H. Prabowo Subianto - Ir. M. H. Hatta Rajasa]]-Table1[[#This Row],[Ir. H. Joko Widodo - Drs. H. M. Jusuf Kalla]])</f>
        <v>-42866</v>
      </c>
      <c r="M228">
        <f>(Table1[[#This Row],[Selisih Suara]]/Table1[[#This Row],[Jumlah Suara Sah Calon Presiden dan Wakil Presiden]])*100</f>
        <v>-32.097341819543239</v>
      </c>
    </row>
    <row r="229" spans="1:13" x14ac:dyDescent="0.2">
      <c r="A229">
        <v>240</v>
      </c>
      <c r="B229">
        <v>6102</v>
      </c>
      <c r="C229" t="s">
        <v>20</v>
      </c>
      <c r="D229" t="s">
        <v>351</v>
      </c>
      <c r="E229">
        <v>168567</v>
      </c>
      <c r="F229">
        <v>30726</v>
      </c>
      <c r="G229">
        <v>91426</v>
      </c>
      <c r="H229">
        <v>122152</v>
      </c>
      <c r="I229">
        <f>Table1[[#This Row],[5. Jumlah Pemilih (1+2+3+4+5) (JML)]]-Table1[[#This Row],[Jumlah Suara Sah Calon Presiden dan Wakil Presiden]]</f>
        <v>46415</v>
      </c>
      <c r="J229">
        <f>(Table1[[#This Row],[Jumlah Tidak Memilih dan Suara Tidak Sah]]/Table1[[#This Row],[5. Jumlah Pemilih (1+2+3+4+5) (JML)]])*100</f>
        <v>27.535045412209978</v>
      </c>
      <c r="K22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29">
        <f>(Table1[[#This Row],[H. Prabowo Subianto - Ir. M. H. Hatta Rajasa]]-Table1[[#This Row],[Ir. H. Joko Widodo - Drs. H. M. Jusuf Kalla]])</f>
        <v>-60700</v>
      </c>
      <c r="M229">
        <f>(Table1[[#This Row],[Selisih Suara]]/Table1[[#This Row],[Jumlah Suara Sah Calon Presiden dan Wakil Presiden]])*100</f>
        <v>-49.692186783679347</v>
      </c>
    </row>
    <row r="230" spans="1:13" x14ac:dyDescent="0.2">
      <c r="A230">
        <v>241</v>
      </c>
      <c r="B230">
        <v>6103</v>
      </c>
      <c r="C230" t="s">
        <v>20</v>
      </c>
      <c r="D230" t="s">
        <v>352</v>
      </c>
      <c r="E230">
        <v>259339</v>
      </c>
      <c r="F230">
        <v>37623</v>
      </c>
      <c r="G230">
        <v>195610</v>
      </c>
      <c r="H230">
        <v>233233</v>
      </c>
      <c r="I230">
        <f>Table1[[#This Row],[5. Jumlah Pemilih (1+2+3+4+5) (JML)]]-Table1[[#This Row],[Jumlah Suara Sah Calon Presiden dan Wakil Presiden]]</f>
        <v>26106</v>
      </c>
      <c r="J230">
        <f>(Table1[[#This Row],[Jumlah Tidak Memilih dan Suara Tidak Sah]]/Table1[[#This Row],[5. Jumlah Pemilih (1+2+3+4+5) (JML)]])*100</f>
        <v>10.066361017818377</v>
      </c>
      <c r="K23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30">
        <f>(Table1[[#This Row],[H. Prabowo Subianto - Ir. M. H. Hatta Rajasa]]-Table1[[#This Row],[Ir. H. Joko Widodo - Drs. H. M. Jusuf Kalla]])</f>
        <v>-157987</v>
      </c>
      <c r="M230">
        <f>(Table1[[#This Row],[Selisih Suara]]/Table1[[#This Row],[Jumlah Suara Sah Calon Presiden dan Wakil Presiden]])*100</f>
        <v>-67.737841557584048</v>
      </c>
    </row>
    <row r="231" spans="1:13" x14ac:dyDescent="0.2">
      <c r="A231">
        <v>242</v>
      </c>
      <c r="B231">
        <v>6109</v>
      </c>
      <c r="C231" t="s">
        <v>20</v>
      </c>
      <c r="D231" t="s">
        <v>358</v>
      </c>
      <c r="E231">
        <v>146526</v>
      </c>
      <c r="F231">
        <v>30996</v>
      </c>
      <c r="G231">
        <v>84313</v>
      </c>
      <c r="H231">
        <v>115309</v>
      </c>
      <c r="I231">
        <f>Table1[[#This Row],[5. Jumlah Pemilih (1+2+3+4+5) (JML)]]-Table1[[#This Row],[Jumlah Suara Sah Calon Presiden dan Wakil Presiden]]</f>
        <v>31217</v>
      </c>
      <c r="J231">
        <f>(Table1[[#This Row],[Jumlah Tidak Memilih dan Suara Tidak Sah]]/Table1[[#This Row],[5. Jumlah Pemilih (1+2+3+4+5) (JML)]])*100</f>
        <v>21.304751375182562</v>
      </c>
      <c r="K23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31">
        <f>(Table1[[#This Row],[H. Prabowo Subianto - Ir. M. H. Hatta Rajasa]]-Table1[[#This Row],[Ir. H. Joko Widodo - Drs. H. M. Jusuf Kalla]])</f>
        <v>-53317</v>
      </c>
      <c r="M231">
        <f>(Table1[[#This Row],[Selisih Suara]]/Table1[[#This Row],[Jumlah Suara Sah Calon Presiden dan Wakil Presiden]])*100</f>
        <v>-46.238368210634036</v>
      </c>
    </row>
    <row r="232" spans="1:13" x14ac:dyDescent="0.2">
      <c r="A232">
        <v>243</v>
      </c>
      <c r="B232">
        <v>6110</v>
      </c>
      <c r="C232" t="s">
        <v>20</v>
      </c>
      <c r="D232" t="s">
        <v>359</v>
      </c>
      <c r="E232">
        <v>153528</v>
      </c>
      <c r="F232">
        <v>59353</v>
      </c>
      <c r="G232">
        <v>81234</v>
      </c>
      <c r="H232">
        <v>140587</v>
      </c>
      <c r="I232">
        <f>Table1[[#This Row],[5. Jumlah Pemilih (1+2+3+4+5) (JML)]]-Table1[[#This Row],[Jumlah Suara Sah Calon Presiden dan Wakil Presiden]]</f>
        <v>12941</v>
      </c>
      <c r="J232">
        <f>(Table1[[#This Row],[Jumlah Tidak Memilih dan Suara Tidak Sah]]/Table1[[#This Row],[5. Jumlah Pemilih (1+2+3+4+5) (JML)]])*100</f>
        <v>8.4290813402115567</v>
      </c>
      <c r="K23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32">
        <f>(Table1[[#This Row],[H. Prabowo Subianto - Ir. M. H. Hatta Rajasa]]-Table1[[#This Row],[Ir. H. Joko Widodo - Drs. H. M. Jusuf Kalla]])</f>
        <v>-21881</v>
      </c>
      <c r="M232">
        <f>(Table1[[#This Row],[Selisih Suara]]/Table1[[#This Row],[Jumlah Suara Sah Calon Presiden dan Wakil Presiden]])*100</f>
        <v>-15.564027968446585</v>
      </c>
    </row>
    <row r="233" spans="1:13" x14ac:dyDescent="0.2">
      <c r="A233">
        <v>244</v>
      </c>
      <c r="B233">
        <v>6111</v>
      </c>
      <c r="C233" t="s">
        <v>20</v>
      </c>
      <c r="D233" t="s">
        <v>360</v>
      </c>
      <c r="E233">
        <v>75980</v>
      </c>
      <c r="F233">
        <v>26303</v>
      </c>
      <c r="G233">
        <v>20669</v>
      </c>
      <c r="H233">
        <v>46972</v>
      </c>
      <c r="I233">
        <f>Table1[[#This Row],[5. Jumlah Pemilih (1+2+3+4+5) (JML)]]-Table1[[#This Row],[Jumlah Suara Sah Calon Presiden dan Wakil Presiden]]</f>
        <v>29008</v>
      </c>
      <c r="J233">
        <f>(Table1[[#This Row],[Jumlah Tidak Memilih dan Suara Tidak Sah]]/Table1[[#This Row],[5. Jumlah Pemilih (1+2+3+4+5) (JML)]])*100</f>
        <v>38.178468017899448</v>
      </c>
      <c r="K23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33">
        <f>(Table1[[#This Row],[H. Prabowo Subianto - Ir. M. H. Hatta Rajasa]]-Table1[[#This Row],[Ir. H. Joko Widodo - Drs. H. M. Jusuf Kalla]])</f>
        <v>5634</v>
      </c>
      <c r="M233">
        <f>(Table1[[#This Row],[Selisih Suara]]/Table1[[#This Row],[Jumlah Suara Sah Calon Presiden dan Wakil Presiden]])*100</f>
        <v>11.994379630418122</v>
      </c>
    </row>
    <row r="234" spans="1:13" x14ac:dyDescent="0.2">
      <c r="A234">
        <v>245</v>
      </c>
      <c r="B234">
        <v>6112</v>
      </c>
      <c r="C234" t="s">
        <v>20</v>
      </c>
      <c r="D234" t="s">
        <v>361</v>
      </c>
      <c r="E234">
        <v>418043</v>
      </c>
      <c r="F234">
        <v>163423</v>
      </c>
      <c r="G234">
        <v>112866</v>
      </c>
      <c r="H234">
        <v>276289</v>
      </c>
      <c r="I234">
        <f>Table1[[#This Row],[5. Jumlah Pemilih (1+2+3+4+5) (JML)]]-Table1[[#This Row],[Jumlah Suara Sah Calon Presiden dan Wakil Presiden]]</f>
        <v>141754</v>
      </c>
      <c r="J234">
        <f>(Table1[[#This Row],[Jumlah Tidak Memilih dan Suara Tidak Sah]]/Table1[[#This Row],[5. Jumlah Pemilih (1+2+3+4+5) (JML)]])*100</f>
        <v>33.908951949919022</v>
      </c>
      <c r="K23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34">
        <f>(Table1[[#This Row],[H. Prabowo Subianto - Ir. M. H. Hatta Rajasa]]-Table1[[#This Row],[Ir. H. Joko Widodo - Drs. H. M. Jusuf Kalla]])</f>
        <v>50557</v>
      </c>
      <c r="M234">
        <f>(Table1[[#This Row],[Selisih Suara]]/Table1[[#This Row],[Jumlah Suara Sah Calon Presiden dan Wakil Presiden]])*100</f>
        <v>18.298593139792029</v>
      </c>
    </row>
    <row r="235" spans="1:13" x14ac:dyDescent="0.2">
      <c r="A235">
        <v>246</v>
      </c>
      <c r="B235">
        <v>6171</v>
      </c>
      <c r="C235" t="s">
        <v>20</v>
      </c>
      <c r="D235" t="s">
        <v>362</v>
      </c>
      <c r="E235">
        <v>429953</v>
      </c>
      <c r="F235">
        <v>182652</v>
      </c>
      <c r="G235">
        <v>126277</v>
      </c>
      <c r="H235">
        <v>308929</v>
      </c>
      <c r="I235">
        <f>Table1[[#This Row],[5. Jumlah Pemilih (1+2+3+4+5) (JML)]]-Table1[[#This Row],[Jumlah Suara Sah Calon Presiden dan Wakil Presiden]]</f>
        <v>121024</v>
      </c>
      <c r="J235">
        <f>(Table1[[#This Row],[Jumlah Tidak Memilih dan Suara Tidak Sah]]/Table1[[#This Row],[5. Jumlah Pemilih (1+2+3+4+5) (JML)]])*100</f>
        <v>28.148192942019246</v>
      </c>
      <c r="K23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35">
        <f>(Table1[[#This Row],[H. Prabowo Subianto - Ir. M. H. Hatta Rajasa]]-Table1[[#This Row],[Ir. H. Joko Widodo - Drs. H. M. Jusuf Kalla]])</f>
        <v>56375</v>
      </c>
      <c r="M235">
        <f>(Table1[[#This Row],[Selisih Suara]]/Table1[[#This Row],[Jumlah Suara Sah Calon Presiden dan Wakil Presiden]])*100</f>
        <v>18.24852959741559</v>
      </c>
    </row>
    <row r="236" spans="1:13" x14ac:dyDescent="0.2">
      <c r="A236">
        <v>247</v>
      </c>
      <c r="B236">
        <v>6172</v>
      </c>
      <c r="C236" t="s">
        <v>20</v>
      </c>
      <c r="D236" t="s">
        <v>363</v>
      </c>
      <c r="E236">
        <v>167091</v>
      </c>
      <c r="F236">
        <v>39205</v>
      </c>
      <c r="G236">
        <v>55590</v>
      </c>
      <c r="H236">
        <v>94795</v>
      </c>
      <c r="I236">
        <f>Table1[[#This Row],[5. Jumlah Pemilih (1+2+3+4+5) (JML)]]-Table1[[#This Row],[Jumlah Suara Sah Calon Presiden dan Wakil Presiden]]</f>
        <v>72296</v>
      </c>
      <c r="J236">
        <f>(Table1[[#This Row],[Jumlah Tidak Memilih dan Suara Tidak Sah]]/Table1[[#This Row],[5. Jumlah Pemilih (1+2+3+4+5) (JML)]])*100</f>
        <v>43.267441094972206</v>
      </c>
      <c r="K23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36">
        <f>(Table1[[#This Row],[H. Prabowo Subianto - Ir. M. H. Hatta Rajasa]]-Table1[[#This Row],[Ir. H. Joko Widodo - Drs. H. M. Jusuf Kalla]])</f>
        <v>-16385</v>
      </c>
      <c r="M236">
        <f>(Table1[[#This Row],[Selisih Suara]]/Table1[[#This Row],[Jumlah Suara Sah Calon Presiden dan Wakil Presiden]])*100</f>
        <v>-17.284666912811858</v>
      </c>
    </row>
    <row r="237" spans="1:13" x14ac:dyDescent="0.2">
      <c r="A237">
        <v>249</v>
      </c>
      <c r="B237">
        <v>6201</v>
      </c>
      <c r="C237" t="s">
        <v>21</v>
      </c>
      <c r="D237" t="s">
        <v>364</v>
      </c>
      <c r="E237">
        <v>205050</v>
      </c>
      <c r="F237">
        <v>61293</v>
      </c>
      <c r="G237">
        <v>65241</v>
      </c>
      <c r="H237">
        <v>126534</v>
      </c>
      <c r="I237">
        <f>Table1[[#This Row],[5. Jumlah Pemilih (1+2+3+4+5) (JML)]]-Table1[[#This Row],[Jumlah Suara Sah Calon Presiden dan Wakil Presiden]]</f>
        <v>78516</v>
      </c>
      <c r="J237">
        <f>(Table1[[#This Row],[Jumlah Tidak Memilih dan Suara Tidak Sah]]/Table1[[#This Row],[5. Jumlah Pemilih (1+2+3+4+5) (JML)]])*100</f>
        <v>38.291148500365765</v>
      </c>
      <c r="K23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37">
        <f>(Table1[[#This Row],[H. Prabowo Subianto - Ir. M. H. Hatta Rajasa]]-Table1[[#This Row],[Ir. H. Joko Widodo - Drs. H. M. Jusuf Kalla]])</f>
        <v>-3948</v>
      </c>
      <c r="M237">
        <f>(Table1[[#This Row],[Selisih Suara]]/Table1[[#This Row],[Jumlah Suara Sah Calon Presiden dan Wakil Presiden]])*100</f>
        <v>-3.1201100099577981</v>
      </c>
    </row>
    <row r="238" spans="1:13" x14ac:dyDescent="0.2">
      <c r="A238">
        <v>250</v>
      </c>
      <c r="B238">
        <v>6202</v>
      </c>
      <c r="C238" t="s">
        <v>21</v>
      </c>
      <c r="D238" t="s">
        <v>365</v>
      </c>
      <c r="E238">
        <v>347613</v>
      </c>
      <c r="F238">
        <v>79206</v>
      </c>
      <c r="G238">
        <v>127678</v>
      </c>
      <c r="H238">
        <v>206884</v>
      </c>
      <c r="I238">
        <f>Table1[[#This Row],[5. Jumlah Pemilih (1+2+3+4+5) (JML)]]-Table1[[#This Row],[Jumlah Suara Sah Calon Presiden dan Wakil Presiden]]</f>
        <v>140729</v>
      </c>
      <c r="J238">
        <f>(Table1[[#This Row],[Jumlah Tidak Memilih dan Suara Tidak Sah]]/Table1[[#This Row],[5. Jumlah Pemilih (1+2+3+4+5) (JML)]])*100</f>
        <v>40.484389248963652</v>
      </c>
      <c r="K23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38">
        <f>(Table1[[#This Row],[H. Prabowo Subianto - Ir. M. H. Hatta Rajasa]]-Table1[[#This Row],[Ir. H. Joko Widodo - Drs. H. M. Jusuf Kalla]])</f>
        <v>-48472</v>
      </c>
      <c r="M238">
        <f>(Table1[[#This Row],[Selisih Suara]]/Table1[[#This Row],[Jumlah Suara Sah Calon Presiden dan Wakil Presiden]])*100</f>
        <v>-23.429554726320063</v>
      </c>
    </row>
    <row r="239" spans="1:13" x14ac:dyDescent="0.2">
      <c r="A239">
        <v>251</v>
      </c>
      <c r="B239">
        <v>6203</v>
      </c>
      <c r="C239" t="s">
        <v>21</v>
      </c>
      <c r="D239" t="s">
        <v>366</v>
      </c>
      <c r="E239">
        <v>271370</v>
      </c>
      <c r="F239">
        <v>78155</v>
      </c>
      <c r="G239">
        <v>83402</v>
      </c>
      <c r="H239">
        <v>161557</v>
      </c>
      <c r="I239">
        <f>Table1[[#This Row],[5. Jumlah Pemilih (1+2+3+4+5) (JML)]]-Table1[[#This Row],[Jumlah Suara Sah Calon Presiden dan Wakil Presiden]]</f>
        <v>109813</v>
      </c>
      <c r="J239">
        <f>(Table1[[#This Row],[Jumlah Tidak Memilih dan Suara Tidak Sah]]/Table1[[#This Row],[5. Jumlah Pemilih (1+2+3+4+5) (JML)]])*100</f>
        <v>40.466153222537493</v>
      </c>
      <c r="K23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39">
        <f>(Table1[[#This Row],[H. Prabowo Subianto - Ir. M. H. Hatta Rajasa]]-Table1[[#This Row],[Ir. H. Joko Widodo - Drs. H. M. Jusuf Kalla]])</f>
        <v>-5247</v>
      </c>
      <c r="M239">
        <f>(Table1[[#This Row],[Selisih Suara]]/Table1[[#This Row],[Jumlah Suara Sah Calon Presiden dan Wakil Presiden]])*100</f>
        <v>-3.2477701368557224</v>
      </c>
    </row>
    <row r="240" spans="1:13" x14ac:dyDescent="0.2">
      <c r="A240">
        <v>252</v>
      </c>
      <c r="B240">
        <v>6204</v>
      </c>
      <c r="C240" t="s">
        <v>21</v>
      </c>
      <c r="D240" t="s">
        <v>367</v>
      </c>
      <c r="E240">
        <v>96901</v>
      </c>
      <c r="F240">
        <v>25836</v>
      </c>
      <c r="G240">
        <v>37677</v>
      </c>
      <c r="H240">
        <v>63513</v>
      </c>
      <c r="I240">
        <f>Table1[[#This Row],[5. Jumlah Pemilih (1+2+3+4+5) (JML)]]-Table1[[#This Row],[Jumlah Suara Sah Calon Presiden dan Wakil Presiden]]</f>
        <v>33388</v>
      </c>
      <c r="J240">
        <f>(Table1[[#This Row],[Jumlah Tidak Memilih dan Suara Tidak Sah]]/Table1[[#This Row],[5. Jumlah Pemilih (1+2+3+4+5) (JML)]])*100</f>
        <v>34.455784770023016</v>
      </c>
      <c r="K24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40">
        <f>(Table1[[#This Row],[H. Prabowo Subianto - Ir. M. H. Hatta Rajasa]]-Table1[[#This Row],[Ir. H. Joko Widodo - Drs. H. M. Jusuf Kalla]])</f>
        <v>-11841</v>
      </c>
      <c r="M240">
        <f>(Table1[[#This Row],[Selisih Suara]]/Table1[[#This Row],[Jumlah Suara Sah Calon Presiden dan Wakil Presiden]])*100</f>
        <v>-18.643427329837987</v>
      </c>
    </row>
    <row r="241" spans="1:13" x14ac:dyDescent="0.2">
      <c r="A241">
        <v>253</v>
      </c>
      <c r="B241">
        <v>6205</v>
      </c>
      <c r="C241" t="s">
        <v>21</v>
      </c>
      <c r="D241" t="s">
        <v>368</v>
      </c>
      <c r="E241">
        <v>111669</v>
      </c>
      <c r="F241">
        <v>22121</v>
      </c>
      <c r="G241">
        <v>40394</v>
      </c>
      <c r="H241">
        <v>62515</v>
      </c>
      <c r="I241">
        <f>Table1[[#This Row],[5. Jumlah Pemilih (1+2+3+4+5) (JML)]]-Table1[[#This Row],[Jumlah Suara Sah Calon Presiden dan Wakil Presiden]]</f>
        <v>49154</v>
      </c>
      <c r="J241">
        <f>(Table1[[#This Row],[Jumlah Tidak Memilih dan Suara Tidak Sah]]/Table1[[#This Row],[5. Jumlah Pemilih (1+2+3+4+5) (JML)]])*100</f>
        <v>44.017587692197473</v>
      </c>
      <c r="K24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41">
        <f>(Table1[[#This Row],[H. Prabowo Subianto - Ir. M. H. Hatta Rajasa]]-Table1[[#This Row],[Ir. H. Joko Widodo - Drs. H. M. Jusuf Kalla]])</f>
        <v>-18273</v>
      </c>
      <c r="M241">
        <f>(Table1[[#This Row],[Selisih Suara]]/Table1[[#This Row],[Jumlah Suara Sah Calon Presiden dan Wakil Presiden]])*100</f>
        <v>-29.22978485163561</v>
      </c>
    </row>
    <row r="242" spans="1:13" x14ac:dyDescent="0.2">
      <c r="A242">
        <v>254</v>
      </c>
      <c r="B242">
        <v>6209</v>
      </c>
      <c r="C242" t="s">
        <v>21</v>
      </c>
      <c r="D242" t="s">
        <v>372</v>
      </c>
      <c r="E242">
        <v>116385</v>
      </c>
      <c r="F242">
        <v>22595</v>
      </c>
      <c r="G242">
        <v>48245</v>
      </c>
      <c r="H242">
        <v>70840</v>
      </c>
      <c r="I242">
        <f>Table1[[#This Row],[5. Jumlah Pemilih (1+2+3+4+5) (JML)]]-Table1[[#This Row],[Jumlah Suara Sah Calon Presiden dan Wakil Presiden]]</f>
        <v>45545</v>
      </c>
      <c r="J242">
        <f>(Table1[[#This Row],[Jumlah Tidak Memilih dan Suara Tidak Sah]]/Table1[[#This Row],[5. Jumlah Pemilih (1+2+3+4+5) (JML)]])*100</f>
        <v>39.13304979163982</v>
      </c>
      <c r="K24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42">
        <f>(Table1[[#This Row],[H. Prabowo Subianto - Ir. M. H. Hatta Rajasa]]-Table1[[#This Row],[Ir. H. Joko Widodo - Drs. H. M. Jusuf Kalla]])</f>
        <v>-25650</v>
      </c>
      <c r="M242">
        <f>(Table1[[#This Row],[Selisih Suara]]/Table1[[#This Row],[Jumlah Suara Sah Calon Presiden dan Wakil Presiden]])*100</f>
        <v>-36.20835686053077</v>
      </c>
    </row>
    <row r="243" spans="1:13" x14ac:dyDescent="0.2">
      <c r="A243">
        <v>255</v>
      </c>
      <c r="B243">
        <v>6208</v>
      </c>
      <c r="C243" t="s">
        <v>21</v>
      </c>
      <c r="D243" t="s">
        <v>371</v>
      </c>
      <c r="E243">
        <v>127407</v>
      </c>
      <c r="F243">
        <v>28589</v>
      </c>
      <c r="G243">
        <v>51660</v>
      </c>
      <c r="H243">
        <v>80249</v>
      </c>
      <c r="I243">
        <f>Table1[[#This Row],[5. Jumlah Pemilih (1+2+3+4+5) (JML)]]-Table1[[#This Row],[Jumlah Suara Sah Calon Presiden dan Wakil Presiden]]</f>
        <v>47158</v>
      </c>
      <c r="J243">
        <f>(Table1[[#This Row],[Jumlah Tidak Memilih dan Suara Tidak Sah]]/Table1[[#This Row],[5. Jumlah Pemilih (1+2+3+4+5) (JML)]])*100</f>
        <v>37.013664869277193</v>
      </c>
      <c r="K24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43">
        <f>(Table1[[#This Row],[H. Prabowo Subianto - Ir. M. H. Hatta Rajasa]]-Table1[[#This Row],[Ir. H. Joko Widodo - Drs. H. M. Jusuf Kalla]])</f>
        <v>-23071</v>
      </c>
      <c r="M243">
        <f>(Table1[[#This Row],[Selisih Suara]]/Table1[[#This Row],[Jumlah Suara Sah Calon Presiden dan Wakil Presiden]])*100</f>
        <v>-28.749267903649887</v>
      </c>
    </row>
    <row r="244" spans="1:13" x14ac:dyDescent="0.2">
      <c r="A244">
        <v>256</v>
      </c>
      <c r="B244">
        <v>6206</v>
      </c>
      <c r="C244" t="s">
        <v>21</v>
      </c>
      <c r="D244" t="s">
        <v>369</v>
      </c>
      <c r="E244">
        <v>39875</v>
      </c>
      <c r="F244">
        <v>8435</v>
      </c>
      <c r="G244">
        <v>14199</v>
      </c>
      <c r="H244">
        <v>22634</v>
      </c>
      <c r="I244">
        <f>Table1[[#This Row],[5. Jumlah Pemilih (1+2+3+4+5) (JML)]]-Table1[[#This Row],[Jumlah Suara Sah Calon Presiden dan Wakil Presiden]]</f>
        <v>17241</v>
      </c>
      <c r="J244">
        <f>(Table1[[#This Row],[Jumlah Tidak Memilih dan Suara Tidak Sah]]/Table1[[#This Row],[5. Jumlah Pemilih (1+2+3+4+5) (JML)]])*100</f>
        <v>43.237617554858929</v>
      </c>
      <c r="K24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44">
        <f>(Table1[[#This Row],[H. Prabowo Subianto - Ir. M. H. Hatta Rajasa]]-Table1[[#This Row],[Ir. H. Joko Widodo - Drs. H. M. Jusuf Kalla]])</f>
        <v>-5764</v>
      </c>
      <c r="M244">
        <f>(Table1[[#This Row],[Selisih Suara]]/Table1[[#This Row],[Jumlah Suara Sah Calon Presiden dan Wakil Presiden]])*100</f>
        <v>-25.466112927454272</v>
      </c>
    </row>
    <row r="245" spans="1:13" x14ac:dyDescent="0.2">
      <c r="A245">
        <v>257</v>
      </c>
      <c r="B245">
        <v>6207</v>
      </c>
      <c r="C245" t="s">
        <v>21</v>
      </c>
      <c r="D245" t="s">
        <v>370</v>
      </c>
      <c r="E245">
        <v>54103</v>
      </c>
      <c r="F245">
        <v>11739</v>
      </c>
      <c r="G245">
        <v>23889</v>
      </c>
      <c r="H245">
        <v>35628</v>
      </c>
      <c r="I245">
        <f>Table1[[#This Row],[5. Jumlah Pemilih (1+2+3+4+5) (JML)]]-Table1[[#This Row],[Jumlah Suara Sah Calon Presiden dan Wakil Presiden]]</f>
        <v>18475</v>
      </c>
      <c r="J245">
        <f>(Table1[[#This Row],[Jumlah Tidak Memilih dan Suara Tidak Sah]]/Table1[[#This Row],[5. Jumlah Pemilih (1+2+3+4+5) (JML)]])*100</f>
        <v>34.147829140713085</v>
      </c>
      <c r="K24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45">
        <f>(Table1[[#This Row],[H. Prabowo Subianto - Ir. M. H. Hatta Rajasa]]-Table1[[#This Row],[Ir. H. Joko Widodo - Drs. H. M. Jusuf Kalla]])</f>
        <v>-12150</v>
      </c>
      <c r="M245">
        <f>(Table1[[#This Row],[Selisih Suara]]/Table1[[#This Row],[Jumlah Suara Sah Calon Presiden dan Wakil Presiden]])*100</f>
        <v>-34.102391377568203</v>
      </c>
    </row>
    <row r="246" spans="1:13" x14ac:dyDescent="0.2">
      <c r="A246">
        <v>258</v>
      </c>
      <c r="B246">
        <v>6211</v>
      </c>
      <c r="C246" t="s">
        <v>21</v>
      </c>
      <c r="D246" t="s">
        <v>374</v>
      </c>
      <c r="E246">
        <v>87581</v>
      </c>
      <c r="F246">
        <v>11787</v>
      </c>
      <c r="G246">
        <v>41452</v>
      </c>
      <c r="H246">
        <v>53239</v>
      </c>
      <c r="I246">
        <f>Table1[[#This Row],[5. Jumlah Pemilih (1+2+3+4+5) (JML)]]-Table1[[#This Row],[Jumlah Suara Sah Calon Presiden dan Wakil Presiden]]</f>
        <v>34342</v>
      </c>
      <c r="J246">
        <f>(Table1[[#This Row],[Jumlah Tidak Memilih dan Suara Tidak Sah]]/Table1[[#This Row],[5. Jumlah Pemilih (1+2+3+4+5) (JML)]])*100</f>
        <v>39.211701168061566</v>
      </c>
      <c r="K24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46">
        <f>(Table1[[#This Row],[H. Prabowo Subianto - Ir. M. H. Hatta Rajasa]]-Table1[[#This Row],[Ir. H. Joko Widodo - Drs. H. M. Jusuf Kalla]])</f>
        <v>-29665</v>
      </c>
      <c r="M246">
        <f>(Table1[[#This Row],[Selisih Suara]]/Table1[[#This Row],[Jumlah Suara Sah Calon Presiden dan Wakil Presiden]])*100</f>
        <v>-55.720430511467157</v>
      </c>
    </row>
    <row r="247" spans="1:13" x14ac:dyDescent="0.2">
      <c r="A247">
        <v>259</v>
      </c>
      <c r="B247">
        <v>6210</v>
      </c>
      <c r="C247" t="s">
        <v>21</v>
      </c>
      <c r="D247" t="s">
        <v>373</v>
      </c>
      <c r="E247">
        <v>97154</v>
      </c>
      <c r="F247">
        <v>23195</v>
      </c>
      <c r="G247">
        <v>36991</v>
      </c>
      <c r="H247">
        <v>60186</v>
      </c>
      <c r="I247">
        <f>Table1[[#This Row],[5. Jumlah Pemilih (1+2+3+4+5) (JML)]]-Table1[[#This Row],[Jumlah Suara Sah Calon Presiden dan Wakil Presiden]]</f>
        <v>36968</v>
      </c>
      <c r="J247">
        <f>(Table1[[#This Row],[Jumlah Tidak Memilih dan Suara Tidak Sah]]/Table1[[#This Row],[5. Jumlah Pemilih (1+2+3+4+5) (JML)]])*100</f>
        <v>38.050929452209893</v>
      </c>
      <c r="K24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47">
        <f>(Table1[[#This Row],[H. Prabowo Subianto - Ir. M. H. Hatta Rajasa]]-Table1[[#This Row],[Ir. H. Joko Widodo - Drs. H. M. Jusuf Kalla]])</f>
        <v>-13796</v>
      </c>
      <c r="M247">
        <f>(Table1[[#This Row],[Selisih Suara]]/Table1[[#This Row],[Jumlah Suara Sah Calon Presiden dan Wakil Presiden]])*100</f>
        <v>-22.922274283055859</v>
      </c>
    </row>
    <row r="248" spans="1:13" x14ac:dyDescent="0.2">
      <c r="A248">
        <v>260</v>
      </c>
      <c r="B248">
        <v>6213</v>
      </c>
      <c r="C248" t="s">
        <v>21</v>
      </c>
      <c r="D248" t="s">
        <v>376</v>
      </c>
      <c r="E248">
        <v>81054</v>
      </c>
      <c r="F248">
        <v>20732</v>
      </c>
      <c r="G248">
        <v>25468</v>
      </c>
      <c r="H248">
        <v>46200</v>
      </c>
      <c r="I248">
        <f>Table1[[#This Row],[5. Jumlah Pemilih (1+2+3+4+5) (JML)]]-Table1[[#This Row],[Jumlah Suara Sah Calon Presiden dan Wakil Presiden]]</f>
        <v>34854</v>
      </c>
      <c r="J248">
        <f>(Table1[[#This Row],[Jumlah Tidak Memilih dan Suara Tidak Sah]]/Table1[[#This Row],[5. Jumlah Pemilih (1+2+3+4+5) (JML)]])*100</f>
        <v>43.000962321415351</v>
      </c>
      <c r="K24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48">
        <f>(Table1[[#This Row],[H. Prabowo Subianto - Ir. M. H. Hatta Rajasa]]-Table1[[#This Row],[Ir. H. Joko Widodo - Drs. H. M. Jusuf Kalla]])</f>
        <v>-4736</v>
      </c>
      <c r="M248">
        <f>(Table1[[#This Row],[Selisih Suara]]/Table1[[#This Row],[Jumlah Suara Sah Calon Presiden dan Wakil Presiden]])*100</f>
        <v>-10.25108225108225</v>
      </c>
    </row>
    <row r="249" spans="1:13" x14ac:dyDescent="0.2">
      <c r="A249">
        <v>261</v>
      </c>
      <c r="B249">
        <v>6212</v>
      </c>
      <c r="C249" t="s">
        <v>21</v>
      </c>
      <c r="D249" t="s">
        <v>375</v>
      </c>
      <c r="E249">
        <v>78999</v>
      </c>
      <c r="F249">
        <v>19907</v>
      </c>
      <c r="G249">
        <v>36052</v>
      </c>
      <c r="H249">
        <v>55959</v>
      </c>
      <c r="I249">
        <f>Table1[[#This Row],[5. Jumlah Pemilih (1+2+3+4+5) (JML)]]-Table1[[#This Row],[Jumlah Suara Sah Calon Presiden dan Wakil Presiden]]</f>
        <v>23040</v>
      </c>
      <c r="J249">
        <f>(Table1[[#This Row],[Jumlah Tidak Memilih dan Suara Tidak Sah]]/Table1[[#This Row],[5. Jumlah Pemilih (1+2+3+4+5) (JML)]])*100</f>
        <v>29.164926138305546</v>
      </c>
      <c r="K24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49">
        <f>(Table1[[#This Row],[H. Prabowo Subianto - Ir. M. H. Hatta Rajasa]]-Table1[[#This Row],[Ir. H. Joko Widodo - Drs. H. M. Jusuf Kalla]])</f>
        <v>-16145</v>
      </c>
      <c r="M249">
        <f>(Table1[[#This Row],[Selisih Suara]]/Table1[[#This Row],[Jumlah Suara Sah Calon Presiden dan Wakil Presiden]])*100</f>
        <v>-28.851480548258547</v>
      </c>
    </row>
    <row r="250" spans="1:13" x14ac:dyDescent="0.2">
      <c r="A250">
        <v>262</v>
      </c>
      <c r="B250">
        <v>6271</v>
      </c>
      <c r="C250" t="s">
        <v>21</v>
      </c>
      <c r="D250" t="s">
        <v>377</v>
      </c>
      <c r="E250">
        <v>165749</v>
      </c>
      <c r="F250">
        <v>54687</v>
      </c>
      <c r="G250">
        <v>63851</v>
      </c>
      <c r="H250">
        <v>118538</v>
      </c>
      <c r="I250">
        <f>Table1[[#This Row],[5. Jumlah Pemilih (1+2+3+4+5) (JML)]]-Table1[[#This Row],[Jumlah Suara Sah Calon Presiden dan Wakil Presiden]]</f>
        <v>47211</v>
      </c>
      <c r="J250">
        <f>(Table1[[#This Row],[Jumlah Tidak Memilih dan Suara Tidak Sah]]/Table1[[#This Row],[5. Jumlah Pemilih (1+2+3+4+5) (JML)]])*100</f>
        <v>28.483429764282135</v>
      </c>
      <c r="K25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50">
        <f>(Table1[[#This Row],[H. Prabowo Subianto - Ir. M. H. Hatta Rajasa]]-Table1[[#This Row],[Ir. H. Joko Widodo - Drs. H. M. Jusuf Kalla]])</f>
        <v>-9164</v>
      </c>
      <c r="M250">
        <f>(Table1[[#This Row],[Selisih Suara]]/Table1[[#This Row],[Jumlah Suara Sah Calon Presiden dan Wakil Presiden]])*100</f>
        <v>-7.7308542408341632</v>
      </c>
    </row>
    <row r="251" spans="1:13" x14ac:dyDescent="0.2">
      <c r="A251">
        <v>264</v>
      </c>
      <c r="B251">
        <v>6301</v>
      </c>
      <c r="C251" t="s">
        <v>22</v>
      </c>
      <c r="D251" t="s">
        <v>378</v>
      </c>
      <c r="E251">
        <v>238552</v>
      </c>
      <c r="F251">
        <v>72095</v>
      </c>
      <c r="G251">
        <v>81892</v>
      </c>
      <c r="H251">
        <v>153987</v>
      </c>
      <c r="I251">
        <f>Table1[[#This Row],[5. Jumlah Pemilih (1+2+3+4+5) (JML)]]-Table1[[#This Row],[Jumlah Suara Sah Calon Presiden dan Wakil Presiden]]</f>
        <v>84565</v>
      </c>
      <c r="J251">
        <f>(Table1[[#This Row],[Jumlah Tidak Memilih dan Suara Tidak Sah]]/Table1[[#This Row],[5. Jumlah Pemilih (1+2+3+4+5) (JML)]])*100</f>
        <v>35.449294074247959</v>
      </c>
      <c r="K25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51">
        <f>(Table1[[#This Row],[H. Prabowo Subianto - Ir. M. H. Hatta Rajasa]]-Table1[[#This Row],[Ir. H. Joko Widodo - Drs. H. M. Jusuf Kalla]])</f>
        <v>-9797</v>
      </c>
      <c r="M251">
        <f>(Table1[[#This Row],[Selisih Suara]]/Table1[[#This Row],[Jumlah Suara Sah Calon Presiden dan Wakil Presiden]])*100</f>
        <v>-6.3622253826621735</v>
      </c>
    </row>
    <row r="252" spans="1:13" x14ac:dyDescent="0.2">
      <c r="A252">
        <v>265</v>
      </c>
      <c r="B252">
        <v>6302</v>
      </c>
      <c r="C252" t="s">
        <v>22</v>
      </c>
      <c r="D252" t="s">
        <v>379</v>
      </c>
      <c r="E252">
        <v>234965</v>
      </c>
      <c r="F252">
        <v>57932</v>
      </c>
      <c r="G252">
        <v>88379</v>
      </c>
      <c r="H252">
        <v>146311</v>
      </c>
      <c r="I252">
        <f>Table1[[#This Row],[5. Jumlah Pemilih (1+2+3+4+5) (JML)]]-Table1[[#This Row],[Jumlah Suara Sah Calon Presiden dan Wakil Presiden]]</f>
        <v>88654</v>
      </c>
      <c r="J252">
        <f>(Table1[[#This Row],[Jumlah Tidak Memilih dan Suara Tidak Sah]]/Table1[[#This Row],[5. Jumlah Pemilih (1+2+3+4+5) (JML)]])*100</f>
        <v>37.730725852786584</v>
      </c>
      <c r="K25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52">
        <f>(Table1[[#This Row],[H. Prabowo Subianto - Ir. M. H. Hatta Rajasa]]-Table1[[#This Row],[Ir. H. Joko Widodo - Drs. H. M. Jusuf Kalla]])</f>
        <v>-30447</v>
      </c>
      <c r="M252">
        <f>(Table1[[#This Row],[Selisih Suara]]/Table1[[#This Row],[Jumlah Suara Sah Calon Presiden dan Wakil Presiden]])*100</f>
        <v>-20.809781902932794</v>
      </c>
    </row>
    <row r="253" spans="1:13" x14ac:dyDescent="0.2">
      <c r="A253">
        <v>266</v>
      </c>
      <c r="B253">
        <v>6303</v>
      </c>
      <c r="C253" t="s">
        <v>22</v>
      </c>
      <c r="D253" t="s">
        <v>380</v>
      </c>
      <c r="E253">
        <v>400480</v>
      </c>
      <c r="F253">
        <v>131493</v>
      </c>
      <c r="G253">
        <v>125116</v>
      </c>
      <c r="H253">
        <v>256609</v>
      </c>
      <c r="I253">
        <f>Table1[[#This Row],[5. Jumlah Pemilih (1+2+3+4+5) (JML)]]-Table1[[#This Row],[Jumlah Suara Sah Calon Presiden dan Wakil Presiden]]</f>
        <v>143871</v>
      </c>
      <c r="J253">
        <f>(Table1[[#This Row],[Jumlah Tidak Memilih dan Suara Tidak Sah]]/Table1[[#This Row],[5. Jumlah Pemilih (1+2+3+4+5) (JML)]])*100</f>
        <v>35.924640431482217</v>
      </c>
      <c r="K25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53">
        <f>(Table1[[#This Row],[H. Prabowo Subianto - Ir. M. H. Hatta Rajasa]]-Table1[[#This Row],[Ir. H. Joko Widodo - Drs. H. M. Jusuf Kalla]])</f>
        <v>6377</v>
      </c>
      <c r="M253">
        <f>(Table1[[#This Row],[Selisih Suara]]/Table1[[#This Row],[Jumlah Suara Sah Calon Presiden dan Wakil Presiden]])*100</f>
        <v>2.4851037960476834</v>
      </c>
    </row>
    <row r="254" spans="1:13" x14ac:dyDescent="0.2">
      <c r="A254">
        <v>267</v>
      </c>
      <c r="B254">
        <v>6304</v>
      </c>
      <c r="C254" t="s">
        <v>22</v>
      </c>
      <c r="D254" t="s">
        <v>381</v>
      </c>
      <c r="E254">
        <v>217119</v>
      </c>
      <c r="F254">
        <v>70890</v>
      </c>
      <c r="G254">
        <v>71968</v>
      </c>
      <c r="H254">
        <v>142858</v>
      </c>
      <c r="I254">
        <f>Table1[[#This Row],[5. Jumlah Pemilih (1+2+3+4+5) (JML)]]-Table1[[#This Row],[Jumlah Suara Sah Calon Presiden dan Wakil Presiden]]</f>
        <v>74261</v>
      </c>
      <c r="J254">
        <f>(Table1[[#This Row],[Jumlah Tidak Memilih dan Suara Tidak Sah]]/Table1[[#This Row],[5. Jumlah Pemilih (1+2+3+4+5) (JML)]])*100</f>
        <v>34.202902555741318</v>
      </c>
      <c r="K25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54">
        <f>(Table1[[#This Row],[H. Prabowo Subianto - Ir. M. H. Hatta Rajasa]]-Table1[[#This Row],[Ir. H. Joko Widodo - Drs. H. M. Jusuf Kalla]])</f>
        <v>-1078</v>
      </c>
      <c r="M254">
        <f>(Table1[[#This Row],[Selisih Suara]]/Table1[[#This Row],[Jumlah Suara Sah Calon Presiden dan Wakil Presiden]])*100</f>
        <v>-0.7545954724271654</v>
      </c>
    </row>
    <row r="255" spans="1:13" x14ac:dyDescent="0.2">
      <c r="A255">
        <v>268</v>
      </c>
      <c r="B255">
        <v>6305</v>
      </c>
      <c r="C255" t="s">
        <v>22</v>
      </c>
      <c r="D255" t="s">
        <v>382</v>
      </c>
      <c r="E255">
        <v>133111</v>
      </c>
      <c r="F255">
        <v>58181</v>
      </c>
      <c r="G255">
        <v>37740</v>
      </c>
      <c r="H255">
        <v>95921</v>
      </c>
      <c r="I255">
        <f>Table1[[#This Row],[5. Jumlah Pemilih (1+2+3+4+5) (JML)]]-Table1[[#This Row],[Jumlah Suara Sah Calon Presiden dan Wakil Presiden]]</f>
        <v>37190</v>
      </c>
      <c r="J255">
        <f>(Table1[[#This Row],[Jumlah Tidak Memilih dan Suara Tidak Sah]]/Table1[[#This Row],[5. Jumlah Pemilih (1+2+3+4+5) (JML)]])*100</f>
        <v>27.939088429956954</v>
      </c>
      <c r="K25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55">
        <f>(Table1[[#This Row],[H. Prabowo Subianto - Ir. M. H. Hatta Rajasa]]-Table1[[#This Row],[Ir. H. Joko Widodo - Drs. H. M. Jusuf Kalla]])</f>
        <v>20441</v>
      </c>
      <c r="M255">
        <f>(Table1[[#This Row],[Selisih Suara]]/Table1[[#This Row],[Jumlah Suara Sah Calon Presiden dan Wakil Presiden]])*100</f>
        <v>21.310244889023259</v>
      </c>
    </row>
    <row r="256" spans="1:13" x14ac:dyDescent="0.2">
      <c r="A256">
        <v>269</v>
      </c>
      <c r="B256">
        <v>6306</v>
      </c>
      <c r="C256" t="s">
        <v>22</v>
      </c>
      <c r="D256" t="s">
        <v>383</v>
      </c>
      <c r="E256">
        <v>168383</v>
      </c>
      <c r="F256">
        <v>53777</v>
      </c>
      <c r="G256">
        <v>52765</v>
      </c>
      <c r="H256">
        <v>106542</v>
      </c>
      <c r="I256">
        <f>Table1[[#This Row],[5. Jumlah Pemilih (1+2+3+4+5) (JML)]]-Table1[[#This Row],[Jumlah Suara Sah Calon Presiden dan Wakil Presiden]]</f>
        <v>61841</v>
      </c>
      <c r="J256">
        <f>(Table1[[#This Row],[Jumlah Tidak Memilih dan Suara Tidak Sah]]/Table1[[#This Row],[5. Jumlah Pemilih (1+2+3+4+5) (JML)]])*100</f>
        <v>36.726391619106444</v>
      </c>
      <c r="K256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56">
        <f>(Table1[[#This Row],[H. Prabowo Subianto - Ir. M. H. Hatta Rajasa]]-Table1[[#This Row],[Ir. H. Joko Widodo - Drs. H. M. Jusuf Kalla]])</f>
        <v>1012</v>
      </c>
      <c r="M256">
        <f>(Table1[[#This Row],[Selisih Suara]]/Table1[[#This Row],[Jumlah Suara Sah Calon Presiden dan Wakil Presiden]])*100</f>
        <v>0.94986014904920124</v>
      </c>
    </row>
    <row r="257" spans="1:13" x14ac:dyDescent="0.2">
      <c r="A257">
        <v>270</v>
      </c>
      <c r="B257">
        <v>6307</v>
      </c>
      <c r="C257" t="s">
        <v>22</v>
      </c>
      <c r="D257" t="s">
        <v>384</v>
      </c>
      <c r="E257">
        <v>188725</v>
      </c>
      <c r="F257">
        <v>79784</v>
      </c>
      <c r="G257">
        <v>52007</v>
      </c>
      <c r="H257">
        <v>131791</v>
      </c>
      <c r="I257">
        <f>Table1[[#This Row],[5. Jumlah Pemilih (1+2+3+4+5) (JML)]]-Table1[[#This Row],[Jumlah Suara Sah Calon Presiden dan Wakil Presiden]]</f>
        <v>56934</v>
      </c>
      <c r="J257">
        <f>(Table1[[#This Row],[Jumlah Tidak Memilih dan Suara Tidak Sah]]/Table1[[#This Row],[5. Jumlah Pemilih (1+2+3+4+5) (JML)]])*100</f>
        <v>30.167704331699564</v>
      </c>
      <c r="K25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57">
        <f>(Table1[[#This Row],[H. Prabowo Subianto - Ir. M. H. Hatta Rajasa]]-Table1[[#This Row],[Ir. H. Joko Widodo - Drs. H. M. Jusuf Kalla]])</f>
        <v>27777</v>
      </c>
      <c r="M257">
        <f>(Table1[[#This Row],[Selisih Suara]]/Table1[[#This Row],[Jumlah Suara Sah Calon Presiden dan Wakil Presiden]])*100</f>
        <v>21.076553027141458</v>
      </c>
    </row>
    <row r="258" spans="1:13" x14ac:dyDescent="0.2">
      <c r="A258">
        <v>271</v>
      </c>
      <c r="B258">
        <v>6308</v>
      </c>
      <c r="C258" t="s">
        <v>22</v>
      </c>
      <c r="D258" t="s">
        <v>385</v>
      </c>
      <c r="E258">
        <v>162542</v>
      </c>
      <c r="F258">
        <v>60178</v>
      </c>
      <c r="G258">
        <v>43068</v>
      </c>
      <c r="H258">
        <v>103246</v>
      </c>
      <c r="I258">
        <f>Table1[[#This Row],[5. Jumlah Pemilih (1+2+3+4+5) (JML)]]-Table1[[#This Row],[Jumlah Suara Sah Calon Presiden dan Wakil Presiden]]</f>
        <v>59296</v>
      </c>
      <c r="J258">
        <f>(Table1[[#This Row],[Jumlah Tidak Memilih dan Suara Tidak Sah]]/Table1[[#This Row],[5. Jumlah Pemilih (1+2+3+4+5) (JML)]])*100</f>
        <v>36.480417369049228</v>
      </c>
      <c r="K258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58">
        <f>(Table1[[#This Row],[H. Prabowo Subianto - Ir. M. H. Hatta Rajasa]]-Table1[[#This Row],[Ir. H. Joko Widodo - Drs. H. M. Jusuf Kalla]])</f>
        <v>17110</v>
      </c>
      <c r="M258">
        <f>(Table1[[#This Row],[Selisih Suara]]/Table1[[#This Row],[Jumlah Suara Sah Calon Presiden dan Wakil Presiden]])*100</f>
        <v>16.572070588691087</v>
      </c>
    </row>
    <row r="259" spans="1:13" x14ac:dyDescent="0.2">
      <c r="A259">
        <v>272</v>
      </c>
      <c r="B259">
        <v>6309</v>
      </c>
      <c r="C259" t="s">
        <v>22</v>
      </c>
      <c r="D259" t="s">
        <v>386</v>
      </c>
      <c r="E259">
        <v>174118</v>
      </c>
      <c r="F259">
        <v>68841</v>
      </c>
      <c r="G259">
        <v>50403</v>
      </c>
      <c r="H259">
        <v>119244</v>
      </c>
      <c r="I259">
        <f>Table1[[#This Row],[5. Jumlah Pemilih (1+2+3+4+5) (JML)]]-Table1[[#This Row],[Jumlah Suara Sah Calon Presiden dan Wakil Presiden]]</f>
        <v>54874</v>
      </c>
      <c r="J259">
        <f>(Table1[[#This Row],[Jumlah Tidak Memilih dan Suara Tidak Sah]]/Table1[[#This Row],[5. Jumlah Pemilih (1+2+3+4+5) (JML)]])*100</f>
        <v>31.515409090386981</v>
      </c>
      <c r="K25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59">
        <f>(Table1[[#This Row],[H. Prabowo Subianto - Ir. M. H. Hatta Rajasa]]-Table1[[#This Row],[Ir. H. Joko Widodo - Drs. H. M. Jusuf Kalla]])</f>
        <v>18438</v>
      </c>
      <c r="M259">
        <f>(Table1[[#This Row],[Selisih Suara]]/Table1[[#This Row],[Jumlah Suara Sah Calon Presiden dan Wakil Presiden]])*100</f>
        <v>15.462413203180034</v>
      </c>
    </row>
    <row r="260" spans="1:13" x14ac:dyDescent="0.2">
      <c r="A260">
        <v>273</v>
      </c>
      <c r="B260">
        <v>6310</v>
      </c>
      <c r="C260" t="s">
        <v>22</v>
      </c>
      <c r="D260" t="s">
        <v>387</v>
      </c>
      <c r="E260">
        <v>224040</v>
      </c>
      <c r="F260">
        <v>51812</v>
      </c>
      <c r="G260">
        <v>93242</v>
      </c>
      <c r="H260">
        <v>145054</v>
      </c>
      <c r="I260">
        <f>Table1[[#This Row],[5. Jumlah Pemilih (1+2+3+4+5) (JML)]]-Table1[[#This Row],[Jumlah Suara Sah Calon Presiden dan Wakil Presiden]]</f>
        <v>78986</v>
      </c>
      <c r="J260">
        <f>(Table1[[#This Row],[Jumlah Tidak Memilih dan Suara Tidak Sah]]/Table1[[#This Row],[5. Jumlah Pemilih (1+2+3+4+5) (JML)]])*100</f>
        <v>35.255311551508662</v>
      </c>
      <c r="K26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60">
        <f>(Table1[[#This Row],[H. Prabowo Subianto - Ir. M. H. Hatta Rajasa]]-Table1[[#This Row],[Ir. H. Joko Widodo - Drs. H. M. Jusuf Kalla]])</f>
        <v>-41430</v>
      </c>
      <c r="M260">
        <f>(Table1[[#This Row],[Selisih Suara]]/Table1[[#This Row],[Jumlah Suara Sah Calon Presiden dan Wakil Presiden]])*100</f>
        <v>-28.561776993395565</v>
      </c>
    </row>
    <row r="261" spans="1:13" x14ac:dyDescent="0.2">
      <c r="A261">
        <v>274</v>
      </c>
      <c r="B261">
        <v>6311</v>
      </c>
      <c r="C261" t="s">
        <v>22</v>
      </c>
      <c r="D261" t="s">
        <v>388</v>
      </c>
      <c r="E261">
        <v>90145</v>
      </c>
      <c r="F261">
        <v>29306</v>
      </c>
      <c r="G261">
        <v>32915</v>
      </c>
      <c r="H261">
        <v>62221</v>
      </c>
      <c r="I261">
        <f>Table1[[#This Row],[5. Jumlah Pemilih (1+2+3+4+5) (JML)]]-Table1[[#This Row],[Jumlah Suara Sah Calon Presiden dan Wakil Presiden]]</f>
        <v>27924</v>
      </c>
      <c r="J261">
        <f>(Table1[[#This Row],[Jumlah Tidak Memilih dan Suara Tidak Sah]]/Table1[[#This Row],[5. Jumlah Pemilih (1+2+3+4+5) (JML)]])*100</f>
        <v>30.976759664984193</v>
      </c>
      <c r="K26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61">
        <f>(Table1[[#This Row],[H. Prabowo Subianto - Ir. M. H. Hatta Rajasa]]-Table1[[#This Row],[Ir. H. Joko Widodo - Drs. H. M. Jusuf Kalla]])</f>
        <v>-3609</v>
      </c>
      <c r="M261">
        <f>(Table1[[#This Row],[Selisih Suara]]/Table1[[#This Row],[Jumlah Suara Sah Calon Presiden dan Wakil Presiden]])*100</f>
        <v>-5.8002925057456487</v>
      </c>
    </row>
    <row r="262" spans="1:13" x14ac:dyDescent="0.2">
      <c r="A262">
        <v>275</v>
      </c>
      <c r="B262">
        <v>6371</v>
      </c>
      <c r="C262" t="s">
        <v>22</v>
      </c>
      <c r="D262" t="s">
        <v>389</v>
      </c>
      <c r="E262">
        <v>500059</v>
      </c>
      <c r="F262">
        <v>153822</v>
      </c>
      <c r="G262">
        <v>157062</v>
      </c>
      <c r="H262">
        <v>310884</v>
      </c>
      <c r="I262">
        <f>Table1[[#This Row],[5. Jumlah Pemilih (1+2+3+4+5) (JML)]]-Table1[[#This Row],[Jumlah Suara Sah Calon Presiden dan Wakil Presiden]]</f>
        <v>189175</v>
      </c>
      <c r="J262">
        <f>(Table1[[#This Row],[Jumlah Tidak Memilih dan Suara Tidak Sah]]/Table1[[#This Row],[5. Jumlah Pemilih (1+2+3+4+5) (JML)]])*100</f>
        <v>37.830535996752381</v>
      </c>
      <c r="K26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62">
        <f>(Table1[[#This Row],[H. Prabowo Subianto - Ir. M. H. Hatta Rajasa]]-Table1[[#This Row],[Ir. H. Joko Widodo - Drs. H. M. Jusuf Kalla]])</f>
        <v>-3240</v>
      </c>
      <c r="M262">
        <f>(Table1[[#This Row],[Selisih Suara]]/Table1[[#This Row],[Jumlah Suara Sah Calon Presiden dan Wakil Presiden]])*100</f>
        <v>-1.0421893696684292</v>
      </c>
    </row>
    <row r="263" spans="1:13" x14ac:dyDescent="0.2">
      <c r="A263">
        <v>276</v>
      </c>
      <c r="B263">
        <v>6372</v>
      </c>
      <c r="C263" t="s">
        <v>22</v>
      </c>
      <c r="D263" t="s">
        <v>390</v>
      </c>
      <c r="E263">
        <v>155888</v>
      </c>
      <c r="F263">
        <v>53698</v>
      </c>
      <c r="G263">
        <v>53191</v>
      </c>
      <c r="H263">
        <v>106889</v>
      </c>
      <c r="I263">
        <f>Table1[[#This Row],[5. Jumlah Pemilih (1+2+3+4+5) (JML)]]-Table1[[#This Row],[Jumlah Suara Sah Calon Presiden dan Wakil Presiden]]</f>
        <v>48999</v>
      </c>
      <c r="J263">
        <f>(Table1[[#This Row],[Jumlah Tidak Memilih dan Suara Tidak Sah]]/Table1[[#This Row],[5. Jumlah Pemilih (1+2+3+4+5) (JML)]])*100</f>
        <v>31.432182079441652</v>
      </c>
      <c r="K26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63">
        <f>(Table1[[#This Row],[H. Prabowo Subianto - Ir. M. H. Hatta Rajasa]]-Table1[[#This Row],[Ir. H. Joko Widodo - Drs. H. M. Jusuf Kalla]])</f>
        <v>507</v>
      </c>
      <c r="M263">
        <f>(Table1[[#This Row],[Selisih Suara]]/Table1[[#This Row],[Jumlah Suara Sah Calon Presiden dan Wakil Presiden]])*100</f>
        <v>0.47432383126420868</v>
      </c>
    </row>
    <row r="264" spans="1:13" x14ac:dyDescent="0.2">
      <c r="A264">
        <v>278</v>
      </c>
      <c r="B264">
        <v>6401</v>
      </c>
      <c r="C264" t="s">
        <v>23</v>
      </c>
      <c r="D264" t="s">
        <v>391</v>
      </c>
      <c r="E264">
        <v>185577</v>
      </c>
      <c r="F264">
        <v>50382</v>
      </c>
      <c r="G264">
        <v>65438</v>
      </c>
      <c r="H264">
        <v>115820</v>
      </c>
      <c r="I264">
        <f>Table1[[#This Row],[5. Jumlah Pemilih (1+2+3+4+5) (JML)]]-Table1[[#This Row],[Jumlah Suara Sah Calon Presiden dan Wakil Presiden]]</f>
        <v>69757</v>
      </c>
      <c r="J264">
        <f>(Table1[[#This Row],[Jumlah Tidak Memilih dan Suara Tidak Sah]]/Table1[[#This Row],[5. Jumlah Pemilih (1+2+3+4+5) (JML)]])*100</f>
        <v>37.589248667668947</v>
      </c>
      <c r="K26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64">
        <f>(Table1[[#This Row],[H. Prabowo Subianto - Ir. M. H. Hatta Rajasa]]-Table1[[#This Row],[Ir. H. Joko Widodo - Drs. H. M. Jusuf Kalla]])</f>
        <v>-15056</v>
      </c>
      <c r="M264">
        <f>(Table1[[#This Row],[Selisih Suara]]/Table1[[#This Row],[Jumlah Suara Sah Calon Presiden dan Wakil Presiden]])*100</f>
        <v>-12.999481954757384</v>
      </c>
    </row>
    <row r="265" spans="1:13" x14ac:dyDescent="0.2">
      <c r="A265">
        <v>279</v>
      </c>
      <c r="B265">
        <v>6403</v>
      </c>
      <c r="C265" t="s">
        <v>23</v>
      </c>
      <c r="D265" t="s">
        <v>393</v>
      </c>
      <c r="E265">
        <v>528272</v>
      </c>
      <c r="F265">
        <v>117811</v>
      </c>
      <c r="G265">
        <v>207503</v>
      </c>
      <c r="H265">
        <v>325314</v>
      </c>
      <c r="I265">
        <f>Table1[[#This Row],[5. Jumlah Pemilih (1+2+3+4+5) (JML)]]-Table1[[#This Row],[Jumlah Suara Sah Calon Presiden dan Wakil Presiden]]</f>
        <v>202958</v>
      </c>
      <c r="J265">
        <f>(Table1[[#This Row],[Jumlah Tidak Memilih dan Suara Tidak Sah]]/Table1[[#This Row],[5. Jumlah Pemilih (1+2+3+4+5) (JML)]])*100</f>
        <v>38.419223430354059</v>
      </c>
      <c r="K26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65">
        <f>(Table1[[#This Row],[H. Prabowo Subianto - Ir. M. H. Hatta Rajasa]]-Table1[[#This Row],[Ir. H. Joko Widodo - Drs. H. M. Jusuf Kalla]])</f>
        <v>-89692</v>
      </c>
      <c r="M265">
        <f>(Table1[[#This Row],[Selisih Suara]]/Table1[[#This Row],[Jumlah Suara Sah Calon Presiden dan Wakil Presiden]])*100</f>
        <v>-27.570900729756481</v>
      </c>
    </row>
    <row r="266" spans="1:13" x14ac:dyDescent="0.2">
      <c r="A266">
        <v>280</v>
      </c>
      <c r="B266">
        <v>6405</v>
      </c>
      <c r="C266" t="s">
        <v>23</v>
      </c>
      <c r="D266" t="s">
        <v>395</v>
      </c>
      <c r="E266">
        <v>162656</v>
      </c>
      <c r="F266">
        <v>29777</v>
      </c>
      <c r="G266">
        <v>66443</v>
      </c>
      <c r="H266">
        <v>96220</v>
      </c>
      <c r="I266">
        <f>Table1[[#This Row],[5. Jumlah Pemilih (1+2+3+4+5) (JML)]]-Table1[[#This Row],[Jumlah Suara Sah Calon Presiden dan Wakil Presiden]]</f>
        <v>66436</v>
      </c>
      <c r="J266">
        <f>(Table1[[#This Row],[Jumlah Tidak Memilih dan Suara Tidak Sah]]/Table1[[#This Row],[5. Jumlah Pemilih (1+2+3+4+5) (JML)]])*100</f>
        <v>40.84448160535117</v>
      </c>
      <c r="K26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66">
        <f>(Table1[[#This Row],[H. Prabowo Subianto - Ir. M. H. Hatta Rajasa]]-Table1[[#This Row],[Ir. H. Joko Widodo - Drs. H. M. Jusuf Kalla]])</f>
        <v>-36666</v>
      </c>
      <c r="M266">
        <f>(Table1[[#This Row],[Selisih Suara]]/Table1[[#This Row],[Jumlah Suara Sah Calon Presiden dan Wakil Presiden]])*100</f>
        <v>-38.106422781126589</v>
      </c>
    </row>
    <row r="267" spans="1:13" x14ac:dyDescent="0.2">
      <c r="A267">
        <v>281</v>
      </c>
      <c r="B267">
        <v>6407</v>
      </c>
      <c r="C267" t="s">
        <v>23</v>
      </c>
      <c r="D267" t="s">
        <v>397</v>
      </c>
      <c r="E267">
        <v>88241</v>
      </c>
      <c r="F267">
        <v>17884</v>
      </c>
      <c r="G267">
        <v>36410</v>
      </c>
      <c r="H267">
        <v>54294</v>
      </c>
      <c r="I267">
        <f>Table1[[#This Row],[5. Jumlah Pemilih (1+2+3+4+5) (JML)]]-Table1[[#This Row],[Jumlah Suara Sah Calon Presiden dan Wakil Presiden]]</f>
        <v>33947</v>
      </c>
      <c r="J267">
        <f>(Table1[[#This Row],[Jumlah Tidak Memilih dan Suara Tidak Sah]]/Table1[[#This Row],[5. Jumlah Pemilih (1+2+3+4+5) (JML)]])*100</f>
        <v>38.470778889631802</v>
      </c>
      <c r="K26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67">
        <f>(Table1[[#This Row],[H. Prabowo Subianto - Ir. M. H. Hatta Rajasa]]-Table1[[#This Row],[Ir. H. Joko Widodo - Drs. H. M. Jusuf Kalla]])</f>
        <v>-18526</v>
      </c>
      <c r="M267">
        <f>(Table1[[#This Row],[Selisih Suara]]/Table1[[#This Row],[Jumlah Suara Sah Calon Presiden dan Wakil Presiden]])*100</f>
        <v>-34.121634066379343</v>
      </c>
    </row>
    <row r="268" spans="1:13" x14ac:dyDescent="0.2">
      <c r="A268">
        <v>282</v>
      </c>
      <c r="B268">
        <v>6408</v>
      </c>
      <c r="C268" t="s">
        <v>23</v>
      </c>
      <c r="D268" t="s">
        <v>398</v>
      </c>
      <c r="E268">
        <v>137926</v>
      </c>
      <c r="F268">
        <v>16802</v>
      </c>
      <c r="G268">
        <v>60395</v>
      </c>
      <c r="H268">
        <v>77197</v>
      </c>
      <c r="I268">
        <f>Table1[[#This Row],[5. Jumlah Pemilih (1+2+3+4+5) (JML)]]-Table1[[#This Row],[Jumlah Suara Sah Calon Presiden dan Wakil Presiden]]</f>
        <v>60729</v>
      </c>
      <c r="J268">
        <f>(Table1[[#This Row],[Jumlah Tidak Memilih dan Suara Tidak Sah]]/Table1[[#This Row],[5. Jumlah Pemilih (1+2+3+4+5) (JML)]])*100</f>
        <v>44.030132099821643</v>
      </c>
      <c r="K26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68">
        <f>(Table1[[#This Row],[H. Prabowo Subianto - Ir. M. H. Hatta Rajasa]]-Table1[[#This Row],[Ir. H. Joko Widodo - Drs. H. M. Jusuf Kalla]])</f>
        <v>-43593</v>
      </c>
      <c r="M268">
        <f>(Table1[[#This Row],[Selisih Suara]]/Table1[[#This Row],[Jumlah Suara Sah Calon Presiden dan Wakil Presiden]])*100</f>
        <v>-56.469811003018258</v>
      </c>
    </row>
    <row r="269" spans="1:13" x14ac:dyDescent="0.2">
      <c r="A269">
        <v>283</v>
      </c>
      <c r="B269">
        <v>6406</v>
      </c>
      <c r="C269" t="s">
        <v>23</v>
      </c>
      <c r="D269" t="s">
        <v>396</v>
      </c>
      <c r="E269">
        <v>53151</v>
      </c>
      <c r="F269">
        <v>7966</v>
      </c>
      <c r="G269">
        <v>26753</v>
      </c>
      <c r="H269">
        <v>34719</v>
      </c>
      <c r="I269">
        <f>Table1[[#This Row],[5. Jumlah Pemilih (1+2+3+4+5) (JML)]]-Table1[[#This Row],[Jumlah Suara Sah Calon Presiden dan Wakil Presiden]]</f>
        <v>18432</v>
      </c>
      <c r="J269">
        <f>(Table1[[#This Row],[Jumlah Tidak Memilih dan Suara Tidak Sah]]/Table1[[#This Row],[5. Jumlah Pemilih (1+2+3+4+5) (JML)]])*100</f>
        <v>34.678557317830332</v>
      </c>
      <c r="K26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69">
        <f>(Table1[[#This Row],[H. Prabowo Subianto - Ir. M. H. Hatta Rajasa]]-Table1[[#This Row],[Ir. H. Joko Widodo - Drs. H. M. Jusuf Kalla]])</f>
        <v>-18787</v>
      </c>
      <c r="M269">
        <f>(Table1[[#This Row],[Selisih Suara]]/Table1[[#This Row],[Jumlah Suara Sah Calon Presiden dan Wakil Presiden]])*100</f>
        <v>-54.111581554768286</v>
      </c>
    </row>
    <row r="270" spans="1:13" x14ac:dyDescent="0.2">
      <c r="A270">
        <v>284</v>
      </c>
      <c r="B270">
        <v>6402</v>
      </c>
      <c r="C270" t="s">
        <v>23</v>
      </c>
      <c r="D270" t="s">
        <v>392</v>
      </c>
      <c r="E270">
        <v>144930</v>
      </c>
      <c r="F270">
        <v>21161</v>
      </c>
      <c r="G270">
        <v>75625</v>
      </c>
      <c r="H270">
        <v>96786</v>
      </c>
      <c r="I270">
        <f>Table1[[#This Row],[5. Jumlah Pemilih (1+2+3+4+5) (JML)]]-Table1[[#This Row],[Jumlah Suara Sah Calon Presiden dan Wakil Presiden]]</f>
        <v>48144</v>
      </c>
      <c r="J270">
        <f>(Table1[[#This Row],[Jumlah Tidak Memilih dan Suara Tidak Sah]]/Table1[[#This Row],[5. Jumlah Pemilih (1+2+3+4+5) (JML)]])*100</f>
        <v>33.218795280480236</v>
      </c>
      <c r="K27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70">
        <f>(Table1[[#This Row],[H. Prabowo Subianto - Ir. M. H. Hatta Rajasa]]-Table1[[#This Row],[Ir. H. Joko Widodo - Drs. H. M. Jusuf Kalla]])</f>
        <v>-54464</v>
      </c>
      <c r="M270">
        <f>(Table1[[#This Row],[Selisih Suara]]/Table1[[#This Row],[Jumlah Suara Sah Calon Presiden dan Wakil Presiden]])*100</f>
        <v>-56.27260140929473</v>
      </c>
    </row>
    <row r="271" spans="1:13" x14ac:dyDescent="0.2">
      <c r="A271">
        <v>285</v>
      </c>
      <c r="B271">
        <v>6404</v>
      </c>
      <c r="C271" t="s">
        <v>23</v>
      </c>
      <c r="D271" t="s">
        <v>394</v>
      </c>
      <c r="E271">
        <v>287938</v>
      </c>
      <c r="F271">
        <v>46159</v>
      </c>
      <c r="G271">
        <v>100346</v>
      </c>
      <c r="H271">
        <v>146505</v>
      </c>
      <c r="I271">
        <f>Table1[[#This Row],[5. Jumlah Pemilih (1+2+3+4+5) (JML)]]-Table1[[#This Row],[Jumlah Suara Sah Calon Presiden dan Wakil Presiden]]</f>
        <v>141433</v>
      </c>
      <c r="J271">
        <f>(Table1[[#This Row],[Jumlah Tidak Memilih dan Suara Tidak Sah]]/Table1[[#This Row],[5. Jumlah Pemilih (1+2+3+4+5) (JML)]])*100</f>
        <v>49.119254839583519</v>
      </c>
      <c r="K27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71">
        <f>(Table1[[#This Row],[H. Prabowo Subianto - Ir. M. H. Hatta Rajasa]]-Table1[[#This Row],[Ir. H. Joko Widodo - Drs. H. M. Jusuf Kalla]])</f>
        <v>-54187</v>
      </c>
      <c r="M271">
        <f>(Table1[[#This Row],[Selisih Suara]]/Table1[[#This Row],[Jumlah Suara Sah Calon Presiden dan Wakil Presiden]])*100</f>
        <v>-36.986450974369475</v>
      </c>
    </row>
    <row r="272" spans="1:13" x14ac:dyDescent="0.2">
      <c r="A272">
        <v>286</v>
      </c>
      <c r="B272">
        <v>6409</v>
      </c>
      <c r="C272" t="s">
        <v>23</v>
      </c>
      <c r="D272" t="s">
        <v>399</v>
      </c>
      <c r="E272">
        <v>120468</v>
      </c>
      <c r="F272">
        <v>31374</v>
      </c>
      <c r="G272">
        <v>42383</v>
      </c>
      <c r="H272">
        <v>73757</v>
      </c>
      <c r="I272">
        <f>Table1[[#This Row],[5. Jumlah Pemilih (1+2+3+4+5) (JML)]]-Table1[[#This Row],[Jumlah Suara Sah Calon Presiden dan Wakil Presiden]]</f>
        <v>46711</v>
      </c>
      <c r="J272">
        <f>(Table1[[#This Row],[Jumlah Tidak Memilih dan Suara Tidak Sah]]/Table1[[#This Row],[5. Jumlah Pemilih (1+2+3+4+5) (JML)]])*100</f>
        <v>38.774612345187101</v>
      </c>
      <c r="K27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72">
        <f>(Table1[[#This Row],[H. Prabowo Subianto - Ir. M. H. Hatta Rajasa]]-Table1[[#This Row],[Ir. H. Joko Widodo - Drs. H. M. Jusuf Kalla]])</f>
        <v>-11009</v>
      </c>
      <c r="M272">
        <f>(Table1[[#This Row],[Selisih Suara]]/Table1[[#This Row],[Jumlah Suara Sah Calon Presiden dan Wakil Presiden]])*100</f>
        <v>-14.926040918150141</v>
      </c>
    </row>
    <row r="273" spans="1:13" x14ac:dyDescent="0.2">
      <c r="A273">
        <v>287</v>
      </c>
      <c r="B273">
        <v>6410</v>
      </c>
      <c r="C273" t="s">
        <v>23</v>
      </c>
      <c r="D273" t="s">
        <v>400</v>
      </c>
      <c r="E273">
        <v>17489</v>
      </c>
      <c r="F273">
        <v>2807</v>
      </c>
      <c r="G273">
        <v>6113</v>
      </c>
      <c r="H273">
        <v>8920</v>
      </c>
      <c r="I273">
        <f>Table1[[#This Row],[5. Jumlah Pemilih (1+2+3+4+5) (JML)]]-Table1[[#This Row],[Jumlah Suara Sah Calon Presiden dan Wakil Presiden]]</f>
        <v>8569</v>
      </c>
      <c r="J273">
        <f>(Table1[[#This Row],[Jumlah Tidak Memilih dan Suara Tidak Sah]]/Table1[[#This Row],[5. Jumlah Pemilih (1+2+3+4+5) (JML)]])*100</f>
        <v>48.9965120933158</v>
      </c>
      <c r="K27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73">
        <f>(Table1[[#This Row],[H. Prabowo Subianto - Ir. M. H. Hatta Rajasa]]-Table1[[#This Row],[Ir. H. Joko Widodo - Drs. H. M. Jusuf Kalla]])</f>
        <v>-3306</v>
      </c>
      <c r="M273">
        <f>(Table1[[#This Row],[Selisih Suara]]/Table1[[#This Row],[Jumlah Suara Sah Calon Presiden dan Wakil Presiden]])*100</f>
        <v>-37.062780269058301</v>
      </c>
    </row>
    <row r="274" spans="1:13" x14ac:dyDescent="0.2">
      <c r="A274">
        <v>288</v>
      </c>
      <c r="B274">
        <v>6471</v>
      </c>
      <c r="C274" t="s">
        <v>23</v>
      </c>
      <c r="D274" t="s">
        <v>401</v>
      </c>
      <c r="E274">
        <v>440220</v>
      </c>
      <c r="F274">
        <v>123073</v>
      </c>
      <c r="G274">
        <v>177102</v>
      </c>
      <c r="H274">
        <v>300175</v>
      </c>
      <c r="I274">
        <f>Table1[[#This Row],[5. Jumlah Pemilih (1+2+3+4+5) (JML)]]-Table1[[#This Row],[Jumlah Suara Sah Calon Presiden dan Wakil Presiden]]</f>
        <v>140045</v>
      </c>
      <c r="J274">
        <f>(Table1[[#This Row],[Jumlah Tidak Memilih dan Suara Tidak Sah]]/Table1[[#This Row],[5. Jumlah Pemilih (1+2+3+4+5) (JML)]])*100</f>
        <v>31.812502839489348</v>
      </c>
      <c r="K27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74">
        <f>(Table1[[#This Row],[H. Prabowo Subianto - Ir. M. H. Hatta Rajasa]]-Table1[[#This Row],[Ir. H. Joko Widodo - Drs. H. M. Jusuf Kalla]])</f>
        <v>-54029</v>
      </c>
      <c r="M274">
        <f>(Table1[[#This Row],[Selisih Suara]]/Table1[[#This Row],[Jumlah Suara Sah Calon Presiden dan Wakil Presiden]])*100</f>
        <v>-17.999167152494376</v>
      </c>
    </row>
    <row r="275" spans="1:13" x14ac:dyDescent="0.2">
      <c r="A275">
        <v>289</v>
      </c>
      <c r="B275">
        <v>6472</v>
      </c>
      <c r="C275" t="s">
        <v>23</v>
      </c>
      <c r="D275" t="s">
        <v>402</v>
      </c>
      <c r="E275">
        <v>584940</v>
      </c>
      <c r="F275">
        <v>155316</v>
      </c>
      <c r="G275">
        <v>216320</v>
      </c>
      <c r="H275">
        <v>371636</v>
      </c>
      <c r="I275">
        <f>Table1[[#This Row],[5. Jumlah Pemilih (1+2+3+4+5) (JML)]]-Table1[[#This Row],[Jumlah Suara Sah Calon Presiden dan Wakil Presiden]]</f>
        <v>213304</v>
      </c>
      <c r="J275">
        <f>(Table1[[#This Row],[Jumlah Tidak Memilih dan Suara Tidak Sah]]/Table1[[#This Row],[5. Jumlah Pemilih (1+2+3+4+5) (JML)]])*100</f>
        <v>36.465962320921804</v>
      </c>
      <c r="K27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75">
        <f>(Table1[[#This Row],[H. Prabowo Subianto - Ir. M. H. Hatta Rajasa]]-Table1[[#This Row],[Ir. H. Joko Widodo - Drs. H. M. Jusuf Kalla]])</f>
        <v>-61004</v>
      </c>
      <c r="M275">
        <f>(Table1[[#This Row],[Selisih Suara]]/Table1[[#This Row],[Jumlah Suara Sah Calon Presiden dan Wakil Presiden]])*100</f>
        <v>-16.414986707423392</v>
      </c>
    </row>
    <row r="276" spans="1:13" x14ac:dyDescent="0.2">
      <c r="A276">
        <v>290</v>
      </c>
      <c r="B276">
        <v>6473</v>
      </c>
      <c r="C276" t="s">
        <v>23</v>
      </c>
      <c r="D276" t="s">
        <v>403</v>
      </c>
      <c r="E276">
        <v>147082</v>
      </c>
      <c r="F276">
        <v>36465</v>
      </c>
      <c r="G276">
        <v>57213</v>
      </c>
      <c r="H276">
        <v>93678</v>
      </c>
      <c r="I276">
        <f>Table1[[#This Row],[5. Jumlah Pemilih (1+2+3+4+5) (JML)]]-Table1[[#This Row],[Jumlah Suara Sah Calon Presiden dan Wakil Presiden]]</f>
        <v>53404</v>
      </c>
      <c r="J276">
        <f>(Table1[[#This Row],[Jumlah Tidak Memilih dan Suara Tidak Sah]]/Table1[[#This Row],[5. Jumlah Pemilih (1+2+3+4+5) (JML)]])*100</f>
        <v>36.30899770196217</v>
      </c>
      <c r="K27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76">
        <f>(Table1[[#This Row],[H. Prabowo Subianto - Ir. M. H. Hatta Rajasa]]-Table1[[#This Row],[Ir. H. Joko Widodo - Drs. H. M. Jusuf Kalla]])</f>
        <v>-20748</v>
      </c>
      <c r="M276">
        <f>(Table1[[#This Row],[Selisih Suara]]/Table1[[#This Row],[Jumlah Suara Sah Calon Presiden dan Wakil Presiden]])*100</f>
        <v>-22.148209825145713</v>
      </c>
    </row>
    <row r="277" spans="1:13" x14ac:dyDescent="0.2">
      <c r="A277">
        <v>291</v>
      </c>
      <c r="B277">
        <v>6474</v>
      </c>
      <c r="C277" t="s">
        <v>23</v>
      </c>
      <c r="D277" t="s">
        <v>404</v>
      </c>
      <c r="E277">
        <v>124515</v>
      </c>
      <c r="F277">
        <v>30757</v>
      </c>
      <c r="G277">
        <v>52112</v>
      </c>
      <c r="H277">
        <v>82869</v>
      </c>
      <c r="I277">
        <f>Table1[[#This Row],[5. Jumlah Pemilih (1+2+3+4+5) (JML)]]-Table1[[#This Row],[Jumlah Suara Sah Calon Presiden dan Wakil Presiden]]</f>
        <v>41646</v>
      </c>
      <c r="J277">
        <f>(Table1[[#This Row],[Jumlah Tidak Memilih dan Suara Tidak Sah]]/Table1[[#This Row],[5. Jumlah Pemilih (1+2+3+4+5) (JML)]])*100</f>
        <v>33.44657270208409</v>
      </c>
      <c r="K27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77">
        <f>(Table1[[#This Row],[H. Prabowo Subianto - Ir. M. H. Hatta Rajasa]]-Table1[[#This Row],[Ir. H. Joko Widodo - Drs. H. M. Jusuf Kalla]])</f>
        <v>-21355</v>
      </c>
      <c r="M277">
        <f>(Table1[[#This Row],[Selisih Suara]]/Table1[[#This Row],[Jumlah Suara Sah Calon Presiden dan Wakil Presiden]])*100</f>
        <v>-25.769588145144745</v>
      </c>
    </row>
    <row r="278" spans="1:13" x14ac:dyDescent="0.2">
      <c r="A278">
        <v>293</v>
      </c>
      <c r="B278">
        <v>7101</v>
      </c>
      <c r="C278" t="s">
        <v>24</v>
      </c>
      <c r="D278" t="s">
        <v>405</v>
      </c>
      <c r="E278">
        <v>170527</v>
      </c>
      <c r="F278">
        <v>73276</v>
      </c>
      <c r="G278">
        <v>44370</v>
      </c>
      <c r="H278">
        <v>117646</v>
      </c>
      <c r="I278">
        <f>Table1[[#This Row],[5. Jumlah Pemilih (1+2+3+4+5) (JML)]]-Table1[[#This Row],[Jumlah Suara Sah Calon Presiden dan Wakil Presiden]]</f>
        <v>52881</v>
      </c>
      <c r="J278">
        <f>(Table1[[#This Row],[Jumlah Tidak Memilih dan Suara Tidak Sah]]/Table1[[#This Row],[5. Jumlah Pemilih (1+2+3+4+5) (JML)]])*100</f>
        <v>31.010338538765119</v>
      </c>
      <c r="K278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78">
        <f>(Table1[[#This Row],[H. Prabowo Subianto - Ir. M. H. Hatta Rajasa]]-Table1[[#This Row],[Ir. H. Joko Widodo - Drs. H. M. Jusuf Kalla]])</f>
        <v>28906</v>
      </c>
      <c r="M278">
        <f>(Table1[[#This Row],[Selisih Suara]]/Table1[[#This Row],[Jumlah Suara Sah Calon Presiden dan Wakil Presiden]])*100</f>
        <v>24.570321132890196</v>
      </c>
    </row>
    <row r="279" spans="1:13" x14ac:dyDescent="0.2">
      <c r="A279">
        <v>294</v>
      </c>
      <c r="B279">
        <v>7102</v>
      </c>
      <c r="C279" t="s">
        <v>24</v>
      </c>
      <c r="D279" t="s">
        <v>406</v>
      </c>
      <c r="E279">
        <v>274040</v>
      </c>
      <c r="F279">
        <v>85418</v>
      </c>
      <c r="G279">
        <v>113149</v>
      </c>
      <c r="H279">
        <v>198567</v>
      </c>
      <c r="I279">
        <f>Table1[[#This Row],[5. Jumlah Pemilih (1+2+3+4+5) (JML)]]-Table1[[#This Row],[Jumlah Suara Sah Calon Presiden dan Wakil Presiden]]</f>
        <v>75473</v>
      </c>
      <c r="J279">
        <f>(Table1[[#This Row],[Jumlah Tidak Memilih dan Suara Tidak Sah]]/Table1[[#This Row],[5. Jumlah Pemilih (1+2+3+4+5) (JML)]])*100</f>
        <v>27.540869945993286</v>
      </c>
      <c r="K27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79">
        <f>(Table1[[#This Row],[H. Prabowo Subianto - Ir. M. H. Hatta Rajasa]]-Table1[[#This Row],[Ir. H. Joko Widodo - Drs. H. M. Jusuf Kalla]])</f>
        <v>-27731</v>
      </c>
      <c r="M279">
        <f>(Table1[[#This Row],[Selisih Suara]]/Table1[[#This Row],[Jumlah Suara Sah Calon Presiden dan Wakil Presiden]])*100</f>
        <v>-13.96556326076337</v>
      </c>
    </row>
    <row r="280" spans="1:13" x14ac:dyDescent="0.2">
      <c r="A280">
        <v>295</v>
      </c>
      <c r="B280">
        <v>7103</v>
      </c>
      <c r="C280" t="s">
        <v>24</v>
      </c>
      <c r="D280" t="s">
        <v>407</v>
      </c>
      <c r="E280">
        <v>108677</v>
      </c>
      <c r="F280">
        <v>28218</v>
      </c>
      <c r="G280">
        <v>46905</v>
      </c>
      <c r="H280">
        <v>75123</v>
      </c>
      <c r="I280">
        <f>Table1[[#This Row],[5. Jumlah Pemilih (1+2+3+4+5) (JML)]]-Table1[[#This Row],[Jumlah Suara Sah Calon Presiden dan Wakil Presiden]]</f>
        <v>33554</v>
      </c>
      <c r="J280">
        <f>(Table1[[#This Row],[Jumlah Tidak Memilih dan Suara Tidak Sah]]/Table1[[#This Row],[5. Jumlah Pemilih (1+2+3+4+5) (JML)]])*100</f>
        <v>30.874978146249898</v>
      </c>
      <c r="K28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80">
        <f>(Table1[[#This Row],[H. Prabowo Subianto - Ir. M. H. Hatta Rajasa]]-Table1[[#This Row],[Ir. H. Joko Widodo - Drs. H. M. Jusuf Kalla]])</f>
        <v>-18687</v>
      </c>
      <c r="M280">
        <f>(Table1[[#This Row],[Selisih Suara]]/Table1[[#This Row],[Jumlah Suara Sah Calon Presiden dan Wakil Presiden]])*100</f>
        <v>-24.875204664350463</v>
      </c>
    </row>
    <row r="281" spans="1:13" x14ac:dyDescent="0.2">
      <c r="A281">
        <v>296</v>
      </c>
      <c r="B281">
        <v>7104</v>
      </c>
      <c r="C281" t="s">
        <v>24</v>
      </c>
      <c r="D281" t="s">
        <v>408</v>
      </c>
      <c r="E281">
        <v>70069</v>
      </c>
      <c r="F281">
        <v>11232</v>
      </c>
      <c r="G281">
        <v>39962</v>
      </c>
      <c r="H281">
        <v>51194</v>
      </c>
      <c r="I281">
        <f>Table1[[#This Row],[5. Jumlah Pemilih (1+2+3+4+5) (JML)]]-Table1[[#This Row],[Jumlah Suara Sah Calon Presiden dan Wakil Presiden]]</f>
        <v>18875</v>
      </c>
      <c r="J281">
        <f>(Table1[[#This Row],[Jumlah Tidak Memilih dan Suara Tidak Sah]]/Table1[[#This Row],[5. Jumlah Pemilih (1+2+3+4+5) (JML)]])*100</f>
        <v>26.937732806233853</v>
      </c>
      <c r="K28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81">
        <f>(Table1[[#This Row],[H. Prabowo Subianto - Ir. M. H. Hatta Rajasa]]-Table1[[#This Row],[Ir. H. Joko Widodo - Drs. H. M. Jusuf Kalla]])</f>
        <v>-28730</v>
      </c>
      <c r="M281">
        <f>(Table1[[#This Row],[Selisih Suara]]/Table1[[#This Row],[Jumlah Suara Sah Calon Presiden dan Wakil Presiden]])*100</f>
        <v>-56.119857795835451</v>
      </c>
    </row>
    <row r="282" spans="1:13" x14ac:dyDescent="0.2">
      <c r="A282">
        <v>297</v>
      </c>
      <c r="B282">
        <v>7105</v>
      </c>
      <c r="C282" t="s">
        <v>24</v>
      </c>
      <c r="D282" t="s">
        <v>409</v>
      </c>
      <c r="E282">
        <v>169902</v>
      </c>
      <c r="F282">
        <v>53606</v>
      </c>
      <c r="G282">
        <v>67508</v>
      </c>
      <c r="H282">
        <v>121114</v>
      </c>
      <c r="I282">
        <f>Table1[[#This Row],[5. Jumlah Pemilih (1+2+3+4+5) (JML)]]-Table1[[#This Row],[Jumlah Suara Sah Calon Presiden dan Wakil Presiden]]</f>
        <v>48788</v>
      </c>
      <c r="J282">
        <f>(Table1[[#This Row],[Jumlah Tidak Memilih dan Suara Tidak Sah]]/Table1[[#This Row],[5. Jumlah Pemilih (1+2+3+4+5) (JML)]])*100</f>
        <v>28.715377099739854</v>
      </c>
      <c r="K28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82">
        <f>(Table1[[#This Row],[H. Prabowo Subianto - Ir. M. H. Hatta Rajasa]]-Table1[[#This Row],[Ir. H. Joko Widodo - Drs. H. M. Jusuf Kalla]])</f>
        <v>-13902</v>
      </c>
      <c r="M282">
        <f>(Table1[[#This Row],[Selisih Suara]]/Table1[[#This Row],[Jumlah Suara Sah Calon Presiden dan Wakil Presiden]])*100</f>
        <v>-11.478441798635995</v>
      </c>
    </row>
    <row r="283" spans="1:13" x14ac:dyDescent="0.2">
      <c r="A283">
        <v>298</v>
      </c>
      <c r="B283">
        <v>7106</v>
      </c>
      <c r="C283" t="s">
        <v>24</v>
      </c>
      <c r="D283" t="s">
        <v>410</v>
      </c>
      <c r="E283">
        <v>159551</v>
      </c>
      <c r="F283">
        <v>55360</v>
      </c>
      <c r="G283">
        <v>60620</v>
      </c>
      <c r="H283">
        <v>115980</v>
      </c>
      <c r="I283">
        <f>Table1[[#This Row],[5. Jumlah Pemilih (1+2+3+4+5) (JML)]]-Table1[[#This Row],[Jumlah Suara Sah Calon Presiden dan Wakil Presiden]]</f>
        <v>43571</v>
      </c>
      <c r="J283">
        <f>(Table1[[#This Row],[Jumlah Tidak Memilih dan Suara Tidak Sah]]/Table1[[#This Row],[5. Jumlah Pemilih (1+2+3+4+5) (JML)]])*100</f>
        <v>27.30850950479784</v>
      </c>
      <c r="K28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83">
        <f>(Table1[[#This Row],[H. Prabowo Subianto - Ir. M. H. Hatta Rajasa]]-Table1[[#This Row],[Ir. H. Joko Widodo - Drs. H. M. Jusuf Kalla]])</f>
        <v>-5260</v>
      </c>
      <c r="M283">
        <f>(Table1[[#This Row],[Selisih Suara]]/Table1[[#This Row],[Jumlah Suara Sah Calon Presiden dan Wakil Presiden]])*100</f>
        <v>-4.5352647008104849</v>
      </c>
    </row>
    <row r="284" spans="1:13" x14ac:dyDescent="0.2">
      <c r="A284">
        <v>299</v>
      </c>
      <c r="B284">
        <v>7109</v>
      </c>
      <c r="C284" t="s">
        <v>24</v>
      </c>
      <c r="D284" t="s">
        <v>413</v>
      </c>
      <c r="E284">
        <v>81859</v>
      </c>
      <c r="F284">
        <v>32870</v>
      </c>
      <c r="G284">
        <v>31437</v>
      </c>
      <c r="H284">
        <v>64307</v>
      </c>
      <c r="I284">
        <f>Table1[[#This Row],[5. Jumlah Pemilih (1+2+3+4+5) (JML)]]-Table1[[#This Row],[Jumlah Suara Sah Calon Presiden dan Wakil Presiden]]</f>
        <v>17552</v>
      </c>
      <c r="J284">
        <f>(Table1[[#This Row],[Jumlah Tidak Memilih dan Suara Tidak Sah]]/Table1[[#This Row],[5. Jumlah Pemilih (1+2+3+4+5) (JML)]])*100</f>
        <v>21.441747394910763</v>
      </c>
      <c r="K28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84">
        <f>(Table1[[#This Row],[H. Prabowo Subianto - Ir. M. H. Hatta Rajasa]]-Table1[[#This Row],[Ir. H. Joko Widodo - Drs. H. M. Jusuf Kalla]])</f>
        <v>1433</v>
      </c>
      <c r="M284">
        <f>(Table1[[#This Row],[Selisih Suara]]/Table1[[#This Row],[Jumlah Suara Sah Calon Presiden dan Wakil Presiden]])*100</f>
        <v>2.2283732719610616</v>
      </c>
    </row>
    <row r="285" spans="1:13" x14ac:dyDescent="0.2">
      <c r="A285">
        <v>300</v>
      </c>
      <c r="B285">
        <v>7107</v>
      </c>
      <c r="C285" t="s">
        <v>24</v>
      </c>
      <c r="D285" t="s">
        <v>411</v>
      </c>
      <c r="E285">
        <v>56014</v>
      </c>
      <c r="F285">
        <v>22172</v>
      </c>
      <c r="G285">
        <v>18012</v>
      </c>
      <c r="H285">
        <v>40184</v>
      </c>
      <c r="I285">
        <f>Table1[[#This Row],[5. Jumlah Pemilih (1+2+3+4+5) (JML)]]-Table1[[#This Row],[Jumlah Suara Sah Calon Presiden dan Wakil Presiden]]</f>
        <v>15830</v>
      </c>
      <c r="J285">
        <f>(Table1[[#This Row],[Jumlah Tidak Memilih dan Suara Tidak Sah]]/Table1[[#This Row],[5. Jumlah Pemilih (1+2+3+4+5) (JML)]])*100</f>
        <v>28.260791944870927</v>
      </c>
      <c r="K28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85">
        <f>(Table1[[#This Row],[H. Prabowo Subianto - Ir. M. H. Hatta Rajasa]]-Table1[[#This Row],[Ir. H. Joko Widodo - Drs. H. M. Jusuf Kalla]])</f>
        <v>4160</v>
      </c>
      <c r="M285">
        <f>(Table1[[#This Row],[Selisih Suara]]/Table1[[#This Row],[Jumlah Suara Sah Calon Presiden dan Wakil Presiden]])*100</f>
        <v>10.352379056340833</v>
      </c>
    </row>
    <row r="286" spans="1:13" x14ac:dyDescent="0.2">
      <c r="A286">
        <v>301</v>
      </c>
      <c r="B286">
        <v>7108</v>
      </c>
      <c r="C286" t="s">
        <v>24</v>
      </c>
      <c r="D286" t="s">
        <v>412</v>
      </c>
      <c r="E286">
        <v>54988</v>
      </c>
      <c r="F286">
        <v>12814</v>
      </c>
      <c r="G286">
        <v>29077</v>
      </c>
      <c r="H286">
        <v>41891</v>
      </c>
      <c r="I286">
        <f>Table1[[#This Row],[5. Jumlah Pemilih (1+2+3+4+5) (JML)]]-Table1[[#This Row],[Jumlah Suara Sah Calon Presiden dan Wakil Presiden]]</f>
        <v>13097</v>
      </c>
      <c r="J286">
        <f>(Table1[[#This Row],[Jumlah Tidak Memilih dan Suara Tidak Sah]]/Table1[[#This Row],[5. Jumlah Pemilih (1+2+3+4+5) (JML)]])*100</f>
        <v>23.817923910671418</v>
      </c>
      <c r="K28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86">
        <f>(Table1[[#This Row],[H. Prabowo Subianto - Ir. M. H. Hatta Rajasa]]-Table1[[#This Row],[Ir. H. Joko Widodo - Drs. H. M. Jusuf Kalla]])</f>
        <v>-16263</v>
      </c>
      <c r="M286">
        <f>(Table1[[#This Row],[Selisih Suara]]/Table1[[#This Row],[Jumlah Suara Sah Calon Presiden dan Wakil Presiden]])*100</f>
        <v>-38.822181375474443</v>
      </c>
    </row>
    <row r="287" spans="1:13" x14ac:dyDescent="0.2">
      <c r="A287">
        <v>302</v>
      </c>
      <c r="B287">
        <v>7111</v>
      </c>
      <c r="C287" t="s">
        <v>24</v>
      </c>
      <c r="D287" t="s">
        <v>415</v>
      </c>
      <c r="E287">
        <v>53435</v>
      </c>
      <c r="F287">
        <v>22923</v>
      </c>
      <c r="G287">
        <v>13864</v>
      </c>
      <c r="H287">
        <v>36787</v>
      </c>
      <c r="I287">
        <f>Table1[[#This Row],[5. Jumlah Pemilih (1+2+3+4+5) (JML)]]-Table1[[#This Row],[Jumlah Suara Sah Calon Presiden dan Wakil Presiden]]</f>
        <v>16648</v>
      </c>
      <c r="J287">
        <f>(Table1[[#This Row],[Jumlah Tidak Memilih dan Suara Tidak Sah]]/Table1[[#This Row],[5. Jumlah Pemilih (1+2+3+4+5) (JML)]])*100</f>
        <v>31.155609619163471</v>
      </c>
      <c r="K28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87">
        <f>(Table1[[#This Row],[H. Prabowo Subianto - Ir. M. H. Hatta Rajasa]]-Table1[[#This Row],[Ir. H. Joko Widodo - Drs. H. M. Jusuf Kalla]])</f>
        <v>9059</v>
      </c>
      <c r="M287">
        <f>(Table1[[#This Row],[Selisih Suara]]/Table1[[#This Row],[Jumlah Suara Sah Calon Presiden dan Wakil Presiden]])*100</f>
        <v>24.625547068257809</v>
      </c>
    </row>
    <row r="288" spans="1:13" x14ac:dyDescent="0.2">
      <c r="A288">
        <v>303</v>
      </c>
      <c r="B288">
        <v>7110</v>
      </c>
      <c r="C288" t="s">
        <v>24</v>
      </c>
      <c r="D288" t="s">
        <v>414</v>
      </c>
      <c r="E288">
        <v>43595</v>
      </c>
      <c r="F288">
        <v>19624</v>
      </c>
      <c r="G288">
        <v>14495</v>
      </c>
      <c r="H288">
        <v>34119</v>
      </c>
      <c r="I288">
        <f>Table1[[#This Row],[5. Jumlah Pemilih (1+2+3+4+5) (JML)]]-Table1[[#This Row],[Jumlah Suara Sah Calon Presiden dan Wakil Presiden]]</f>
        <v>9476</v>
      </c>
      <c r="J288">
        <f>(Table1[[#This Row],[Jumlah Tidak Memilih dan Suara Tidak Sah]]/Table1[[#This Row],[5. Jumlah Pemilih (1+2+3+4+5) (JML)]])*100</f>
        <v>21.736437664869822</v>
      </c>
      <c r="K288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88">
        <f>(Table1[[#This Row],[H. Prabowo Subianto - Ir. M. H. Hatta Rajasa]]-Table1[[#This Row],[Ir. H. Joko Widodo - Drs. H. M. Jusuf Kalla]])</f>
        <v>5129</v>
      </c>
      <c r="M288">
        <f>(Table1[[#This Row],[Selisih Suara]]/Table1[[#This Row],[Jumlah Suara Sah Calon Presiden dan Wakil Presiden]])*100</f>
        <v>15.032679738562091</v>
      </c>
    </row>
    <row r="289" spans="1:13" x14ac:dyDescent="0.2">
      <c r="A289">
        <v>304</v>
      </c>
      <c r="B289">
        <v>7171</v>
      </c>
      <c r="C289" t="s">
        <v>24</v>
      </c>
      <c r="D289" t="s">
        <v>416</v>
      </c>
      <c r="E289">
        <v>372543</v>
      </c>
      <c r="F289">
        <v>94408</v>
      </c>
      <c r="G289">
        <v>134572</v>
      </c>
      <c r="H289">
        <v>228980</v>
      </c>
      <c r="I289">
        <f>Table1[[#This Row],[5. Jumlah Pemilih (1+2+3+4+5) (JML)]]-Table1[[#This Row],[Jumlah Suara Sah Calon Presiden dan Wakil Presiden]]</f>
        <v>143563</v>
      </c>
      <c r="J289">
        <f>(Table1[[#This Row],[Jumlah Tidak Memilih dan Suara Tidak Sah]]/Table1[[#This Row],[5. Jumlah Pemilih (1+2+3+4+5) (JML)]])*100</f>
        <v>38.535954238839544</v>
      </c>
      <c r="K28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89">
        <f>(Table1[[#This Row],[H. Prabowo Subianto - Ir. M. H. Hatta Rajasa]]-Table1[[#This Row],[Ir. H. Joko Widodo - Drs. H. M. Jusuf Kalla]])</f>
        <v>-40164</v>
      </c>
      <c r="M289">
        <f>(Table1[[#This Row],[Selisih Suara]]/Table1[[#This Row],[Jumlah Suara Sah Calon Presiden dan Wakil Presiden]])*100</f>
        <v>-17.540396541182638</v>
      </c>
    </row>
    <row r="290" spans="1:13" x14ac:dyDescent="0.2">
      <c r="A290">
        <v>305</v>
      </c>
      <c r="B290">
        <v>7172</v>
      </c>
      <c r="C290" t="s">
        <v>24</v>
      </c>
      <c r="D290" t="s">
        <v>417</v>
      </c>
      <c r="E290">
        <v>155986</v>
      </c>
      <c r="F290">
        <v>41634</v>
      </c>
      <c r="G290">
        <v>60822</v>
      </c>
      <c r="H290">
        <v>102456</v>
      </c>
      <c r="I290">
        <f>Table1[[#This Row],[5. Jumlah Pemilih (1+2+3+4+5) (JML)]]-Table1[[#This Row],[Jumlah Suara Sah Calon Presiden dan Wakil Presiden]]</f>
        <v>53530</v>
      </c>
      <c r="J290">
        <f>(Table1[[#This Row],[Jumlah Tidak Memilih dan Suara Tidak Sah]]/Table1[[#This Row],[5. Jumlah Pemilih (1+2+3+4+5) (JML)]])*100</f>
        <v>34.317182311233054</v>
      </c>
      <c r="K29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90">
        <f>(Table1[[#This Row],[H. Prabowo Subianto - Ir. M. H. Hatta Rajasa]]-Table1[[#This Row],[Ir. H. Joko Widodo - Drs. H. M. Jusuf Kalla]])</f>
        <v>-19188</v>
      </c>
      <c r="M290">
        <f>(Table1[[#This Row],[Selisih Suara]]/Table1[[#This Row],[Jumlah Suara Sah Calon Presiden dan Wakil Presiden]])*100</f>
        <v>-18.728039353478568</v>
      </c>
    </row>
    <row r="291" spans="1:13" x14ac:dyDescent="0.2">
      <c r="A291">
        <v>306</v>
      </c>
      <c r="B291">
        <v>7173</v>
      </c>
      <c r="C291" t="s">
        <v>24</v>
      </c>
      <c r="D291" t="s">
        <v>418</v>
      </c>
      <c r="E291">
        <v>72342</v>
      </c>
      <c r="F291">
        <v>26137</v>
      </c>
      <c r="G291">
        <v>31401</v>
      </c>
      <c r="H291">
        <v>57538</v>
      </c>
      <c r="I291">
        <f>Table1[[#This Row],[5. Jumlah Pemilih (1+2+3+4+5) (JML)]]-Table1[[#This Row],[Jumlah Suara Sah Calon Presiden dan Wakil Presiden]]</f>
        <v>14804</v>
      </c>
      <c r="J291">
        <f>(Table1[[#This Row],[Jumlah Tidak Memilih dan Suara Tidak Sah]]/Table1[[#This Row],[5. Jumlah Pemilih (1+2+3+4+5) (JML)]])*100</f>
        <v>20.463907550247438</v>
      </c>
      <c r="K29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91">
        <f>(Table1[[#This Row],[H. Prabowo Subianto - Ir. M. H. Hatta Rajasa]]-Table1[[#This Row],[Ir. H. Joko Widodo - Drs. H. M. Jusuf Kalla]])</f>
        <v>-5264</v>
      </c>
      <c r="M291">
        <f>(Table1[[#This Row],[Selisih Suara]]/Table1[[#This Row],[Jumlah Suara Sah Calon Presiden dan Wakil Presiden]])*100</f>
        <v>-9.1487364871910746</v>
      </c>
    </row>
    <row r="292" spans="1:13" x14ac:dyDescent="0.2">
      <c r="A292">
        <v>307</v>
      </c>
      <c r="B292">
        <v>7174</v>
      </c>
      <c r="C292" t="s">
        <v>24</v>
      </c>
      <c r="D292" t="s">
        <v>419</v>
      </c>
      <c r="E292">
        <v>90826</v>
      </c>
      <c r="F292">
        <v>40403</v>
      </c>
      <c r="G292">
        <v>18359</v>
      </c>
      <c r="H292">
        <v>58762</v>
      </c>
      <c r="I292">
        <f>Table1[[#This Row],[5. Jumlah Pemilih (1+2+3+4+5) (JML)]]-Table1[[#This Row],[Jumlah Suara Sah Calon Presiden dan Wakil Presiden]]</f>
        <v>32064</v>
      </c>
      <c r="J292">
        <f>(Table1[[#This Row],[Jumlah Tidak Memilih dan Suara Tidak Sah]]/Table1[[#This Row],[5. Jumlah Pemilih (1+2+3+4+5) (JML)]])*100</f>
        <v>35.302666637306494</v>
      </c>
      <c r="K29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292">
        <f>(Table1[[#This Row],[H. Prabowo Subianto - Ir. M. H. Hatta Rajasa]]-Table1[[#This Row],[Ir. H. Joko Widodo - Drs. H. M. Jusuf Kalla]])</f>
        <v>22044</v>
      </c>
      <c r="M292">
        <f>(Table1[[#This Row],[Selisih Suara]]/Table1[[#This Row],[Jumlah Suara Sah Calon Presiden dan Wakil Presiden]])*100</f>
        <v>37.514039685511044</v>
      </c>
    </row>
    <row r="293" spans="1:13" x14ac:dyDescent="0.2">
      <c r="A293">
        <v>309</v>
      </c>
      <c r="B293">
        <v>7202</v>
      </c>
      <c r="C293" t="s">
        <v>25</v>
      </c>
      <c r="D293" t="s">
        <v>421</v>
      </c>
      <c r="E293">
        <v>257573</v>
      </c>
      <c r="F293">
        <v>74882</v>
      </c>
      <c r="G293">
        <v>103276</v>
      </c>
      <c r="H293">
        <v>178158</v>
      </c>
      <c r="I293">
        <f>Table1[[#This Row],[5. Jumlah Pemilih (1+2+3+4+5) (JML)]]-Table1[[#This Row],[Jumlah Suara Sah Calon Presiden dan Wakil Presiden]]</f>
        <v>79415</v>
      </c>
      <c r="J293">
        <f>(Table1[[#This Row],[Jumlah Tidak Memilih dan Suara Tidak Sah]]/Table1[[#This Row],[5. Jumlah Pemilih (1+2+3+4+5) (JML)]])*100</f>
        <v>30.832035966502701</v>
      </c>
      <c r="K29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93">
        <f>(Table1[[#This Row],[H. Prabowo Subianto - Ir. M. H. Hatta Rajasa]]-Table1[[#This Row],[Ir. H. Joko Widodo - Drs. H. M. Jusuf Kalla]])</f>
        <v>-28394</v>
      </c>
      <c r="M293">
        <f>(Table1[[#This Row],[Selisih Suara]]/Table1[[#This Row],[Jumlah Suara Sah Calon Presiden dan Wakil Presiden]])*100</f>
        <v>-15.937538589342045</v>
      </c>
    </row>
    <row r="294" spans="1:13" x14ac:dyDescent="0.2">
      <c r="A294">
        <v>310</v>
      </c>
      <c r="B294">
        <v>7204</v>
      </c>
      <c r="C294" t="s">
        <v>25</v>
      </c>
      <c r="D294" t="s">
        <v>423</v>
      </c>
      <c r="E294">
        <v>151722</v>
      </c>
      <c r="F294">
        <v>53151</v>
      </c>
      <c r="G294">
        <v>63963</v>
      </c>
      <c r="H294">
        <v>117114</v>
      </c>
      <c r="I294">
        <f>Table1[[#This Row],[5. Jumlah Pemilih (1+2+3+4+5) (JML)]]-Table1[[#This Row],[Jumlah Suara Sah Calon Presiden dan Wakil Presiden]]</f>
        <v>34608</v>
      </c>
      <c r="J294">
        <f>(Table1[[#This Row],[Jumlah Tidak Memilih dan Suara Tidak Sah]]/Table1[[#This Row],[5. Jumlah Pemilih (1+2+3+4+5) (JML)]])*100</f>
        <v>22.8101395974216</v>
      </c>
      <c r="K29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94">
        <f>(Table1[[#This Row],[H. Prabowo Subianto - Ir. M. H. Hatta Rajasa]]-Table1[[#This Row],[Ir. H. Joko Widodo - Drs. H. M. Jusuf Kalla]])</f>
        <v>-10812</v>
      </c>
      <c r="M294">
        <f>(Table1[[#This Row],[Selisih Suara]]/Table1[[#This Row],[Jumlah Suara Sah Calon Presiden dan Wakil Presiden]])*100</f>
        <v>-9.2320303294226136</v>
      </c>
    </row>
    <row r="295" spans="1:13" x14ac:dyDescent="0.2">
      <c r="A295">
        <v>311</v>
      </c>
      <c r="B295">
        <v>7205</v>
      </c>
      <c r="C295" t="s">
        <v>25</v>
      </c>
      <c r="D295" t="s">
        <v>424</v>
      </c>
      <c r="E295">
        <v>198081</v>
      </c>
      <c r="F295">
        <v>59129</v>
      </c>
      <c r="G295">
        <v>79621</v>
      </c>
      <c r="H295">
        <v>138750</v>
      </c>
      <c r="I295">
        <f>Table1[[#This Row],[5. Jumlah Pemilih (1+2+3+4+5) (JML)]]-Table1[[#This Row],[Jumlah Suara Sah Calon Presiden dan Wakil Presiden]]</f>
        <v>59331</v>
      </c>
      <c r="J295">
        <f>(Table1[[#This Row],[Jumlah Tidak Memilih dan Suara Tidak Sah]]/Table1[[#This Row],[5. Jumlah Pemilih (1+2+3+4+5) (JML)]])*100</f>
        <v>29.952898056855531</v>
      </c>
      <c r="K29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95">
        <f>(Table1[[#This Row],[H. Prabowo Subianto - Ir. M. H. Hatta Rajasa]]-Table1[[#This Row],[Ir. H. Joko Widodo - Drs. H. M. Jusuf Kalla]])</f>
        <v>-20492</v>
      </c>
      <c r="M295">
        <f>(Table1[[#This Row],[Selisih Suara]]/Table1[[#This Row],[Jumlah Suara Sah Calon Presiden dan Wakil Presiden]])*100</f>
        <v>-14.769009009009009</v>
      </c>
    </row>
    <row r="296" spans="1:13" x14ac:dyDescent="0.2">
      <c r="A296">
        <v>312</v>
      </c>
      <c r="B296">
        <v>7206</v>
      </c>
      <c r="C296" t="s">
        <v>25</v>
      </c>
      <c r="D296" t="s">
        <v>425</v>
      </c>
      <c r="E296">
        <v>163583</v>
      </c>
      <c r="F296">
        <v>35776</v>
      </c>
      <c r="G296">
        <v>68959</v>
      </c>
      <c r="H296">
        <v>104735</v>
      </c>
      <c r="I296">
        <f>Table1[[#This Row],[5. Jumlah Pemilih (1+2+3+4+5) (JML)]]-Table1[[#This Row],[Jumlah Suara Sah Calon Presiden dan Wakil Presiden]]</f>
        <v>58848</v>
      </c>
      <c r="J296">
        <f>(Table1[[#This Row],[Jumlah Tidak Memilih dan Suara Tidak Sah]]/Table1[[#This Row],[5. Jumlah Pemilih (1+2+3+4+5) (JML)]])*100</f>
        <v>35.974398317673597</v>
      </c>
      <c r="K29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96">
        <f>(Table1[[#This Row],[H. Prabowo Subianto - Ir. M. H. Hatta Rajasa]]-Table1[[#This Row],[Ir. H. Joko Widodo - Drs. H. M. Jusuf Kalla]])</f>
        <v>-33183</v>
      </c>
      <c r="M296">
        <f>(Table1[[#This Row],[Selisih Suara]]/Table1[[#This Row],[Jumlah Suara Sah Calon Presiden dan Wakil Presiden]])*100</f>
        <v>-31.682818542034656</v>
      </c>
    </row>
    <row r="297" spans="1:13" x14ac:dyDescent="0.2">
      <c r="A297">
        <v>313</v>
      </c>
      <c r="B297">
        <v>7207</v>
      </c>
      <c r="C297" t="s">
        <v>25</v>
      </c>
      <c r="D297" t="s">
        <v>426</v>
      </c>
      <c r="E297">
        <v>94929</v>
      </c>
      <c r="F297">
        <v>32202</v>
      </c>
      <c r="G297">
        <v>35339</v>
      </c>
      <c r="H297">
        <v>67541</v>
      </c>
      <c r="I297">
        <f>Table1[[#This Row],[5. Jumlah Pemilih (1+2+3+4+5) (JML)]]-Table1[[#This Row],[Jumlah Suara Sah Calon Presiden dan Wakil Presiden]]</f>
        <v>27388</v>
      </c>
      <c r="J297">
        <f>(Table1[[#This Row],[Jumlah Tidak Memilih dan Suara Tidak Sah]]/Table1[[#This Row],[5. Jumlah Pemilih (1+2+3+4+5) (JML)]])*100</f>
        <v>28.851036037459576</v>
      </c>
      <c r="K29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97">
        <f>(Table1[[#This Row],[H. Prabowo Subianto - Ir. M. H. Hatta Rajasa]]-Table1[[#This Row],[Ir. H. Joko Widodo - Drs. H. M. Jusuf Kalla]])</f>
        <v>-3137</v>
      </c>
      <c r="M297">
        <f>(Table1[[#This Row],[Selisih Suara]]/Table1[[#This Row],[Jumlah Suara Sah Calon Presiden dan Wakil Presiden]])*100</f>
        <v>-4.644586251314017</v>
      </c>
    </row>
    <row r="298" spans="1:13" x14ac:dyDescent="0.2">
      <c r="A298">
        <v>314</v>
      </c>
      <c r="B298">
        <v>7203</v>
      </c>
      <c r="C298" t="s">
        <v>25</v>
      </c>
      <c r="D298" t="s">
        <v>422</v>
      </c>
      <c r="E298">
        <v>159264</v>
      </c>
      <c r="F298">
        <v>41610</v>
      </c>
      <c r="G298">
        <v>73276</v>
      </c>
      <c r="H298">
        <v>114886</v>
      </c>
      <c r="I298">
        <f>Table1[[#This Row],[5. Jumlah Pemilih (1+2+3+4+5) (JML)]]-Table1[[#This Row],[Jumlah Suara Sah Calon Presiden dan Wakil Presiden]]</f>
        <v>44378</v>
      </c>
      <c r="J298">
        <f>(Table1[[#This Row],[Jumlah Tidak Memilih dan Suara Tidak Sah]]/Table1[[#This Row],[5. Jumlah Pemilih (1+2+3+4+5) (JML)]])*100</f>
        <v>27.864426361261806</v>
      </c>
      <c r="K29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98">
        <f>(Table1[[#This Row],[H. Prabowo Subianto - Ir. M. H. Hatta Rajasa]]-Table1[[#This Row],[Ir. H. Joko Widodo - Drs. H. M. Jusuf Kalla]])</f>
        <v>-31666</v>
      </c>
      <c r="M298">
        <f>(Table1[[#This Row],[Selisih Suara]]/Table1[[#This Row],[Jumlah Suara Sah Calon Presiden dan Wakil Presiden]])*100</f>
        <v>-27.562975471336802</v>
      </c>
    </row>
    <row r="299" spans="1:13" x14ac:dyDescent="0.2">
      <c r="A299">
        <v>315</v>
      </c>
      <c r="B299">
        <v>7201</v>
      </c>
      <c r="C299" t="s">
        <v>25</v>
      </c>
      <c r="D299" t="s">
        <v>420</v>
      </c>
      <c r="E299">
        <v>122186</v>
      </c>
      <c r="F299">
        <v>40463</v>
      </c>
      <c r="G299">
        <v>54019</v>
      </c>
      <c r="H299">
        <v>94482</v>
      </c>
      <c r="I299">
        <f>Table1[[#This Row],[5. Jumlah Pemilih (1+2+3+4+5) (JML)]]-Table1[[#This Row],[Jumlah Suara Sah Calon Presiden dan Wakil Presiden]]</f>
        <v>27704</v>
      </c>
      <c r="J299">
        <f>(Table1[[#This Row],[Jumlah Tidak Memilih dan Suara Tidak Sah]]/Table1[[#This Row],[5. Jumlah Pemilih (1+2+3+4+5) (JML)]])*100</f>
        <v>22.673628729969064</v>
      </c>
      <c r="K29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299">
        <f>(Table1[[#This Row],[H. Prabowo Subianto - Ir. M. H. Hatta Rajasa]]-Table1[[#This Row],[Ir. H. Joko Widodo - Drs. H. M. Jusuf Kalla]])</f>
        <v>-13556</v>
      </c>
      <c r="M299">
        <f>(Table1[[#This Row],[Selisih Suara]]/Table1[[#This Row],[Jumlah Suara Sah Calon Presiden dan Wakil Presiden]])*100</f>
        <v>-14.347706441438582</v>
      </c>
    </row>
    <row r="300" spans="1:13" x14ac:dyDescent="0.2">
      <c r="A300">
        <v>316</v>
      </c>
      <c r="B300">
        <v>7208</v>
      </c>
      <c r="C300" t="s">
        <v>25</v>
      </c>
      <c r="D300" t="s">
        <v>427</v>
      </c>
      <c r="E300">
        <v>301622</v>
      </c>
      <c r="F300">
        <v>93518</v>
      </c>
      <c r="G300">
        <v>118330</v>
      </c>
      <c r="H300">
        <v>211848</v>
      </c>
      <c r="I300">
        <f>Table1[[#This Row],[5. Jumlah Pemilih (1+2+3+4+5) (JML)]]-Table1[[#This Row],[Jumlah Suara Sah Calon Presiden dan Wakil Presiden]]</f>
        <v>89774</v>
      </c>
      <c r="J300">
        <f>(Table1[[#This Row],[Jumlah Tidak Memilih dan Suara Tidak Sah]]/Table1[[#This Row],[5. Jumlah Pemilih (1+2+3+4+5) (JML)]])*100</f>
        <v>29.763744023977029</v>
      </c>
      <c r="K30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00">
        <f>(Table1[[#This Row],[H. Prabowo Subianto - Ir. M. H. Hatta Rajasa]]-Table1[[#This Row],[Ir. H. Joko Widodo - Drs. H. M. Jusuf Kalla]])</f>
        <v>-24812</v>
      </c>
      <c r="M300">
        <f>(Table1[[#This Row],[Selisih Suara]]/Table1[[#This Row],[Jumlah Suara Sah Calon Presiden dan Wakil Presiden]])*100</f>
        <v>-11.712170990521505</v>
      </c>
    </row>
    <row r="301" spans="1:13" x14ac:dyDescent="0.2">
      <c r="A301">
        <v>317</v>
      </c>
      <c r="B301">
        <v>7209</v>
      </c>
      <c r="C301" t="s">
        <v>25</v>
      </c>
      <c r="D301" t="s">
        <v>428</v>
      </c>
      <c r="E301">
        <v>101166</v>
      </c>
      <c r="F301">
        <v>36729</v>
      </c>
      <c r="G301">
        <v>38044</v>
      </c>
      <c r="H301">
        <v>74773</v>
      </c>
      <c r="I301">
        <f>Table1[[#This Row],[5. Jumlah Pemilih (1+2+3+4+5) (JML)]]-Table1[[#This Row],[Jumlah Suara Sah Calon Presiden dan Wakil Presiden]]</f>
        <v>26393</v>
      </c>
      <c r="J301">
        <f>(Table1[[#This Row],[Jumlah Tidak Memilih dan Suara Tidak Sah]]/Table1[[#This Row],[5. Jumlah Pemilih (1+2+3+4+5) (JML)]])*100</f>
        <v>26.088804539074395</v>
      </c>
      <c r="K30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01">
        <f>(Table1[[#This Row],[H. Prabowo Subianto - Ir. M. H. Hatta Rajasa]]-Table1[[#This Row],[Ir. H. Joko Widodo - Drs. H. M. Jusuf Kalla]])</f>
        <v>-1315</v>
      </c>
      <c r="M301">
        <f>(Table1[[#This Row],[Selisih Suara]]/Table1[[#This Row],[Jumlah Suara Sah Calon Presiden dan Wakil Presiden]])*100</f>
        <v>-1.7586561994302756</v>
      </c>
    </row>
    <row r="302" spans="1:13" x14ac:dyDescent="0.2">
      <c r="A302">
        <v>318</v>
      </c>
      <c r="B302">
        <v>7210</v>
      </c>
      <c r="C302" t="s">
        <v>25</v>
      </c>
      <c r="D302" t="s">
        <v>429</v>
      </c>
      <c r="E302">
        <v>170885</v>
      </c>
      <c r="F302">
        <v>73805</v>
      </c>
      <c r="G302">
        <v>50563</v>
      </c>
      <c r="H302">
        <v>124368</v>
      </c>
      <c r="I302">
        <f>Table1[[#This Row],[5. Jumlah Pemilih (1+2+3+4+5) (JML)]]-Table1[[#This Row],[Jumlah Suara Sah Calon Presiden dan Wakil Presiden]]</f>
        <v>46517</v>
      </c>
      <c r="J302">
        <f>(Table1[[#This Row],[Jumlah Tidak Memilih dan Suara Tidak Sah]]/Table1[[#This Row],[5. Jumlah Pemilih (1+2+3+4+5) (JML)]])*100</f>
        <v>27.221230652192997</v>
      </c>
      <c r="K30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02">
        <f>(Table1[[#This Row],[H. Prabowo Subianto - Ir. M. H. Hatta Rajasa]]-Table1[[#This Row],[Ir. H. Joko Widodo - Drs. H. M. Jusuf Kalla]])</f>
        <v>23242</v>
      </c>
      <c r="M302">
        <f>(Table1[[#This Row],[Selisih Suara]]/Table1[[#This Row],[Jumlah Suara Sah Calon Presiden dan Wakil Presiden]])*100</f>
        <v>18.688086967708735</v>
      </c>
    </row>
    <row r="303" spans="1:13" x14ac:dyDescent="0.2">
      <c r="A303">
        <v>319</v>
      </c>
      <c r="B303">
        <v>7271</v>
      </c>
      <c r="C303" t="s">
        <v>25</v>
      </c>
      <c r="D303" t="s">
        <v>430</v>
      </c>
      <c r="E303">
        <v>264124</v>
      </c>
      <c r="F303">
        <v>90744</v>
      </c>
      <c r="G303">
        <v>81761</v>
      </c>
      <c r="H303">
        <v>172505</v>
      </c>
      <c r="I303">
        <f>Table1[[#This Row],[5. Jumlah Pemilih (1+2+3+4+5) (JML)]]-Table1[[#This Row],[Jumlah Suara Sah Calon Presiden dan Wakil Presiden]]</f>
        <v>91619</v>
      </c>
      <c r="J303">
        <f>(Table1[[#This Row],[Jumlah Tidak Memilih dan Suara Tidak Sah]]/Table1[[#This Row],[5. Jumlah Pemilih (1+2+3+4+5) (JML)]])*100</f>
        <v>34.687873877421211</v>
      </c>
      <c r="K30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03">
        <f>(Table1[[#This Row],[H. Prabowo Subianto - Ir. M. H. Hatta Rajasa]]-Table1[[#This Row],[Ir. H. Joko Widodo - Drs. H. M. Jusuf Kalla]])</f>
        <v>8983</v>
      </c>
      <c r="M303">
        <f>(Table1[[#This Row],[Selisih Suara]]/Table1[[#This Row],[Jumlah Suara Sah Calon Presiden dan Wakil Presiden]])*100</f>
        <v>5.2073852931799083</v>
      </c>
    </row>
    <row r="304" spans="1:13" x14ac:dyDescent="0.2">
      <c r="A304">
        <v>321</v>
      </c>
      <c r="B304">
        <v>7301</v>
      </c>
      <c r="C304" t="s">
        <v>26</v>
      </c>
      <c r="D304" t="s">
        <v>431</v>
      </c>
      <c r="E304">
        <v>92390</v>
      </c>
      <c r="F304">
        <v>27340</v>
      </c>
      <c r="G304">
        <v>37543</v>
      </c>
      <c r="H304">
        <v>64883</v>
      </c>
      <c r="I304">
        <f>Table1[[#This Row],[5. Jumlah Pemilih (1+2+3+4+5) (JML)]]-Table1[[#This Row],[Jumlah Suara Sah Calon Presiden dan Wakil Presiden]]</f>
        <v>27507</v>
      </c>
      <c r="J304">
        <f>(Table1[[#This Row],[Jumlah Tidak Memilih dan Suara Tidak Sah]]/Table1[[#This Row],[5. Jumlah Pemilih (1+2+3+4+5) (JML)]])*100</f>
        <v>29.772702673449508</v>
      </c>
      <c r="K30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04">
        <f>(Table1[[#This Row],[H. Prabowo Subianto - Ir. M. H. Hatta Rajasa]]-Table1[[#This Row],[Ir. H. Joko Widodo - Drs. H. M. Jusuf Kalla]])</f>
        <v>-10203</v>
      </c>
      <c r="M304">
        <f>(Table1[[#This Row],[Selisih Suara]]/Table1[[#This Row],[Jumlah Suara Sah Calon Presiden dan Wakil Presiden]])*100</f>
        <v>-15.725228488201839</v>
      </c>
    </row>
    <row r="305" spans="1:13" x14ac:dyDescent="0.2">
      <c r="A305">
        <v>322</v>
      </c>
      <c r="B305">
        <v>7302</v>
      </c>
      <c r="C305" t="s">
        <v>26</v>
      </c>
      <c r="D305" t="s">
        <v>432</v>
      </c>
      <c r="E305">
        <v>337458</v>
      </c>
      <c r="F305">
        <v>52970</v>
      </c>
      <c r="G305">
        <v>147572</v>
      </c>
      <c r="H305">
        <v>200542</v>
      </c>
      <c r="I305">
        <f>Table1[[#This Row],[5. Jumlah Pemilih (1+2+3+4+5) (JML)]]-Table1[[#This Row],[Jumlah Suara Sah Calon Presiden dan Wakil Presiden]]</f>
        <v>136916</v>
      </c>
      <c r="J305">
        <f>(Table1[[#This Row],[Jumlah Tidak Memilih dan Suara Tidak Sah]]/Table1[[#This Row],[5. Jumlah Pemilih (1+2+3+4+5) (JML)]])*100</f>
        <v>40.572752757380179</v>
      </c>
      <c r="K30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05">
        <f>(Table1[[#This Row],[H. Prabowo Subianto - Ir. M. H. Hatta Rajasa]]-Table1[[#This Row],[Ir. H. Joko Widodo - Drs. H. M. Jusuf Kalla]])</f>
        <v>-94602</v>
      </c>
      <c r="M305">
        <f>(Table1[[#This Row],[Selisih Suara]]/Table1[[#This Row],[Jumlah Suara Sah Calon Presiden dan Wakil Presiden]])*100</f>
        <v>-47.173160734409748</v>
      </c>
    </row>
    <row r="306" spans="1:13" x14ac:dyDescent="0.2">
      <c r="A306">
        <v>323</v>
      </c>
      <c r="B306">
        <v>7303</v>
      </c>
      <c r="C306" t="s">
        <v>26</v>
      </c>
      <c r="D306" t="s">
        <v>433</v>
      </c>
      <c r="E306">
        <v>135437</v>
      </c>
      <c r="F306">
        <v>36403</v>
      </c>
      <c r="G306">
        <v>49655</v>
      </c>
      <c r="H306">
        <v>86058</v>
      </c>
      <c r="I306">
        <f>Table1[[#This Row],[5. Jumlah Pemilih (1+2+3+4+5) (JML)]]-Table1[[#This Row],[Jumlah Suara Sah Calon Presiden dan Wakil Presiden]]</f>
        <v>49379</v>
      </c>
      <c r="J306">
        <f>(Table1[[#This Row],[Jumlah Tidak Memilih dan Suara Tidak Sah]]/Table1[[#This Row],[5. Jumlah Pemilih (1+2+3+4+5) (JML)]])*100</f>
        <v>36.459017845935747</v>
      </c>
      <c r="K30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06">
        <f>(Table1[[#This Row],[H. Prabowo Subianto - Ir. M. H. Hatta Rajasa]]-Table1[[#This Row],[Ir. H. Joko Widodo - Drs. H. M. Jusuf Kalla]])</f>
        <v>-13252</v>
      </c>
      <c r="M306">
        <f>(Table1[[#This Row],[Selisih Suara]]/Table1[[#This Row],[Jumlah Suara Sah Calon Presiden dan Wakil Presiden]])*100</f>
        <v>-15.398917009458737</v>
      </c>
    </row>
    <row r="307" spans="1:13" x14ac:dyDescent="0.2">
      <c r="A307">
        <v>324</v>
      </c>
      <c r="B307">
        <v>7304</v>
      </c>
      <c r="C307" t="s">
        <v>26</v>
      </c>
      <c r="D307" t="s">
        <v>434</v>
      </c>
      <c r="E307">
        <v>294598</v>
      </c>
      <c r="F307">
        <v>85822</v>
      </c>
      <c r="G307">
        <v>85031</v>
      </c>
      <c r="H307">
        <v>170853</v>
      </c>
      <c r="I307">
        <f>Table1[[#This Row],[5. Jumlah Pemilih (1+2+3+4+5) (JML)]]-Table1[[#This Row],[Jumlah Suara Sah Calon Presiden dan Wakil Presiden]]</f>
        <v>123745</v>
      </c>
      <c r="J307">
        <f>(Table1[[#This Row],[Jumlah Tidak Memilih dan Suara Tidak Sah]]/Table1[[#This Row],[5. Jumlah Pemilih (1+2+3+4+5) (JML)]])*100</f>
        <v>42.004697927345056</v>
      </c>
      <c r="K30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07">
        <f>(Table1[[#This Row],[H. Prabowo Subianto - Ir. M. H. Hatta Rajasa]]-Table1[[#This Row],[Ir. H. Joko Widodo - Drs. H. M. Jusuf Kalla]])</f>
        <v>791</v>
      </c>
      <c r="M307">
        <f>(Table1[[#This Row],[Selisih Suara]]/Table1[[#This Row],[Jumlah Suara Sah Calon Presiden dan Wakil Presiden]])*100</f>
        <v>0.46297109210842069</v>
      </c>
    </row>
    <row r="308" spans="1:13" x14ac:dyDescent="0.2">
      <c r="A308">
        <v>325</v>
      </c>
      <c r="B308">
        <v>7305</v>
      </c>
      <c r="C308" t="s">
        <v>26</v>
      </c>
      <c r="D308" t="s">
        <v>435</v>
      </c>
      <c r="E308">
        <v>209242</v>
      </c>
      <c r="F308">
        <v>51298</v>
      </c>
      <c r="G308">
        <v>98476</v>
      </c>
      <c r="H308">
        <v>149774</v>
      </c>
      <c r="I308">
        <f>Table1[[#This Row],[5. Jumlah Pemilih (1+2+3+4+5) (JML)]]-Table1[[#This Row],[Jumlah Suara Sah Calon Presiden dan Wakil Presiden]]</f>
        <v>59468</v>
      </c>
      <c r="J308">
        <f>(Table1[[#This Row],[Jumlah Tidak Memilih dan Suara Tidak Sah]]/Table1[[#This Row],[5. Jumlah Pemilih (1+2+3+4+5) (JML)]])*100</f>
        <v>28.420680360539468</v>
      </c>
      <c r="K30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08">
        <f>(Table1[[#This Row],[H. Prabowo Subianto - Ir. M. H. Hatta Rajasa]]-Table1[[#This Row],[Ir. H. Joko Widodo - Drs. H. M. Jusuf Kalla]])</f>
        <v>-47178</v>
      </c>
      <c r="M308">
        <f>(Table1[[#This Row],[Selisih Suara]]/Table1[[#This Row],[Jumlah Suara Sah Calon Presiden dan Wakil Presiden]])*100</f>
        <v>-31.499459185172324</v>
      </c>
    </row>
    <row r="309" spans="1:13" x14ac:dyDescent="0.2">
      <c r="A309">
        <v>326</v>
      </c>
      <c r="B309">
        <v>7306</v>
      </c>
      <c r="C309" t="s">
        <v>26</v>
      </c>
      <c r="D309" t="s">
        <v>436</v>
      </c>
      <c r="E309">
        <v>520987</v>
      </c>
      <c r="F309">
        <v>131623</v>
      </c>
      <c r="G309">
        <v>241625</v>
      </c>
      <c r="H309">
        <v>373248</v>
      </c>
      <c r="I309">
        <f>Table1[[#This Row],[5. Jumlah Pemilih (1+2+3+4+5) (JML)]]-Table1[[#This Row],[Jumlah Suara Sah Calon Presiden dan Wakil Presiden]]</f>
        <v>147739</v>
      </c>
      <c r="J309">
        <f>(Table1[[#This Row],[Jumlah Tidak Memilih dan Suara Tidak Sah]]/Table1[[#This Row],[5. Jumlah Pemilih (1+2+3+4+5) (JML)]])*100</f>
        <v>28.357521396887066</v>
      </c>
      <c r="K30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09">
        <f>(Table1[[#This Row],[H. Prabowo Subianto - Ir. M. H. Hatta Rajasa]]-Table1[[#This Row],[Ir. H. Joko Widodo - Drs. H. M. Jusuf Kalla]])</f>
        <v>-110002</v>
      </c>
      <c r="M309">
        <f>(Table1[[#This Row],[Selisih Suara]]/Table1[[#This Row],[Jumlah Suara Sah Calon Presiden dan Wakil Presiden]])*100</f>
        <v>-29.471557784636488</v>
      </c>
    </row>
    <row r="310" spans="1:13" x14ac:dyDescent="0.2">
      <c r="A310">
        <v>327</v>
      </c>
      <c r="B310">
        <v>7307</v>
      </c>
      <c r="C310" t="s">
        <v>26</v>
      </c>
      <c r="D310" t="s">
        <v>437</v>
      </c>
      <c r="E310">
        <v>176596</v>
      </c>
      <c r="F310">
        <v>42042</v>
      </c>
      <c r="G310">
        <v>74275</v>
      </c>
      <c r="H310">
        <v>116317</v>
      </c>
      <c r="I310">
        <f>Table1[[#This Row],[5. Jumlah Pemilih (1+2+3+4+5) (JML)]]-Table1[[#This Row],[Jumlah Suara Sah Calon Presiden dan Wakil Presiden]]</f>
        <v>60279</v>
      </c>
      <c r="J310">
        <f>(Table1[[#This Row],[Jumlah Tidak Memilih dan Suara Tidak Sah]]/Table1[[#This Row],[5. Jumlah Pemilih (1+2+3+4+5) (JML)]])*100</f>
        <v>34.13384221613174</v>
      </c>
      <c r="K31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10">
        <f>(Table1[[#This Row],[H. Prabowo Subianto - Ir. M. H. Hatta Rajasa]]-Table1[[#This Row],[Ir. H. Joko Widodo - Drs. H. M. Jusuf Kalla]])</f>
        <v>-32233</v>
      </c>
      <c r="M310">
        <f>(Table1[[#This Row],[Selisih Suara]]/Table1[[#This Row],[Jumlah Suara Sah Calon Presiden dan Wakil Presiden]])*100</f>
        <v>-27.711340560709097</v>
      </c>
    </row>
    <row r="311" spans="1:13" x14ac:dyDescent="0.2">
      <c r="A311">
        <v>328</v>
      </c>
      <c r="B311">
        <v>7311</v>
      </c>
      <c r="C311" t="s">
        <v>26</v>
      </c>
      <c r="D311" t="s">
        <v>441</v>
      </c>
      <c r="E311">
        <v>566774</v>
      </c>
      <c r="F311">
        <v>53813</v>
      </c>
      <c r="G311">
        <v>339766</v>
      </c>
      <c r="H311">
        <v>393579</v>
      </c>
      <c r="I311">
        <f>Table1[[#This Row],[5. Jumlah Pemilih (1+2+3+4+5) (JML)]]-Table1[[#This Row],[Jumlah Suara Sah Calon Presiden dan Wakil Presiden]]</f>
        <v>173195</v>
      </c>
      <c r="J311">
        <f>(Table1[[#This Row],[Jumlah Tidak Memilih dan Suara Tidak Sah]]/Table1[[#This Row],[5. Jumlah Pemilih (1+2+3+4+5) (JML)]])*100</f>
        <v>30.558035477985936</v>
      </c>
      <c r="K31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11">
        <f>(Table1[[#This Row],[H. Prabowo Subianto - Ir. M. H. Hatta Rajasa]]-Table1[[#This Row],[Ir. H. Joko Widodo - Drs. H. M. Jusuf Kalla]])</f>
        <v>-285953</v>
      </c>
      <c r="M311">
        <f>(Table1[[#This Row],[Selisih Suara]]/Table1[[#This Row],[Jumlah Suara Sah Calon Presiden dan Wakil Presiden]])*100</f>
        <v>-72.654536954461491</v>
      </c>
    </row>
    <row r="312" spans="1:13" x14ac:dyDescent="0.2">
      <c r="A312">
        <v>329</v>
      </c>
      <c r="B312">
        <v>7308</v>
      </c>
      <c r="C312" t="s">
        <v>26</v>
      </c>
      <c r="D312" t="s">
        <v>438</v>
      </c>
      <c r="E312">
        <v>253514</v>
      </c>
      <c r="F312">
        <v>47191</v>
      </c>
      <c r="G312">
        <v>126719</v>
      </c>
      <c r="H312">
        <v>173910</v>
      </c>
      <c r="I312">
        <f>Table1[[#This Row],[5. Jumlah Pemilih (1+2+3+4+5) (JML)]]-Table1[[#This Row],[Jumlah Suara Sah Calon Presiden dan Wakil Presiden]]</f>
        <v>79604</v>
      </c>
      <c r="J312">
        <f>(Table1[[#This Row],[Jumlah Tidak Memilih dan Suara Tidak Sah]]/Table1[[#This Row],[5. Jumlah Pemilih (1+2+3+4+5) (JML)]])*100</f>
        <v>31.40023825114195</v>
      </c>
      <c r="K31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12">
        <f>(Table1[[#This Row],[H. Prabowo Subianto - Ir. M. H. Hatta Rajasa]]-Table1[[#This Row],[Ir. H. Joko Widodo - Drs. H. M. Jusuf Kalla]])</f>
        <v>-79528</v>
      </c>
      <c r="M312">
        <f>(Table1[[#This Row],[Selisih Suara]]/Table1[[#This Row],[Jumlah Suara Sah Calon Presiden dan Wakil Presiden]])*100</f>
        <v>-45.729400264504626</v>
      </c>
    </row>
    <row r="313" spans="1:13" x14ac:dyDescent="0.2">
      <c r="A313">
        <v>330</v>
      </c>
      <c r="B313">
        <v>7309</v>
      </c>
      <c r="C313" t="s">
        <v>26</v>
      </c>
      <c r="D313" t="s">
        <v>439</v>
      </c>
      <c r="E313">
        <v>241553</v>
      </c>
      <c r="F313">
        <v>47468</v>
      </c>
      <c r="G313">
        <v>116198</v>
      </c>
      <c r="H313">
        <v>163666</v>
      </c>
      <c r="I313">
        <f>Table1[[#This Row],[5. Jumlah Pemilih (1+2+3+4+5) (JML)]]-Table1[[#This Row],[Jumlah Suara Sah Calon Presiden dan Wakil Presiden]]</f>
        <v>77887</v>
      </c>
      <c r="J313">
        <f>(Table1[[#This Row],[Jumlah Tidak Memilih dan Suara Tidak Sah]]/Table1[[#This Row],[5. Jumlah Pemilih (1+2+3+4+5) (JML)]])*100</f>
        <v>32.244269373595031</v>
      </c>
      <c r="K31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13">
        <f>(Table1[[#This Row],[H. Prabowo Subianto - Ir. M. H. Hatta Rajasa]]-Table1[[#This Row],[Ir. H. Joko Widodo - Drs. H. M. Jusuf Kalla]])</f>
        <v>-68730</v>
      </c>
      <c r="M313">
        <f>(Table1[[#This Row],[Selisih Suara]]/Table1[[#This Row],[Jumlah Suara Sah Calon Presiden dan Wakil Presiden]])*100</f>
        <v>-41.994061075605195</v>
      </c>
    </row>
    <row r="314" spans="1:13" x14ac:dyDescent="0.2">
      <c r="A314">
        <v>331</v>
      </c>
      <c r="B314">
        <v>7310</v>
      </c>
      <c r="C314" t="s">
        <v>26</v>
      </c>
      <c r="D314" t="s">
        <v>440</v>
      </c>
      <c r="E314">
        <v>132930</v>
      </c>
      <c r="F314">
        <v>13790</v>
      </c>
      <c r="G314">
        <v>79091</v>
      </c>
      <c r="H314">
        <v>92881</v>
      </c>
      <c r="I314">
        <f>Table1[[#This Row],[5. Jumlah Pemilih (1+2+3+4+5) (JML)]]-Table1[[#This Row],[Jumlah Suara Sah Calon Presiden dan Wakil Presiden]]</f>
        <v>40049</v>
      </c>
      <c r="J314">
        <f>(Table1[[#This Row],[Jumlah Tidak Memilih dan Suara Tidak Sah]]/Table1[[#This Row],[5. Jumlah Pemilih (1+2+3+4+5) (JML)]])*100</f>
        <v>30.127886857744677</v>
      </c>
      <c r="K31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14">
        <f>(Table1[[#This Row],[H. Prabowo Subianto - Ir. M. H. Hatta Rajasa]]-Table1[[#This Row],[Ir. H. Joko Widodo - Drs. H. M. Jusuf Kalla]])</f>
        <v>-65301</v>
      </c>
      <c r="M314">
        <f>(Table1[[#This Row],[Selisih Suara]]/Table1[[#This Row],[Jumlah Suara Sah Calon Presiden dan Wakil Presiden]])*100</f>
        <v>-70.306090589033275</v>
      </c>
    </row>
    <row r="315" spans="1:13" x14ac:dyDescent="0.2">
      <c r="A315">
        <v>332</v>
      </c>
      <c r="B315">
        <v>7312</v>
      </c>
      <c r="C315" t="s">
        <v>26</v>
      </c>
      <c r="D315" t="s">
        <v>442</v>
      </c>
      <c r="E315">
        <v>183379</v>
      </c>
      <c r="F315">
        <v>19645</v>
      </c>
      <c r="G315">
        <v>109559</v>
      </c>
      <c r="H315">
        <v>129204</v>
      </c>
      <c r="I315">
        <f>Table1[[#This Row],[5. Jumlah Pemilih (1+2+3+4+5) (JML)]]-Table1[[#This Row],[Jumlah Suara Sah Calon Presiden dan Wakil Presiden]]</f>
        <v>54175</v>
      </c>
      <c r="J315">
        <f>(Table1[[#This Row],[Jumlah Tidak Memilih dan Suara Tidak Sah]]/Table1[[#This Row],[5. Jumlah Pemilih (1+2+3+4+5) (JML)]])*100</f>
        <v>29.542641196647381</v>
      </c>
      <c r="K31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15">
        <f>(Table1[[#This Row],[H. Prabowo Subianto - Ir. M. H. Hatta Rajasa]]-Table1[[#This Row],[Ir. H. Joko Widodo - Drs. H. M. Jusuf Kalla]])</f>
        <v>-89914</v>
      </c>
      <c r="M315">
        <f>(Table1[[#This Row],[Selisih Suara]]/Table1[[#This Row],[Jumlah Suara Sah Calon Presiden dan Wakil Presiden]])*100</f>
        <v>-69.590724745363914</v>
      </c>
    </row>
    <row r="316" spans="1:13" x14ac:dyDescent="0.2">
      <c r="A316">
        <v>333</v>
      </c>
      <c r="B316">
        <v>7313</v>
      </c>
      <c r="C316" t="s">
        <v>26</v>
      </c>
      <c r="D316" t="s">
        <v>443</v>
      </c>
      <c r="E316">
        <v>323897</v>
      </c>
      <c r="F316">
        <v>34889</v>
      </c>
      <c r="G316">
        <v>174843</v>
      </c>
      <c r="H316">
        <v>209732</v>
      </c>
      <c r="I316">
        <f>Table1[[#This Row],[5. Jumlah Pemilih (1+2+3+4+5) (JML)]]-Table1[[#This Row],[Jumlah Suara Sah Calon Presiden dan Wakil Presiden]]</f>
        <v>114165</v>
      </c>
      <c r="J316">
        <f>(Table1[[#This Row],[Jumlah Tidak Memilih dan Suara Tidak Sah]]/Table1[[#This Row],[5. Jumlah Pemilih (1+2+3+4+5) (JML)]])*100</f>
        <v>35.247316276470606</v>
      </c>
      <c r="K31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16">
        <f>(Table1[[#This Row],[H. Prabowo Subianto - Ir. M. H. Hatta Rajasa]]-Table1[[#This Row],[Ir. H. Joko Widodo - Drs. H. M. Jusuf Kalla]])</f>
        <v>-139954</v>
      </c>
      <c r="M316">
        <f>(Table1[[#This Row],[Selisih Suara]]/Table1[[#This Row],[Jumlah Suara Sah Calon Presiden dan Wakil Presiden]])*100</f>
        <v>-66.729921995689736</v>
      </c>
    </row>
    <row r="317" spans="1:13" x14ac:dyDescent="0.2">
      <c r="A317">
        <v>334</v>
      </c>
      <c r="B317">
        <v>7314</v>
      </c>
      <c r="C317" t="s">
        <v>26</v>
      </c>
      <c r="D317" t="s">
        <v>444</v>
      </c>
      <c r="E317">
        <v>226389</v>
      </c>
      <c r="F317">
        <v>30953</v>
      </c>
      <c r="G317">
        <v>126540</v>
      </c>
      <c r="H317">
        <v>157493</v>
      </c>
      <c r="I317">
        <f>Table1[[#This Row],[5. Jumlah Pemilih (1+2+3+4+5) (JML)]]-Table1[[#This Row],[Jumlah Suara Sah Calon Presiden dan Wakil Presiden]]</f>
        <v>68896</v>
      </c>
      <c r="J317">
        <f>(Table1[[#This Row],[Jumlah Tidak Memilih dan Suara Tidak Sah]]/Table1[[#This Row],[5. Jumlah Pemilih (1+2+3+4+5) (JML)]])*100</f>
        <v>30.432574020822567</v>
      </c>
      <c r="K31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17">
        <f>(Table1[[#This Row],[H. Prabowo Subianto - Ir. M. H. Hatta Rajasa]]-Table1[[#This Row],[Ir. H. Joko Widodo - Drs. H. M. Jusuf Kalla]])</f>
        <v>-95587</v>
      </c>
      <c r="M317">
        <f>(Table1[[#This Row],[Selisih Suara]]/Table1[[#This Row],[Jumlah Suara Sah Calon Presiden dan Wakil Presiden]])*100</f>
        <v>-60.692856190433865</v>
      </c>
    </row>
    <row r="318" spans="1:13" x14ac:dyDescent="0.2">
      <c r="A318">
        <v>335</v>
      </c>
      <c r="B318">
        <v>7315</v>
      </c>
      <c r="C318" t="s">
        <v>26</v>
      </c>
      <c r="D318" t="s">
        <v>445</v>
      </c>
      <c r="E318">
        <v>279583</v>
      </c>
      <c r="F318">
        <v>43482</v>
      </c>
      <c r="G318">
        <v>143482</v>
      </c>
      <c r="H318">
        <v>186964</v>
      </c>
      <c r="I318">
        <f>Table1[[#This Row],[5. Jumlah Pemilih (1+2+3+4+5) (JML)]]-Table1[[#This Row],[Jumlah Suara Sah Calon Presiden dan Wakil Presiden]]</f>
        <v>92619</v>
      </c>
      <c r="J318">
        <f>(Table1[[#This Row],[Jumlah Tidak Memilih dan Suara Tidak Sah]]/Table1[[#This Row],[5. Jumlah Pemilih (1+2+3+4+5) (JML)]])*100</f>
        <v>33.127550673681874</v>
      </c>
      <c r="K31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18">
        <f>(Table1[[#This Row],[H. Prabowo Subianto - Ir. M. H. Hatta Rajasa]]-Table1[[#This Row],[Ir. H. Joko Widodo - Drs. H. M. Jusuf Kalla]])</f>
        <v>-100000</v>
      </c>
      <c r="M318">
        <f>(Table1[[#This Row],[Selisih Suara]]/Table1[[#This Row],[Jumlah Suara Sah Calon Presiden dan Wakil Presiden]])*100</f>
        <v>-53.4862326437175</v>
      </c>
    </row>
    <row r="319" spans="1:13" x14ac:dyDescent="0.2">
      <c r="A319">
        <v>336</v>
      </c>
      <c r="B319">
        <v>7316</v>
      </c>
      <c r="C319" t="s">
        <v>26</v>
      </c>
      <c r="D319" t="s">
        <v>446</v>
      </c>
      <c r="E319">
        <v>151713</v>
      </c>
      <c r="F319">
        <v>39810</v>
      </c>
      <c r="G319">
        <v>62410</v>
      </c>
      <c r="H319">
        <v>102220</v>
      </c>
      <c r="I319">
        <f>Table1[[#This Row],[5. Jumlah Pemilih (1+2+3+4+5) (JML)]]-Table1[[#This Row],[Jumlah Suara Sah Calon Presiden dan Wakil Presiden]]</f>
        <v>49493</v>
      </c>
      <c r="J319">
        <f>(Table1[[#This Row],[Jumlah Tidak Memilih dan Suara Tidak Sah]]/Table1[[#This Row],[5. Jumlah Pemilih (1+2+3+4+5) (JML)]])*100</f>
        <v>32.62278117234515</v>
      </c>
      <c r="K31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19">
        <f>(Table1[[#This Row],[H. Prabowo Subianto - Ir. M. H. Hatta Rajasa]]-Table1[[#This Row],[Ir. H. Joko Widodo - Drs. H. M. Jusuf Kalla]])</f>
        <v>-22600</v>
      </c>
      <c r="M319">
        <f>(Table1[[#This Row],[Selisih Suara]]/Table1[[#This Row],[Jumlah Suara Sah Calon Presiden dan Wakil Presiden]])*100</f>
        <v>-22.109176286441009</v>
      </c>
    </row>
    <row r="320" spans="1:13" x14ac:dyDescent="0.2">
      <c r="A320">
        <v>337</v>
      </c>
      <c r="B320">
        <v>7317</v>
      </c>
      <c r="C320" t="s">
        <v>26</v>
      </c>
      <c r="D320" t="s">
        <v>447</v>
      </c>
      <c r="E320">
        <v>263561</v>
      </c>
      <c r="F320">
        <v>61083</v>
      </c>
      <c r="G320">
        <v>131777</v>
      </c>
      <c r="H320">
        <v>192860</v>
      </c>
      <c r="I320">
        <f>Table1[[#This Row],[5. Jumlah Pemilih (1+2+3+4+5) (JML)]]-Table1[[#This Row],[Jumlah Suara Sah Calon Presiden dan Wakil Presiden]]</f>
        <v>70701</v>
      </c>
      <c r="J320">
        <f>(Table1[[#This Row],[Jumlah Tidak Memilih dan Suara Tidak Sah]]/Table1[[#This Row],[5. Jumlah Pemilih (1+2+3+4+5) (JML)]])*100</f>
        <v>26.825289022275676</v>
      </c>
      <c r="K32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20">
        <f>(Table1[[#This Row],[H. Prabowo Subianto - Ir. M. H. Hatta Rajasa]]-Table1[[#This Row],[Ir. H. Joko Widodo - Drs. H. M. Jusuf Kalla]])</f>
        <v>-70694</v>
      </c>
      <c r="M320">
        <f>(Table1[[#This Row],[Selisih Suara]]/Table1[[#This Row],[Jumlah Suara Sah Calon Presiden dan Wakil Presiden]])*100</f>
        <v>-36.65560510214663</v>
      </c>
    </row>
    <row r="321" spans="1:13" x14ac:dyDescent="0.2">
      <c r="A321">
        <v>338</v>
      </c>
      <c r="B321">
        <v>7318</v>
      </c>
      <c r="C321" t="s">
        <v>26</v>
      </c>
      <c r="D321" t="s">
        <v>448</v>
      </c>
      <c r="E321">
        <v>161587</v>
      </c>
      <c r="F321">
        <v>31216</v>
      </c>
      <c r="G321">
        <v>76632</v>
      </c>
      <c r="H321">
        <v>107848</v>
      </c>
      <c r="I321">
        <f>Table1[[#This Row],[5. Jumlah Pemilih (1+2+3+4+5) (JML)]]-Table1[[#This Row],[Jumlah Suara Sah Calon Presiden dan Wakil Presiden]]</f>
        <v>53739</v>
      </c>
      <c r="J321">
        <f>(Table1[[#This Row],[Jumlah Tidak Memilih dan Suara Tidak Sah]]/Table1[[#This Row],[5. Jumlah Pemilih (1+2+3+4+5) (JML)]])*100</f>
        <v>33.25700706121161</v>
      </c>
      <c r="K32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21">
        <f>(Table1[[#This Row],[H. Prabowo Subianto - Ir. M. H. Hatta Rajasa]]-Table1[[#This Row],[Ir. H. Joko Widodo - Drs. H. M. Jusuf Kalla]])</f>
        <v>-45416</v>
      </c>
      <c r="M321">
        <f>(Table1[[#This Row],[Selisih Suara]]/Table1[[#This Row],[Jumlah Suara Sah Calon Presiden dan Wakil Presiden]])*100</f>
        <v>-42.111119353163708</v>
      </c>
    </row>
    <row r="322" spans="1:13" x14ac:dyDescent="0.2">
      <c r="A322">
        <v>339</v>
      </c>
      <c r="B322">
        <v>7322</v>
      </c>
      <c r="C322" t="s">
        <v>26</v>
      </c>
      <c r="D322" t="s">
        <v>449</v>
      </c>
      <c r="E322">
        <v>223223</v>
      </c>
      <c r="F322">
        <v>51038</v>
      </c>
      <c r="G322">
        <v>101463</v>
      </c>
      <c r="H322">
        <v>152501</v>
      </c>
      <c r="I322">
        <f>Table1[[#This Row],[5. Jumlah Pemilih (1+2+3+4+5) (JML)]]-Table1[[#This Row],[Jumlah Suara Sah Calon Presiden dan Wakil Presiden]]</f>
        <v>70722</v>
      </c>
      <c r="J322">
        <f>(Table1[[#This Row],[Jumlah Tidak Memilih dan Suara Tidak Sah]]/Table1[[#This Row],[5. Jumlah Pemilih (1+2+3+4+5) (JML)]])*100</f>
        <v>31.682219126165311</v>
      </c>
      <c r="K32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22">
        <f>(Table1[[#This Row],[H. Prabowo Subianto - Ir. M. H. Hatta Rajasa]]-Table1[[#This Row],[Ir. H. Joko Widodo - Drs. H. M. Jusuf Kalla]])</f>
        <v>-50425</v>
      </c>
      <c r="M322">
        <f>(Table1[[#This Row],[Selisih Suara]]/Table1[[#This Row],[Jumlah Suara Sah Calon Presiden dan Wakil Presiden]])*100</f>
        <v>-33.065356948479021</v>
      </c>
    </row>
    <row r="323" spans="1:13" x14ac:dyDescent="0.2">
      <c r="A323">
        <v>340</v>
      </c>
      <c r="B323">
        <v>7325</v>
      </c>
      <c r="C323" t="s">
        <v>26</v>
      </c>
      <c r="D323" t="s">
        <v>450</v>
      </c>
      <c r="E323">
        <v>193358</v>
      </c>
      <c r="F323">
        <v>43329</v>
      </c>
      <c r="G323">
        <v>83832</v>
      </c>
      <c r="H323">
        <v>127161</v>
      </c>
      <c r="I323">
        <f>Table1[[#This Row],[5. Jumlah Pemilih (1+2+3+4+5) (JML)]]-Table1[[#This Row],[Jumlah Suara Sah Calon Presiden dan Wakil Presiden]]</f>
        <v>66197</v>
      </c>
      <c r="J323">
        <f>(Table1[[#This Row],[Jumlah Tidak Memilih dan Suara Tidak Sah]]/Table1[[#This Row],[5. Jumlah Pemilih (1+2+3+4+5) (JML)]])*100</f>
        <v>34.235459613773415</v>
      </c>
      <c r="K32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23">
        <f>(Table1[[#This Row],[H. Prabowo Subianto - Ir. M. H. Hatta Rajasa]]-Table1[[#This Row],[Ir. H. Joko Widodo - Drs. H. M. Jusuf Kalla]])</f>
        <v>-40503</v>
      </c>
      <c r="M323">
        <f>(Table1[[#This Row],[Selisih Suara]]/Table1[[#This Row],[Jumlah Suara Sah Calon Presiden dan Wakil Presiden]])*100</f>
        <v>-31.8517469979003</v>
      </c>
    </row>
    <row r="324" spans="1:13" x14ac:dyDescent="0.2">
      <c r="A324">
        <v>341</v>
      </c>
      <c r="B324">
        <v>7326</v>
      </c>
      <c r="C324" t="s">
        <v>26</v>
      </c>
      <c r="D324" t="s">
        <v>451</v>
      </c>
      <c r="E324">
        <v>184598</v>
      </c>
      <c r="F324">
        <v>38990</v>
      </c>
      <c r="G324">
        <v>83471</v>
      </c>
      <c r="H324">
        <v>122461</v>
      </c>
      <c r="I324">
        <f>Table1[[#This Row],[5. Jumlah Pemilih (1+2+3+4+5) (JML)]]-Table1[[#This Row],[Jumlah Suara Sah Calon Presiden dan Wakil Presiden]]</f>
        <v>62137</v>
      </c>
      <c r="J324">
        <f>(Table1[[#This Row],[Jumlah Tidak Memilih dan Suara Tidak Sah]]/Table1[[#This Row],[5. Jumlah Pemilih (1+2+3+4+5) (JML)]])*100</f>
        <v>33.660711383655297</v>
      </c>
      <c r="K32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24">
        <f>(Table1[[#This Row],[H. Prabowo Subianto - Ir. M. H. Hatta Rajasa]]-Table1[[#This Row],[Ir. H. Joko Widodo - Drs. H. M. Jusuf Kalla]])</f>
        <v>-44481</v>
      </c>
      <c r="M324">
        <f>(Table1[[#This Row],[Selisih Suara]]/Table1[[#This Row],[Jumlah Suara Sah Calon Presiden dan Wakil Presiden]])*100</f>
        <v>-36.322584332971317</v>
      </c>
    </row>
    <row r="325" spans="1:13" x14ac:dyDescent="0.2">
      <c r="A325">
        <v>342</v>
      </c>
      <c r="B325">
        <v>7371</v>
      </c>
      <c r="C325" t="s">
        <v>26</v>
      </c>
      <c r="D325" t="s">
        <v>452</v>
      </c>
      <c r="E325">
        <v>1053307</v>
      </c>
      <c r="F325">
        <v>186893</v>
      </c>
      <c r="G325">
        <v>447353</v>
      </c>
      <c r="H325">
        <v>634246</v>
      </c>
      <c r="I325">
        <f>Table1[[#This Row],[5. Jumlah Pemilih (1+2+3+4+5) (JML)]]-Table1[[#This Row],[Jumlah Suara Sah Calon Presiden dan Wakil Presiden]]</f>
        <v>419061</v>
      </c>
      <c r="J325">
        <f>(Table1[[#This Row],[Jumlah Tidak Memilih dan Suara Tidak Sah]]/Table1[[#This Row],[5. Jumlah Pemilih (1+2+3+4+5) (JML)]])*100</f>
        <v>39.785266783568325</v>
      </c>
      <c r="K32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25">
        <f>(Table1[[#This Row],[H. Prabowo Subianto - Ir. M. H. Hatta Rajasa]]-Table1[[#This Row],[Ir. H. Joko Widodo - Drs. H. M. Jusuf Kalla]])</f>
        <v>-260460</v>
      </c>
      <c r="M325">
        <f>(Table1[[#This Row],[Selisih Suara]]/Table1[[#This Row],[Jumlah Suara Sah Calon Presiden dan Wakil Presiden]])*100</f>
        <v>-41.066084768370629</v>
      </c>
    </row>
    <row r="326" spans="1:13" x14ac:dyDescent="0.2">
      <c r="A326">
        <v>343</v>
      </c>
      <c r="B326">
        <v>7372</v>
      </c>
      <c r="C326" t="s">
        <v>26</v>
      </c>
      <c r="D326" t="s">
        <v>453</v>
      </c>
      <c r="E326">
        <v>100913</v>
      </c>
      <c r="F326">
        <v>18080</v>
      </c>
      <c r="G326">
        <v>51211</v>
      </c>
      <c r="H326">
        <v>69291</v>
      </c>
      <c r="I326">
        <f>Table1[[#This Row],[5. Jumlah Pemilih (1+2+3+4+5) (JML)]]-Table1[[#This Row],[Jumlah Suara Sah Calon Presiden dan Wakil Presiden]]</f>
        <v>31622</v>
      </c>
      <c r="J326">
        <f>(Table1[[#This Row],[Jumlah Tidak Memilih dan Suara Tidak Sah]]/Table1[[#This Row],[5. Jumlah Pemilih (1+2+3+4+5) (JML)]])*100</f>
        <v>31.335903203749766</v>
      </c>
      <c r="K32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26">
        <f>(Table1[[#This Row],[H. Prabowo Subianto - Ir. M. H. Hatta Rajasa]]-Table1[[#This Row],[Ir. H. Joko Widodo - Drs. H. M. Jusuf Kalla]])</f>
        <v>-33131</v>
      </c>
      <c r="M326">
        <f>(Table1[[#This Row],[Selisih Suara]]/Table1[[#This Row],[Jumlah Suara Sah Calon Presiden dan Wakil Presiden]])*100</f>
        <v>-47.814290456192005</v>
      </c>
    </row>
    <row r="327" spans="1:13" x14ac:dyDescent="0.2">
      <c r="A327">
        <v>344</v>
      </c>
      <c r="B327">
        <v>7373</v>
      </c>
      <c r="C327" t="s">
        <v>26</v>
      </c>
      <c r="D327" t="s">
        <v>454</v>
      </c>
      <c r="E327">
        <v>119850</v>
      </c>
      <c r="F327">
        <v>25689</v>
      </c>
      <c r="G327">
        <v>48502</v>
      </c>
      <c r="H327">
        <v>74191</v>
      </c>
      <c r="I327">
        <f>Table1[[#This Row],[5. Jumlah Pemilih (1+2+3+4+5) (JML)]]-Table1[[#This Row],[Jumlah Suara Sah Calon Presiden dan Wakil Presiden]]</f>
        <v>45659</v>
      </c>
      <c r="J327">
        <f>(Table1[[#This Row],[Jumlah Tidak Memilih dan Suara Tidak Sah]]/Table1[[#This Row],[5. Jumlah Pemilih (1+2+3+4+5) (JML)]])*100</f>
        <v>38.096787651230706</v>
      </c>
      <c r="K32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27">
        <f>(Table1[[#This Row],[H. Prabowo Subianto - Ir. M. H. Hatta Rajasa]]-Table1[[#This Row],[Ir. H. Joko Widodo - Drs. H. M. Jusuf Kalla]])</f>
        <v>-22813</v>
      </c>
      <c r="M327">
        <f>(Table1[[#This Row],[Selisih Suara]]/Table1[[#This Row],[Jumlah Suara Sah Calon Presiden dan Wakil Presiden]])*100</f>
        <v>-30.749012683479126</v>
      </c>
    </row>
    <row r="328" spans="1:13" x14ac:dyDescent="0.2">
      <c r="A328">
        <v>346</v>
      </c>
      <c r="B328">
        <v>7404</v>
      </c>
      <c r="C328" t="s">
        <v>27</v>
      </c>
      <c r="D328" t="s">
        <v>458</v>
      </c>
      <c r="E328">
        <v>249178</v>
      </c>
      <c r="F328">
        <v>64694</v>
      </c>
      <c r="G328">
        <v>92586</v>
      </c>
      <c r="H328">
        <v>157280</v>
      </c>
      <c r="I328">
        <f>Table1[[#This Row],[5. Jumlah Pemilih (1+2+3+4+5) (JML)]]-Table1[[#This Row],[Jumlah Suara Sah Calon Presiden dan Wakil Presiden]]</f>
        <v>91898</v>
      </c>
      <c r="J328">
        <f>(Table1[[#This Row],[Jumlah Tidak Memilih dan Suara Tidak Sah]]/Table1[[#This Row],[5. Jumlah Pemilih (1+2+3+4+5) (JML)]])*100</f>
        <v>36.880462962219781</v>
      </c>
      <c r="K32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28">
        <f>(Table1[[#This Row],[H. Prabowo Subianto - Ir. M. H. Hatta Rajasa]]-Table1[[#This Row],[Ir. H. Joko Widodo - Drs. H. M. Jusuf Kalla]])</f>
        <v>-27892</v>
      </c>
      <c r="M328">
        <f>(Table1[[#This Row],[Selisih Suara]]/Table1[[#This Row],[Jumlah Suara Sah Calon Presiden dan Wakil Presiden]])*100</f>
        <v>-17.733977619532045</v>
      </c>
    </row>
    <row r="329" spans="1:13" x14ac:dyDescent="0.2">
      <c r="A329">
        <v>347</v>
      </c>
      <c r="B329">
        <v>7403</v>
      </c>
      <c r="C329" t="s">
        <v>27</v>
      </c>
      <c r="D329" t="s">
        <v>457</v>
      </c>
      <c r="E329">
        <v>192681</v>
      </c>
      <c r="F329">
        <v>79500</v>
      </c>
      <c r="G329">
        <v>57538</v>
      </c>
      <c r="H329">
        <v>137038</v>
      </c>
      <c r="I329">
        <f>Table1[[#This Row],[5. Jumlah Pemilih (1+2+3+4+5) (JML)]]-Table1[[#This Row],[Jumlah Suara Sah Calon Presiden dan Wakil Presiden]]</f>
        <v>55643</v>
      </c>
      <c r="J329">
        <f>(Table1[[#This Row],[Jumlah Tidak Memilih dan Suara Tidak Sah]]/Table1[[#This Row],[5. Jumlah Pemilih (1+2+3+4+5) (JML)]])*100</f>
        <v>28.878301441242261</v>
      </c>
      <c r="K32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29">
        <f>(Table1[[#This Row],[H. Prabowo Subianto - Ir. M. H. Hatta Rajasa]]-Table1[[#This Row],[Ir. H. Joko Widodo - Drs. H. M. Jusuf Kalla]])</f>
        <v>21962</v>
      </c>
      <c r="M329">
        <f>(Table1[[#This Row],[Selisih Suara]]/Table1[[#This Row],[Jumlah Suara Sah Calon Presiden dan Wakil Presiden]])*100</f>
        <v>16.026211707701513</v>
      </c>
    </row>
    <row r="330" spans="1:13" x14ac:dyDescent="0.2">
      <c r="A330">
        <v>348</v>
      </c>
      <c r="B330">
        <v>7402</v>
      </c>
      <c r="C330" t="s">
        <v>27</v>
      </c>
      <c r="D330" t="s">
        <v>456</v>
      </c>
      <c r="E330">
        <v>224615</v>
      </c>
      <c r="F330">
        <v>67604</v>
      </c>
      <c r="G330">
        <v>48430</v>
      </c>
      <c r="H330">
        <v>116034</v>
      </c>
      <c r="I330">
        <f>Table1[[#This Row],[5. Jumlah Pemilih (1+2+3+4+5) (JML)]]-Table1[[#This Row],[Jumlah Suara Sah Calon Presiden dan Wakil Presiden]]</f>
        <v>108581</v>
      </c>
      <c r="J330">
        <f>(Table1[[#This Row],[Jumlah Tidak Memilih dan Suara Tidak Sah]]/Table1[[#This Row],[5. Jumlah Pemilih (1+2+3+4+5) (JML)]])*100</f>
        <v>48.340938939963941</v>
      </c>
      <c r="K33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30">
        <f>(Table1[[#This Row],[H. Prabowo Subianto - Ir. M. H. Hatta Rajasa]]-Table1[[#This Row],[Ir. H. Joko Widodo - Drs. H. M. Jusuf Kalla]])</f>
        <v>19174</v>
      </c>
      <c r="M330">
        <f>(Table1[[#This Row],[Selisih Suara]]/Table1[[#This Row],[Jumlah Suara Sah Calon Presiden dan Wakil Presiden]])*100</f>
        <v>16.52446696657876</v>
      </c>
    </row>
    <row r="331" spans="1:13" x14ac:dyDescent="0.2">
      <c r="A331">
        <v>349</v>
      </c>
      <c r="B331">
        <v>7401</v>
      </c>
      <c r="C331" t="s">
        <v>27</v>
      </c>
      <c r="D331" t="s">
        <v>455</v>
      </c>
      <c r="E331">
        <v>207530</v>
      </c>
      <c r="F331">
        <v>54793</v>
      </c>
      <c r="G331">
        <v>69167</v>
      </c>
      <c r="H331">
        <v>123960</v>
      </c>
      <c r="I331">
        <f>Table1[[#This Row],[5. Jumlah Pemilih (1+2+3+4+5) (JML)]]-Table1[[#This Row],[Jumlah Suara Sah Calon Presiden dan Wakil Presiden]]</f>
        <v>83570</v>
      </c>
      <c r="J331">
        <f>(Table1[[#This Row],[Jumlah Tidak Memilih dan Suara Tidak Sah]]/Table1[[#This Row],[5. Jumlah Pemilih (1+2+3+4+5) (JML)]])*100</f>
        <v>40.268876788897991</v>
      </c>
      <c r="K33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31">
        <f>(Table1[[#This Row],[H. Prabowo Subianto - Ir. M. H. Hatta Rajasa]]-Table1[[#This Row],[Ir. H. Joko Widodo - Drs. H. M. Jusuf Kalla]])</f>
        <v>-14374</v>
      </c>
      <c r="M331">
        <f>(Table1[[#This Row],[Selisih Suara]]/Table1[[#This Row],[Jumlah Suara Sah Calon Presiden dan Wakil Presiden]])*100</f>
        <v>-11.595676024524041</v>
      </c>
    </row>
    <row r="332" spans="1:13" x14ac:dyDescent="0.2">
      <c r="A332">
        <v>350</v>
      </c>
      <c r="B332">
        <v>7405</v>
      </c>
      <c r="C332" t="s">
        <v>27</v>
      </c>
      <c r="D332" t="s">
        <v>459</v>
      </c>
      <c r="E332">
        <v>196854</v>
      </c>
      <c r="F332">
        <v>62741</v>
      </c>
      <c r="G332">
        <v>74151</v>
      </c>
      <c r="H332">
        <v>136892</v>
      </c>
      <c r="I332">
        <f>Table1[[#This Row],[5. Jumlah Pemilih (1+2+3+4+5) (JML)]]-Table1[[#This Row],[Jumlah Suara Sah Calon Presiden dan Wakil Presiden]]</f>
        <v>59962</v>
      </c>
      <c r="J332">
        <f>(Table1[[#This Row],[Jumlah Tidak Memilih dan Suara Tidak Sah]]/Table1[[#This Row],[5. Jumlah Pemilih (1+2+3+4+5) (JML)]])*100</f>
        <v>30.460137970272385</v>
      </c>
      <c r="K33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32">
        <f>(Table1[[#This Row],[H. Prabowo Subianto - Ir. M. H. Hatta Rajasa]]-Table1[[#This Row],[Ir. H. Joko Widodo - Drs. H. M. Jusuf Kalla]])</f>
        <v>-11410</v>
      </c>
      <c r="M332">
        <f>(Table1[[#This Row],[Selisih Suara]]/Table1[[#This Row],[Jumlah Suara Sah Calon Presiden dan Wakil Presiden]])*100</f>
        <v>-8.3350378400490897</v>
      </c>
    </row>
    <row r="333" spans="1:13" x14ac:dyDescent="0.2">
      <c r="A333">
        <v>351</v>
      </c>
      <c r="B333">
        <v>7406</v>
      </c>
      <c r="C333" t="s">
        <v>27</v>
      </c>
      <c r="D333" t="s">
        <v>460</v>
      </c>
      <c r="E333">
        <v>108724</v>
      </c>
      <c r="F333">
        <v>25165</v>
      </c>
      <c r="G333">
        <v>41326</v>
      </c>
      <c r="H333">
        <v>66491</v>
      </c>
      <c r="I333">
        <f>Table1[[#This Row],[5. Jumlah Pemilih (1+2+3+4+5) (JML)]]-Table1[[#This Row],[Jumlah Suara Sah Calon Presiden dan Wakil Presiden]]</f>
        <v>42233</v>
      </c>
      <c r="J333">
        <f>(Table1[[#This Row],[Jumlah Tidak Memilih dan Suara Tidak Sah]]/Table1[[#This Row],[5. Jumlah Pemilih (1+2+3+4+5) (JML)]])*100</f>
        <v>38.844229424965974</v>
      </c>
      <c r="K33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33">
        <f>(Table1[[#This Row],[H. Prabowo Subianto - Ir. M. H. Hatta Rajasa]]-Table1[[#This Row],[Ir. H. Joko Widodo - Drs. H. M. Jusuf Kalla]])</f>
        <v>-16161</v>
      </c>
      <c r="M333">
        <f>(Table1[[#This Row],[Selisih Suara]]/Table1[[#This Row],[Jumlah Suara Sah Calon Presiden dan Wakil Presiden]])*100</f>
        <v>-24.305545111368456</v>
      </c>
    </row>
    <row r="334" spans="1:13" x14ac:dyDescent="0.2">
      <c r="A334">
        <v>352</v>
      </c>
      <c r="B334">
        <v>7407</v>
      </c>
      <c r="C334" t="s">
        <v>27</v>
      </c>
      <c r="D334" t="s">
        <v>461</v>
      </c>
      <c r="E334">
        <v>82228</v>
      </c>
      <c r="F334">
        <v>14824</v>
      </c>
      <c r="G334">
        <v>31229</v>
      </c>
      <c r="H334">
        <v>46053</v>
      </c>
      <c r="I334">
        <f>Table1[[#This Row],[5. Jumlah Pemilih (1+2+3+4+5) (JML)]]-Table1[[#This Row],[Jumlah Suara Sah Calon Presiden dan Wakil Presiden]]</f>
        <v>36175</v>
      </c>
      <c r="J334">
        <f>(Table1[[#This Row],[Jumlah Tidak Memilih dan Suara Tidak Sah]]/Table1[[#This Row],[5. Jumlah Pemilih (1+2+3+4+5) (JML)]])*100</f>
        <v>43.993530184365419</v>
      </c>
      <c r="K33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34">
        <f>(Table1[[#This Row],[H. Prabowo Subianto - Ir. M. H. Hatta Rajasa]]-Table1[[#This Row],[Ir. H. Joko Widodo - Drs. H. M. Jusuf Kalla]])</f>
        <v>-16405</v>
      </c>
      <c r="M334">
        <f>(Table1[[#This Row],[Selisih Suara]]/Table1[[#This Row],[Jumlah Suara Sah Calon Presiden dan Wakil Presiden]])*100</f>
        <v>-35.622000738279809</v>
      </c>
    </row>
    <row r="335" spans="1:13" x14ac:dyDescent="0.2">
      <c r="A335">
        <v>353</v>
      </c>
      <c r="B335">
        <v>7408</v>
      </c>
      <c r="C335" t="s">
        <v>27</v>
      </c>
      <c r="D335" t="s">
        <v>462</v>
      </c>
      <c r="E335">
        <v>108299</v>
      </c>
      <c r="F335">
        <v>15394</v>
      </c>
      <c r="G335">
        <v>54028</v>
      </c>
      <c r="H335">
        <v>69422</v>
      </c>
      <c r="I335">
        <f>Table1[[#This Row],[5. Jumlah Pemilih (1+2+3+4+5) (JML)]]-Table1[[#This Row],[Jumlah Suara Sah Calon Presiden dan Wakil Presiden]]</f>
        <v>38877</v>
      </c>
      <c r="J335">
        <f>(Table1[[#This Row],[Jumlah Tidak Memilih dan Suara Tidak Sah]]/Table1[[#This Row],[5. Jumlah Pemilih (1+2+3+4+5) (JML)]])*100</f>
        <v>35.89783839185958</v>
      </c>
      <c r="K33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35">
        <f>(Table1[[#This Row],[H. Prabowo Subianto - Ir. M. H. Hatta Rajasa]]-Table1[[#This Row],[Ir. H. Joko Widodo - Drs. H. M. Jusuf Kalla]])</f>
        <v>-38634</v>
      </c>
      <c r="M335">
        <f>(Table1[[#This Row],[Selisih Suara]]/Table1[[#This Row],[Jumlah Suara Sah Calon Presiden dan Wakil Presiden]])*100</f>
        <v>-55.650946385871912</v>
      </c>
    </row>
    <row r="336" spans="1:13" x14ac:dyDescent="0.2">
      <c r="A336">
        <v>354</v>
      </c>
      <c r="B336">
        <v>7410</v>
      </c>
      <c r="C336" t="s">
        <v>27</v>
      </c>
      <c r="D336" t="s">
        <v>464</v>
      </c>
      <c r="E336">
        <v>44318</v>
      </c>
      <c r="F336">
        <v>14245</v>
      </c>
      <c r="G336">
        <v>18278</v>
      </c>
      <c r="H336">
        <v>32523</v>
      </c>
      <c r="I336">
        <f>Table1[[#This Row],[5. Jumlah Pemilih (1+2+3+4+5) (JML)]]-Table1[[#This Row],[Jumlah Suara Sah Calon Presiden dan Wakil Presiden]]</f>
        <v>11795</v>
      </c>
      <c r="J336">
        <f>(Table1[[#This Row],[Jumlah Tidak Memilih dan Suara Tidak Sah]]/Table1[[#This Row],[5. Jumlah Pemilih (1+2+3+4+5) (JML)]])*100</f>
        <v>26.614468161920662</v>
      </c>
      <c r="K33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36">
        <f>(Table1[[#This Row],[H. Prabowo Subianto - Ir. M. H. Hatta Rajasa]]-Table1[[#This Row],[Ir. H. Joko Widodo - Drs. H. M. Jusuf Kalla]])</f>
        <v>-4033</v>
      </c>
      <c r="M336">
        <f>(Table1[[#This Row],[Selisih Suara]]/Table1[[#This Row],[Jumlah Suara Sah Calon Presiden dan Wakil Presiden]])*100</f>
        <v>-12.400455062571103</v>
      </c>
    </row>
    <row r="337" spans="1:13" x14ac:dyDescent="0.2">
      <c r="A337">
        <v>355</v>
      </c>
      <c r="B337">
        <v>7409</v>
      </c>
      <c r="C337" t="s">
        <v>27</v>
      </c>
      <c r="D337" t="s">
        <v>463</v>
      </c>
      <c r="E337">
        <v>44214</v>
      </c>
      <c r="F337">
        <v>11008</v>
      </c>
      <c r="G337">
        <v>17139</v>
      </c>
      <c r="H337">
        <v>28147</v>
      </c>
      <c r="I337">
        <f>Table1[[#This Row],[5. Jumlah Pemilih (1+2+3+4+5) (JML)]]-Table1[[#This Row],[Jumlah Suara Sah Calon Presiden dan Wakil Presiden]]</f>
        <v>16067</v>
      </c>
      <c r="J337">
        <f>(Table1[[#This Row],[Jumlah Tidak Memilih dan Suara Tidak Sah]]/Table1[[#This Row],[5. Jumlah Pemilih (1+2+3+4+5) (JML)]])*100</f>
        <v>36.339168589134665</v>
      </c>
      <c r="K33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37">
        <f>(Table1[[#This Row],[H. Prabowo Subianto - Ir. M. H. Hatta Rajasa]]-Table1[[#This Row],[Ir. H. Joko Widodo - Drs. H. M. Jusuf Kalla]])</f>
        <v>-6131</v>
      </c>
      <c r="M337">
        <f>(Table1[[#This Row],[Selisih Suara]]/Table1[[#This Row],[Jumlah Suara Sah Calon Presiden dan Wakil Presiden]])*100</f>
        <v>-21.782072689807084</v>
      </c>
    </row>
    <row r="338" spans="1:13" x14ac:dyDescent="0.2">
      <c r="A338">
        <v>356</v>
      </c>
      <c r="B338">
        <v>7471</v>
      </c>
      <c r="C338" t="s">
        <v>27</v>
      </c>
      <c r="D338" t="s">
        <v>465</v>
      </c>
      <c r="E338">
        <v>252238</v>
      </c>
      <c r="F338">
        <v>72705</v>
      </c>
      <c r="G338">
        <v>80645</v>
      </c>
      <c r="H338">
        <v>153350</v>
      </c>
      <c r="I338">
        <f>Table1[[#This Row],[5. Jumlah Pemilih (1+2+3+4+5) (JML)]]-Table1[[#This Row],[Jumlah Suara Sah Calon Presiden dan Wakil Presiden]]</f>
        <v>98888</v>
      </c>
      <c r="J338">
        <f>(Table1[[#This Row],[Jumlah Tidak Memilih dan Suara Tidak Sah]]/Table1[[#This Row],[5. Jumlah Pemilih (1+2+3+4+5) (JML)]])*100</f>
        <v>39.204243611192602</v>
      </c>
      <c r="K33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38">
        <f>(Table1[[#This Row],[H. Prabowo Subianto - Ir. M. H. Hatta Rajasa]]-Table1[[#This Row],[Ir. H. Joko Widodo - Drs. H. M. Jusuf Kalla]])</f>
        <v>-7940</v>
      </c>
      <c r="M338">
        <f>(Table1[[#This Row],[Selisih Suara]]/Table1[[#This Row],[Jumlah Suara Sah Calon Presiden dan Wakil Presiden]])*100</f>
        <v>-5.1776980762960552</v>
      </c>
    </row>
    <row r="339" spans="1:13" x14ac:dyDescent="0.2">
      <c r="A339">
        <v>357</v>
      </c>
      <c r="B339">
        <v>7472</v>
      </c>
      <c r="C339" t="s">
        <v>27</v>
      </c>
      <c r="D339" t="s">
        <v>466</v>
      </c>
      <c r="E339">
        <v>116204</v>
      </c>
      <c r="F339">
        <v>28461</v>
      </c>
      <c r="G339">
        <v>37700</v>
      </c>
      <c r="H339">
        <v>66161</v>
      </c>
      <c r="I339">
        <f>Table1[[#This Row],[5. Jumlah Pemilih (1+2+3+4+5) (JML)]]-Table1[[#This Row],[Jumlah Suara Sah Calon Presiden dan Wakil Presiden]]</f>
        <v>50043</v>
      </c>
      <c r="J339">
        <f>(Table1[[#This Row],[Jumlah Tidak Memilih dan Suara Tidak Sah]]/Table1[[#This Row],[5. Jumlah Pemilih (1+2+3+4+5) (JML)]])*100</f>
        <v>43.064782623661834</v>
      </c>
      <c r="K33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39">
        <f>(Table1[[#This Row],[H. Prabowo Subianto - Ir. M. H. Hatta Rajasa]]-Table1[[#This Row],[Ir. H. Joko Widodo - Drs. H. M. Jusuf Kalla]])</f>
        <v>-9239</v>
      </c>
      <c r="M339">
        <f>(Table1[[#This Row],[Selisih Suara]]/Table1[[#This Row],[Jumlah Suara Sah Calon Presiden dan Wakil Presiden]])*100</f>
        <v>-13.96442012666072</v>
      </c>
    </row>
    <row r="340" spans="1:13" x14ac:dyDescent="0.2">
      <c r="A340">
        <v>359</v>
      </c>
      <c r="B340">
        <v>7502</v>
      </c>
      <c r="C340" t="s">
        <v>28</v>
      </c>
      <c r="D340" t="s">
        <v>28</v>
      </c>
      <c r="E340">
        <v>280357</v>
      </c>
      <c r="F340">
        <v>140134</v>
      </c>
      <c r="G340">
        <v>67189</v>
      </c>
      <c r="H340">
        <v>207323</v>
      </c>
      <c r="I340">
        <f>Table1[[#This Row],[5. Jumlah Pemilih (1+2+3+4+5) (JML)]]-Table1[[#This Row],[Jumlah Suara Sah Calon Presiden dan Wakil Presiden]]</f>
        <v>73034</v>
      </c>
      <c r="J340">
        <f>(Table1[[#This Row],[Jumlah Tidak Memilih dan Suara Tidak Sah]]/Table1[[#This Row],[5. Jumlah Pemilih (1+2+3+4+5) (JML)]])*100</f>
        <v>26.050357223111959</v>
      </c>
      <c r="K34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40">
        <f>(Table1[[#This Row],[H. Prabowo Subianto - Ir. M. H. Hatta Rajasa]]-Table1[[#This Row],[Ir. H. Joko Widodo - Drs. H. M. Jusuf Kalla]])</f>
        <v>72945</v>
      </c>
      <c r="M340">
        <f>(Table1[[#This Row],[Selisih Suara]]/Table1[[#This Row],[Jumlah Suara Sah Calon Presiden dan Wakil Presiden]])*100</f>
        <v>35.184229439087801</v>
      </c>
    </row>
    <row r="341" spans="1:13" x14ac:dyDescent="0.2">
      <c r="A341">
        <v>360</v>
      </c>
      <c r="B341">
        <v>7501</v>
      </c>
      <c r="C341" t="s">
        <v>28</v>
      </c>
      <c r="D341" t="s">
        <v>467</v>
      </c>
      <c r="E341">
        <v>97902</v>
      </c>
      <c r="F341">
        <v>43129</v>
      </c>
      <c r="G341">
        <v>33179</v>
      </c>
      <c r="H341">
        <v>76308</v>
      </c>
      <c r="I341">
        <f>Table1[[#This Row],[5. Jumlah Pemilih (1+2+3+4+5) (JML)]]-Table1[[#This Row],[Jumlah Suara Sah Calon Presiden dan Wakil Presiden]]</f>
        <v>21594</v>
      </c>
      <c r="J341">
        <f>(Table1[[#This Row],[Jumlah Tidak Memilih dan Suara Tidak Sah]]/Table1[[#This Row],[5. Jumlah Pemilih (1+2+3+4+5) (JML)]])*100</f>
        <v>22.056750628179202</v>
      </c>
      <c r="K341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41">
        <f>(Table1[[#This Row],[H. Prabowo Subianto - Ir. M. H. Hatta Rajasa]]-Table1[[#This Row],[Ir. H. Joko Widodo - Drs. H. M. Jusuf Kalla]])</f>
        <v>9950</v>
      </c>
      <c r="M341">
        <f>(Table1[[#This Row],[Selisih Suara]]/Table1[[#This Row],[Jumlah Suara Sah Calon Presiden dan Wakil Presiden]])*100</f>
        <v>13.039261938459926</v>
      </c>
    </row>
    <row r="342" spans="1:13" x14ac:dyDescent="0.2">
      <c r="A342">
        <v>361</v>
      </c>
      <c r="B342">
        <v>7504</v>
      </c>
      <c r="C342" t="s">
        <v>28</v>
      </c>
      <c r="D342" t="s">
        <v>469</v>
      </c>
      <c r="E342">
        <v>106654</v>
      </c>
      <c r="F342">
        <v>54995</v>
      </c>
      <c r="G342">
        <v>30674</v>
      </c>
      <c r="H342">
        <v>85669</v>
      </c>
      <c r="I342">
        <f>Table1[[#This Row],[5. Jumlah Pemilih (1+2+3+4+5) (JML)]]-Table1[[#This Row],[Jumlah Suara Sah Calon Presiden dan Wakil Presiden]]</f>
        <v>20985</v>
      </c>
      <c r="J342">
        <f>(Table1[[#This Row],[Jumlah Tidak Memilih dan Suara Tidak Sah]]/Table1[[#This Row],[5. Jumlah Pemilih (1+2+3+4+5) (JML)]])*100</f>
        <v>19.675773998162281</v>
      </c>
      <c r="K34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42">
        <f>(Table1[[#This Row],[H. Prabowo Subianto - Ir. M. H. Hatta Rajasa]]-Table1[[#This Row],[Ir. H. Joko Widodo - Drs. H. M. Jusuf Kalla]])</f>
        <v>24321</v>
      </c>
      <c r="M342">
        <f>(Table1[[#This Row],[Selisih Suara]]/Table1[[#This Row],[Jumlah Suara Sah Calon Presiden dan Wakil Presiden]])*100</f>
        <v>28.389499118701046</v>
      </c>
    </row>
    <row r="343" spans="1:13" x14ac:dyDescent="0.2">
      <c r="A343">
        <v>362</v>
      </c>
      <c r="B343">
        <v>7503</v>
      </c>
      <c r="C343" t="s">
        <v>28</v>
      </c>
      <c r="D343" t="s">
        <v>468</v>
      </c>
      <c r="E343">
        <v>97147</v>
      </c>
      <c r="F343">
        <v>37943</v>
      </c>
      <c r="G343">
        <v>32126</v>
      </c>
      <c r="H343">
        <v>70069</v>
      </c>
      <c r="I343">
        <f>Table1[[#This Row],[5. Jumlah Pemilih (1+2+3+4+5) (JML)]]-Table1[[#This Row],[Jumlah Suara Sah Calon Presiden dan Wakil Presiden]]</f>
        <v>27078</v>
      </c>
      <c r="J343">
        <f>(Table1[[#This Row],[Jumlah Tidak Memilih dan Suara Tidak Sah]]/Table1[[#This Row],[5. Jumlah Pemilih (1+2+3+4+5) (JML)]])*100</f>
        <v>27.873223053722707</v>
      </c>
      <c r="K34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43">
        <f>(Table1[[#This Row],[H. Prabowo Subianto - Ir. M. H. Hatta Rajasa]]-Table1[[#This Row],[Ir. H. Joko Widodo - Drs. H. M. Jusuf Kalla]])</f>
        <v>5817</v>
      </c>
      <c r="M343">
        <f>(Table1[[#This Row],[Selisih Suara]]/Table1[[#This Row],[Jumlah Suara Sah Calon Presiden dan Wakil Presiden]])*100</f>
        <v>8.3018167806019783</v>
      </c>
    </row>
    <row r="344" spans="1:13" x14ac:dyDescent="0.2">
      <c r="A344">
        <v>363</v>
      </c>
      <c r="B344">
        <v>7505</v>
      </c>
      <c r="C344" t="s">
        <v>28</v>
      </c>
      <c r="D344" t="s">
        <v>470</v>
      </c>
      <c r="E344">
        <v>83337</v>
      </c>
      <c r="F344">
        <v>40269</v>
      </c>
      <c r="G344">
        <v>20161</v>
      </c>
      <c r="H344">
        <v>60430</v>
      </c>
      <c r="I344">
        <f>Table1[[#This Row],[5. Jumlah Pemilih (1+2+3+4+5) (JML)]]-Table1[[#This Row],[Jumlah Suara Sah Calon Presiden dan Wakil Presiden]]</f>
        <v>22907</v>
      </c>
      <c r="J344">
        <f>(Table1[[#This Row],[Jumlah Tidak Memilih dan Suara Tidak Sah]]/Table1[[#This Row],[5. Jumlah Pemilih (1+2+3+4+5) (JML)]])*100</f>
        <v>27.487190563615201</v>
      </c>
      <c r="K34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44">
        <f>(Table1[[#This Row],[H. Prabowo Subianto - Ir. M. H. Hatta Rajasa]]-Table1[[#This Row],[Ir. H. Joko Widodo - Drs. H. M. Jusuf Kalla]])</f>
        <v>20108</v>
      </c>
      <c r="M344">
        <f>(Table1[[#This Row],[Selisih Suara]]/Table1[[#This Row],[Jumlah Suara Sah Calon Presiden dan Wakil Presiden]])*100</f>
        <v>33.274863478404768</v>
      </c>
    </row>
    <row r="345" spans="1:13" x14ac:dyDescent="0.2">
      <c r="A345">
        <v>364</v>
      </c>
      <c r="B345">
        <v>7571</v>
      </c>
      <c r="C345" t="s">
        <v>28</v>
      </c>
      <c r="D345" t="s">
        <v>471</v>
      </c>
      <c r="E345">
        <v>138068</v>
      </c>
      <c r="F345">
        <v>62265</v>
      </c>
      <c r="G345">
        <v>38168</v>
      </c>
      <c r="H345">
        <v>100433</v>
      </c>
      <c r="I345">
        <f>Table1[[#This Row],[5. Jumlah Pemilih (1+2+3+4+5) (JML)]]-Table1[[#This Row],[Jumlah Suara Sah Calon Presiden dan Wakil Presiden]]</f>
        <v>37635</v>
      </c>
      <c r="J345">
        <f>(Table1[[#This Row],[Jumlah Tidak Memilih dan Suara Tidak Sah]]/Table1[[#This Row],[5. Jumlah Pemilih (1+2+3+4+5) (JML)]])*100</f>
        <v>27.258307500651853</v>
      </c>
      <c r="K34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45">
        <f>(Table1[[#This Row],[H. Prabowo Subianto - Ir. M. H. Hatta Rajasa]]-Table1[[#This Row],[Ir. H. Joko Widodo - Drs. H. M. Jusuf Kalla]])</f>
        <v>24097</v>
      </c>
      <c r="M345">
        <f>(Table1[[#This Row],[Selisih Suara]]/Table1[[#This Row],[Jumlah Suara Sah Calon Presiden dan Wakil Presiden]])*100</f>
        <v>23.993109834416977</v>
      </c>
    </row>
    <row r="346" spans="1:13" x14ac:dyDescent="0.2">
      <c r="A346">
        <v>366</v>
      </c>
      <c r="B346">
        <v>7605</v>
      </c>
      <c r="C346" t="s">
        <v>29</v>
      </c>
      <c r="D346" t="s">
        <v>476</v>
      </c>
      <c r="E346">
        <v>106672</v>
      </c>
      <c r="F346">
        <v>16909</v>
      </c>
      <c r="G346">
        <v>50833</v>
      </c>
      <c r="H346">
        <v>67742</v>
      </c>
      <c r="I346">
        <f>Table1[[#This Row],[5. Jumlah Pemilih (1+2+3+4+5) (JML)]]-Table1[[#This Row],[Jumlah Suara Sah Calon Presiden dan Wakil Presiden]]</f>
        <v>38930</v>
      </c>
      <c r="J346">
        <f>(Table1[[#This Row],[Jumlah Tidak Memilih dan Suara Tidak Sah]]/Table1[[#This Row],[5. Jumlah Pemilih (1+2+3+4+5) (JML)]])*100</f>
        <v>36.495050247487626</v>
      </c>
      <c r="K34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46">
        <f>(Table1[[#This Row],[H. Prabowo Subianto - Ir. M. H. Hatta Rajasa]]-Table1[[#This Row],[Ir. H. Joko Widodo - Drs. H. M. Jusuf Kalla]])</f>
        <v>-33924</v>
      </c>
      <c r="M346">
        <f>(Table1[[#This Row],[Selisih Suara]]/Table1[[#This Row],[Jumlah Suara Sah Calon Presiden dan Wakil Presiden]])*100</f>
        <v>-50.078238020725699</v>
      </c>
    </row>
    <row r="347" spans="1:13" x14ac:dyDescent="0.2">
      <c r="A347">
        <v>367</v>
      </c>
      <c r="B347">
        <v>7604</v>
      </c>
      <c r="C347" t="s">
        <v>29</v>
      </c>
      <c r="D347" t="s">
        <v>475</v>
      </c>
      <c r="E347">
        <v>254883</v>
      </c>
      <c r="F347">
        <v>42327</v>
      </c>
      <c r="G347">
        <v>138250</v>
      </c>
      <c r="H347">
        <v>180577</v>
      </c>
      <c r="I347">
        <f>Table1[[#This Row],[5. Jumlah Pemilih (1+2+3+4+5) (JML)]]-Table1[[#This Row],[Jumlah Suara Sah Calon Presiden dan Wakil Presiden]]</f>
        <v>74306</v>
      </c>
      <c r="J347">
        <f>(Table1[[#This Row],[Jumlah Tidak Memilih dan Suara Tidak Sah]]/Table1[[#This Row],[5. Jumlah Pemilih (1+2+3+4+5) (JML)]])*100</f>
        <v>29.152983918111445</v>
      </c>
      <c r="K34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47">
        <f>(Table1[[#This Row],[H. Prabowo Subianto - Ir. M. H. Hatta Rajasa]]-Table1[[#This Row],[Ir. H. Joko Widodo - Drs. H. M. Jusuf Kalla]])</f>
        <v>-95923</v>
      </c>
      <c r="M347">
        <f>(Table1[[#This Row],[Selisih Suara]]/Table1[[#This Row],[Jumlah Suara Sah Calon Presiden dan Wakil Presiden]])*100</f>
        <v>-53.120275561117971</v>
      </c>
    </row>
    <row r="348" spans="1:13" x14ac:dyDescent="0.2">
      <c r="A348">
        <v>368</v>
      </c>
      <c r="B348">
        <v>7603</v>
      </c>
      <c r="C348" t="s">
        <v>29</v>
      </c>
      <c r="D348" t="s">
        <v>474</v>
      </c>
      <c r="E348">
        <v>121200</v>
      </c>
      <c r="F348">
        <v>19710</v>
      </c>
      <c r="G348">
        <v>67656</v>
      </c>
      <c r="H348">
        <v>87366</v>
      </c>
      <c r="I348">
        <f>Table1[[#This Row],[5. Jumlah Pemilih (1+2+3+4+5) (JML)]]-Table1[[#This Row],[Jumlah Suara Sah Calon Presiden dan Wakil Presiden]]</f>
        <v>33834</v>
      </c>
      <c r="J348">
        <f>(Table1[[#This Row],[Jumlah Tidak Memilih dan Suara Tidak Sah]]/Table1[[#This Row],[5. Jumlah Pemilih (1+2+3+4+5) (JML)]])*100</f>
        <v>27.915841584158418</v>
      </c>
      <c r="K34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48">
        <f>(Table1[[#This Row],[H. Prabowo Subianto - Ir. M. H. Hatta Rajasa]]-Table1[[#This Row],[Ir. H. Joko Widodo - Drs. H. M. Jusuf Kalla]])</f>
        <v>-47946</v>
      </c>
      <c r="M348">
        <f>(Table1[[#This Row],[Selisih Suara]]/Table1[[#This Row],[Jumlah Suara Sah Calon Presiden dan Wakil Presiden]])*100</f>
        <v>-54.879472563697554</v>
      </c>
    </row>
    <row r="349" spans="1:13" x14ac:dyDescent="0.2">
      <c r="A349">
        <v>369</v>
      </c>
      <c r="B349">
        <v>7602</v>
      </c>
      <c r="C349" t="s">
        <v>29</v>
      </c>
      <c r="D349" t="s">
        <v>473</v>
      </c>
      <c r="E349">
        <v>310571</v>
      </c>
      <c r="F349">
        <v>67377</v>
      </c>
      <c r="G349">
        <v>136429</v>
      </c>
      <c r="H349">
        <v>203806</v>
      </c>
      <c r="I349">
        <f>Table1[[#This Row],[5. Jumlah Pemilih (1+2+3+4+5) (JML)]]-Table1[[#This Row],[Jumlah Suara Sah Calon Presiden dan Wakil Presiden]]</f>
        <v>106765</v>
      </c>
      <c r="J349">
        <f>(Table1[[#This Row],[Jumlah Tidak Memilih dan Suara Tidak Sah]]/Table1[[#This Row],[5. Jumlah Pemilih (1+2+3+4+5) (JML)]])*100</f>
        <v>34.377002360168852</v>
      </c>
      <c r="K34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49">
        <f>(Table1[[#This Row],[H. Prabowo Subianto - Ir. M. H. Hatta Rajasa]]-Table1[[#This Row],[Ir. H. Joko Widodo - Drs. H. M. Jusuf Kalla]])</f>
        <v>-69052</v>
      </c>
      <c r="M349">
        <f>(Table1[[#This Row],[Selisih Suara]]/Table1[[#This Row],[Jumlah Suara Sah Calon Presiden dan Wakil Presiden]])*100</f>
        <v>-33.88124000274771</v>
      </c>
    </row>
    <row r="350" spans="1:13" x14ac:dyDescent="0.2">
      <c r="A350">
        <v>370</v>
      </c>
      <c r="B350">
        <v>7601</v>
      </c>
      <c r="C350" t="s">
        <v>29</v>
      </c>
      <c r="D350" t="s">
        <v>472</v>
      </c>
      <c r="E350">
        <v>108735</v>
      </c>
      <c r="F350">
        <v>19171</v>
      </c>
      <c r="G350">
        <v>62853</v>
      </c>
      <c r="H350">
        <v>82024</v>
      </c>
      <c r="I350">
        <f>Table1[[#This Row],[5. Jumlah Pemilih (1+2+3+4+5) (JML)]]-Table1[[#This Row],[Jumlah Suara Sah Calon Presiden dan Wakil Presiden]]</f>
        <v>26711</v>
      </c>
      <c r="J350">
        <f>(Table1[[#This Row],[Jumlah Tidak Memilih dan Suara Tidak Sah]]/Table1[[#This Row],[5. Jumlah Pemilih (1+2+3+4+5) (JML)]])*100</f>
        <v>24.56522738768566</v>
      </c>
      <c r="K35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50">
        <f>(Table1[[#This Row],[H. Prabowo Subianto - Ir. M. H. Hatta Rajasa]]-Table1[[#This Row],[Ir. H. Joko Widodo - Drs. H. M. Jusuf Kalla]])</f>
        <v>-43682</v>
      </c>
      <c r="M350">
        <f>(Table1[[#This Row],[Selisih Suara]]/Table1[[#This Row],[Jumlah Suara Sah Calon Presiden dan Wakil Presiden]])*100</f>
        <v>-53.255144835657852</v>
      </c>
    </row>
    <row r="351" spans="1:13" x14ac:dyDescent="0.2">
      <c r="A351">
        <v>372</v>
      </c>
      <c r="B351">
        <v>1302</v>
      </c>
      <c r="C351" t="s">
        <v>30</v>
      </c>
      <c r="D351" t="s">
        <v>98</v>
      </c>
      <c r="E351">
        <v>325997</v>
      </c>
      <c r="F351">
        <v>147150</v>
      </c>
      <c r="G351">
        <v>58374</v>
      </c>
      <c r="H351">
        <v>205524</v>
      </c>
      <c r="I351">
        <f>Table1[[#This Row],[5. Jumlah Pemilih (1+2+3+4+5) (JML)]]-Table1[[#This Row],[Jumlah Suara Sah Calon Presiden dan Wakil Presiden]]</f>
        <v>120473</v>
      </c>
      <c r="J351">
        <f>(Table1[[#This Row],[Jumlah Tidak Memilih dan Suara Tidak Sah]]/Table1[[#This Row],[5. Jumlah Pemilih (1+2+3+4+5) (JML)]])*100</f>
        <v>36.955248054429951</v>
      </c>
      <c r="K351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51">
        <f>(Table1[[#This Row],[H. Prabowo Subianto - Ir. M. H. Hatta Rajasa]]-Table1[[#This Row],[Ir. H. Joko Widodo - Drs. H. M. Jusuf Kalla]])</f>
        <v>88776</v>
      </c>
      <c r="M351">
        <f>(Table1[[#This Row],[Selisih Suara]]/Table1[[#This Row],[Jumlah Suara Sah Calon Presiden dan Wakil Presiden]])*100</f>
        <v>43.194955333683659</v>
      </c>
    </row>
    <row r="352" spans="1:13" x14ac:dyDescent="0.2">
      <c r="A352">
        <v>373</v>
      </c>
      <c r="B352">
        <v>1303</v>
      </c>
      <c r="C352" t="s">
        <v>30</v>
      </c>
      <c r="D352" t="s">
        <v>99</v>
      </c>
      <c r="E352">
        <v>272352</v>
      </c>
      <c r="F352">
        <v>141142</v>
      </c>
      <c r="G352">
        <v>23831</v>
      </c>
      <c r="H352">
        <v>164973</v>
      </c>
      <c r="I352">
        <f>Table1[[#This Row],[5. Jumlah Pemilih (1+2+3+4+5) (JML)]]-Table1[[#This Row],[Jumlah Suara Sah Calon Presiden dan Wakil Presiden]]</f>
        <v>107379</v>
      </c>
      <c r="J352">
        <f>(Table1[[#This Row],[Jumlah Tidak Memilih dan Suara Tidak Sah]]/Table1[[#This Row],[5. Jumlah Pemilih (1+2+3+4+5) (JML)]])*100</f>
        <v>39.426550934085306</v>
      </c>
      <c r="K35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52">
        <f>(Table1[[#This Row],[H. Prabowo Subianto - Ir. M. H. Hatta Rajasa]]-Table1[[#This Row],[Ir. H. Joko Widodo - Drs. H. M. Jusuf Kalla]])</f>
        <v>117311</v>
      </c>
      <c r="M352">
        <f>(Table1[[#This Row],[Selisih Suara]]/Table1[[#This Row],[Jumlah Suara Sah Calon Presiden dan Wakil Presiden]])*100</f>
        <v>71.109211810417463</v>
      </c>
    </row>
    <row r="353" spans="1:13" x14ac:dyDescent="0.2">
      <c r="A353">
        <v>374</v>
      </c>
      <c r="B353">
        <v>1304</v>
      </c>
      <c r="C353" t="s">
        <v>30</v>
      </c>
      <c r="D353" t="s">
        <v>100</v>
      </c>
      <c r="E353">
        <v>150010</v>
      </c>
      <c r="F353">
        <v>74503</v>
      </c>
      <c r="G353">
        <v>24296</v>
      </c>
      <c r="H353">
        <v>98799</v>
      </c>
      <c r="I353">
        <f>Table1[[#This Row],[5. Jumlah Pemilih (1+2+3+4+5) (JML)]]-Table1[[#This Row],[Jumlah Suara Sah Calon Presiden dan Wakil Presiden]]</f>
        <v>51211</v>
      </c>
      <c r="J353">
        <f>(Table1[[#This Row],[Jumlah Tidak Memilih dan Suara Tidak Sah]]/Table1[[#This Row],[5. Jumlah Pemilih (1+2+3+4+5) (JML)]])*100</f>
        <v>34.138390773948402</v>
      </c>
      <c r="K35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53">
        <f>(Table1[[#This Row],[H. Prabowo Subianto - Ir. M. H. Hatta Rajasa]]-Table1[[#This Row],[Ir. H. Joko Widodo - Drs. H. M. Jusuf Kalla]])</f>
        <v>50207</v>
      </c>
      <c r="M353">
        <f>(Table1[[#This Row],[Selisih Suara]]/Table1[[#This Row],[Jumlah Suara Sah Calon Presiden dan Wakil Presiden]])*100</f>
        <v>50.817315964736487</v>
      </c>
    </row>
    <row r="354" spans="1:13" x14ac:dyDescent="0.2">
      <c r="A354">
        <v>375</v>
      </c>
      <c r="B354">
        <v>1305</v>
      </c>
      <c r="C354" t="s">
        <v>30</v>
      </c>
      <c r="D354" t="s">
        <v>101</v>
      </c>
      <c r="E354">
        <v>275185</v>
      </c>
      <c r="F354">
        <v>127433</v>
      </c>
      <c r="G354">
        <v>40187</v>
      </c>
      <c r="H354">
        <v>167620</v>
      </c>
      <c r="I354">
        <f>Table1[[#This Row],[5. Jumlah Pemilih (1+2+3+4+5) (JML)]]-Table1[[#This Row],[Jumlah Suara Sah Calon Presiden dan Wakil Presiden]]</f>
        <v>107565</v>
      </c>
      <c r="J354">
        <f>(Table1[[#This Row],[Jumlah Tidak Memilih dan Suara Tidak Sah]]/Table1[[#This Row],[5. Jumlah Pemilih (1+2+3+4+5) (JML)]])*100</f>
        <v>39.088249722913673</v>
      </c>
      <c r="K35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54">
        <f>(Table1[[#This Row],[H. Prabowo Subianto - Ir. M. H. Hatta Rajasa]]-Table1[[#This Row],[Ir. H. Joko Widodo - Drs. H. M. Jusuf Kalla]])</f>
        <v>87246</v>
      </c>
      <c r="M354">
        <f>(Table1[[#This Row],[Selisih Suara]]/Table1[[#This Row],[Jumlah Suara Sah Calon Presiden dan Wakil Presiden]])*100</f>
        <v>52.049874716620927</v>
      </c>
    </row>
    <row r="355" spans="1:13" x14ac:dyDescent="0.2">
      <c r="A355">
        <v>376</v>
      </c>
      <c r="B355">
        <v>1306</v>
      </c>
      <c r="C355" t="s">
        <v>30</v>
      </c>
      <c r="D355" t="s">
        <v>102</v>
      </c>
      <c r="E355">
        <v>297218</v>
      </c>
      <c r="F355">
        <v>140938</v>
      </c>
      <c r="G355">
        <v>37355</v>
      </c>
      <c r="H355">
        <v>178293</v>
      </c>
      <c r="I355">
        <f>Table1[[#This Row],[5. Jumlah Pemilih (1+2+3+4+5) (JML)]]-Table1[[#This Row],[Jumlah Suara Sah Calon Presiden dan Wakil Presiden]]</f>
        <v>118925</v>
      </c>
      <c r="J355">
        <f>(Table1[[#This Row],[Jumlah Tidak Memilih dan Suara Tidak Sah]]/Table1[[#This Row],[5. Jumlah Pemilih (1+2+3+4+5) (JML)]])*100</f>
        <v>40.012717937675376</v>
      </c>
      <c r="K35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55">
        <f>(Table1[[#This Row],[H. Prabowo Subianto - Ir. M. H. Hatta Rajasa]]-Table1[[#This Row],[Ir. H. Joko Widodo - Drs. H. M. Jusuf Kalla]])</f>
        <v>103583</v>
      </c>
      <c r="M355">
        <f>(Table1[[#This Row],[Selisih Suara]]/Table1[[#This Row],[Jumlah Suara Sah Calon Presiden dan Wakil Presiden]])*100</f>
        <v>58.097064943660158</v>
      </c>
    </row>
    <row r="356" spans="1:13" x14ac:dyDescent="0.2">
      <c r="A356">
        <v>377</v>
      </c>
      <c r="B356">
        <v>1307</v>
      </c>
      <c r="C356" t="s">
        <v>30</v>
      </c>
      <c r="D356" t="s">
        <v>103</v>
      </c>
      <c r="E356">
        <v>337386</v>
      </c>
      <c r="F356">
        <v>175914</v>
      </c>
      <c r="G356">
        <v>38392</v>
      </c>
      <c r="H356">
        <v>214306</v>
      </c>
      <c r="I356">
        <f>Table1[[#This Row],[5. Jumlah Pemilih (1+2+3+4+5) (JML)]]-Table1[[#This Row],[Jumlah Suara Sah Calon Presiden dan Wakil Presiden]]</f>
        <v>123080</v>
      </c>
      <c r="J356">
        <f>(Table1[[#This Row],[Jumlah Tidak Memilih dan Suara Tidak Sah]]/Table1[[#This Row],[5. Jumlah Pemilih (1+2+3+4+5) (JML)]])*100</f>
        <v>36.480470440385787</v>
      </c>
      <c r="K356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56">
        <f>(Table1[[#This Row],[H. Prabowo Subianto - Ir. M. H. Hatta Rajasa]]-Table1[[#This Row],[Ir. H. Joko Widodo - Drs. H. M. Jusuf Kalla]])</f>
        <v>137522</v>
      </c>
      <c r="M356">
        <f>(Table1[[#This Row],[Selisih Suara]]/Table1[[#This Row],[Jumlah Suara Sah Calon Presiden dan Wakil Presiden]])*100</f>
        <v>64.170858492062749</v>
      </c>
    </row>
    <row r="357" spans="1:13" x14ac:dyDescent="0.2">
      <c r="A357">
        <v>378</v>
      </c>
      <c r="B357">
        <v>1308</v>
      </c>
      <c r="C357" t="s">
        <v>30</v>
      </c>
      <c r="D357" t="s">
        <v>104</v>
      </c>
      <c r="E357">
        <v>266533</v>
      </c>
      <c r="F357">
        <v>137083</v>
      </c>
      <c r="G357">
        <v>34699</v>
      </c>
      <c r="H357">
        <v>171782</v>
      </c>
      <c r="I357">
        <f>Table1[[#This Row],[5. Jumlah Pemilih (1+2+3+4+5) (JML)]]-Table1[[#This Row],[Jumlah Suara Sah Calon Presiden dan Wakil Presiden]]</f>
        <v>94751</v>
      </c>
      <c r="J357">
        <f>(Table1[[#This Row],[Jumlah Tidak Memilih dan Suara Tidak Sah]]/Table1[[#This Row],[5. Jumlah Pemilih (1+2+3+4+5) (JML)]])*100</f>
        <v>35.54944415888464</v>
      </c>
      <c r="K35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57">
        <f>(Table1[[#This Row],[H. Prabowo Subianto - Ir. M. H. Hatta Rajasa]]-Table1[[#This Row],[Ir. H. Joko Widodo - Drs. H. M. Jusuf Kalla]])</f>
        <v>102384</v>
      </c>
      <c r="M357">
        <f>(Table1[[#This Row],[Selisih Suara]]/Table1[[#This Row],[Jumlah Suara Sah Calon Presiden dan Wakil Presiden]])*100</f>
        <v>59.601122352749414</v>
      </c>
    </row>
    <row r="358" spans="1:13" x14ac:dyDescent="0.2">
      <c r="A358">
        <v>379</v>
      </c>
      <c r="B358">
        <v>1309</v>
      </c>
      <c r="C358" t="s">
        <v>30</v>
      </c>
      <c r="D358" t="s">
        <v>105</v>
      </c>
      <c r="E358">
        <v>196106</v>
      </c>
      <c r="F358">
        <v>94243</v>
      </c>
      <c r="G358">
        <v>26644</v>
      </c>
      <c r="H358">
        <v>120887</v>
      </c>
      <c r="I358">
        <f>Table1[[#This Row],[5. Jumlah Pemilih (1+2+3+4+5) (JML)]]-Table1[[#This Row],[Jumlah Suara Sah Calon Presiden dan Wakil Presiden]]</f>
        <v>75219</v>
      </c>
      <c r="J358">
        <f>(Table1[[#This Row],[Jumlah Tidak Memilih dan Suara Tidak Sah]]/Table1[[#This Row],[5. Jumlah Pemilih (1+2+3+4+5) (JML)]])*100</f>
        <v>38.356297104627089</v>
      </c>
      <c r="K358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58">
        <f>(Table1[[#This Row],[H. Prabowo Subianto - Ir. M. H. Hatta Rajasa]]-Table1[[#This Row],[Ir. H. Joko Widodo - Drs. H. M. Jusuf Kalla]])</f>
        <v>67599</v>
      </c>
      <c r="M358">
        <f>(Table1[[#This Row],[Selisih Suara]]/Table1[[#This Row],[Jumlah Suara Sah Calon Presiden dan Wakil Presiden]])*100</f>
        <v>55.919164178116752</v>
      </c>
    </row>
    <row r="359" spans="1:13" x14ac:dyDescent="0.2">
      <c r="A359">
        <v>380</v>
      </c>
      <c r="B359">
        <v>1301</v>
      </c>
      <c r="C359" t="s">
        <v>30</v>
      </c>
      <c r="D359" t="s">
        <v>97</v>
      </c>
      <c r="E359">
        <v>57785</v>
      </c>
      <c r="F359">
        <v>9071</v>
      </c>
      <c r="G359">
        <v>31440</v>
      </c>
      <c r="H359">
        <v>40511</v>
      </c>
      <c r="I359">
        <f>Table1[[#This Row],[5. Jumlah Pemilih (1+2+3+4+5) (JML)]]-Table1[[#This Row],[Jumlah Suara Sah Calon Presiden dan Wakil Presiden]]</f>
        <v>17274</v>
      </c>
      <c r="J359">
        <f>(Table1[[#This Row],[Jumlah Tidak Memilih dan Suara Tidak Sah]]/Table1[[#This Row],[5. Jumlah Pemilih (1+2+3+4+5) (JML)]])*100</f>
        <v>29.893570995933199</v>
      </c>
      <c r="K35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59">
        <f>(Table1[[#This Row],[H. Prabowo Subianto - Ir. M. H. Hatta Rajasa]]-Table1[[#This Row],[Ir. H. Joko Widodo - Drs. H. M. Jusuf Kalla]])</f>
        <v>-22369</v>
      </c>
      <c r="M359">
        <f>(Table1[[#This Row],[Selisih Suara]]/Table1[[#This Row],[Jumlah Suara Sah Calon Presiden dan Wakil Presiden]])*100</f>
        <v>-55.217101527980049</v>
      </c>
    </row>
    <row r="360" spans="1:13" x14ac:dyDescent="0.2">
      <c r="A360">
        <v>381</v>
      </c>
      <c r="B360">
        <v>1311</v>
      </c>
      <c r="C360" t="s">
        <v>30</v>
      </c>
      <c r="D360" t="s">
        <v>107</v>
      </c>
      <c r="E360">
        <v>146321</v>
      </c>
      <c r="F360">
        <v>70141</v>
      </c>
      <c r="G360">
        <v>36737</v>
      </c>
      <c r="H360">
        <v>106878</v>
      </c>
      <c r="I360">
        <f>Table1[[#This Row],[5. Jumlah Pemilih (1+2+3+4+5) (JML)]]-Table1[[#This Row],[Jumlah Suara Sah Calon Presiden dan Wakil Presiden]]</f>
        <v>39443</v>
      </c>
      <c r="J360">
        <f>(Table1[[#This Row],[Jumlah Tidak Memilih dan Suara Tidak Sah]]/Table1[[#This Row],[5. Jumlah Pemilih (1+2+3+4+5) (JML)]])*100</f>
        <v>26.956486081970461</v>
      </c>
      <c r="K36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60">
        <f>(Table1[[#This Row],[H. Prabowo Subianto - Ir. M. H. Hatta Rajasa]]-Table1[[#This Row],[Ir. H. Joko Widodo - Drs. H. M. Jusuf Kalla]])</f>
        <v>33404</v>
      </c>
      <c r="M360">
        <f>(Table1[[#This Row],[Selisih Suara]]/Table1[[#This Row],[Jumlah Suara Sah Calon Presiden dan Wakil Presiden]])*100</f>
        <v>31.254327363910249</v>
      </c>
    </row>
    <row r="361" spans="1:13" x14ac:dyDescent="0.2">
      <c r="A361">
        <v>382</v>
      </c>
      <c r="B361">
        <v>1310</v>
      </c>
      <c r="C361" t="s">
        <v>30</v>
      </c>
      <c r="D361" t="s">
        <v>106</v>
      </c>
      <c r="E361">
        <v>112531</v>
      </c>
      <c r="F361">
        <v>56065</v>
      </c>
      <c r="G361">
        <v>17103</v>
      </c>
      <c r="H361">
        <v>73168</v>
      </c>
      <c r="I361">
        <f>Table1[[#This Row],[5. Jumlah Pemilih (1+2+3+4+5) (JML)]]-Table1[[#This Row],[Jumlah Suara Sah Calon Presiden dan Wakil Presiden]]</f>
        <v>39363</v>
      </c>
      <c r="J361">
        <f>(Table1[[#This Row],[Jumlah Tidak Memilih dan Suara Tidak Sah]]/Table1[[#This Row],[5. Jumlah Pemilih (1+2+3+4+5) (JML)]])*100</f>
        <v>34.979694484186581</v>
      </c>
      <c r="K361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61">
        <f>(Table1[[#This Row],[H. Prabowo Subianto - Ir. M. H. Hatta Rajasa]]-Table1[[#This Row],[Ir. H. Joko Widodo - Drs. H. M. Jusuf Kalla]])</f>
        <v>38962</v>
      </c>
      <c r="M361">
        <f>(Table1[[#This Row],[Selisih Suara]]/Table1[[#This Row],[Jumlah Suara Sah Calon Presiden dan Wakil Presiden]])*100</f>
        <v>53.250054668707634</v>
      </c>
    </row>
    <row r="362" spans="1:13" x14ac:dyDescent="0.2">
      <c r="A362">
        <v>383</v>
      </c>
      <c r="B362">
        <v>1312</v>
      </c>
      <c r="C362" t="s">
        <v>30</v>
      </c>
      <c r="D362" t="s">
        <v>108</v>
      </c>
      <c r="E362">
        <v>264296</v>
      </c>
      <c r="F362">
        <v>129400</v>
      </c>
      <c r="G362">
        <v>42560</v>
      </c>
      <c r="H362">
        <v>171960</v>
      </c>
      <c r="I362">
        <f>Table1[[#This Row],[5. Jumlah Pemilih (1+2+3+4+5) (JML)]]-Table1[[#This Row],[Jumlah Suara Sah Calon Presiden dan Wakil Presiden]]</f>
        <v>92336</v>
      </c>
      <c r="J362">
        <f>(Table1[[#This Row],[Jumlah Tidak Memilih dan Suara Tidak Sah]]/Table1[[#This Row],[5. Jumlah Pemilih (1+2+3+4+5) (JML)]])*100</f>
        <v>34.936586251778309</v>
      </c>
      <c r="K36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62">
        <f>(Table1[[#This Row],[H. Prabowo Subianto - Ir. M. H. Hatta Rajasa]]-Table1[[#This Row],[Ir. H. Joko Widodo - Drs. H. M. Jusuf Kalla]])</f>
        <v>86840</v>
      </c>
      <c r="M362">
        <f>(Table1[[#This Row],[Selisih Suara]]/Table1[[#This Row],[Jumlah Suara Sah Calon Presiden dan Wakil Presiden]])*100</f>
        <v>50.500116306117704</v>
      </c>
    </row>
    <row r="363" spans="1:13" x14ac:dyDescent="0.2">
      <c r="A363">
        <v>384</v>
      </c>
      <c r="B363">
        <v>1371</v>
      </c>
      <c r="C363" t="s">
        <v>30</v>
      </c>
      <c r="D363" t="s">
        <v>109</v>
      </c>
      <c r="E363">
        <v>636914</v>
      </c>
      <c r="F363">
        <v>304850</v>
      </c>
      <c r="G363">
        <v>83698</v>
      </c>
      <c r="H363">
        <v>388548</v>
      </c>
      <c r="I363">
        <f>Table1[[#This Row],[5. Jumlah Pemilih (1+2+3+4+5) (JML)]]-Table1[[#This Row],[Jumlah Suara Sah Calon Presiden dan Wakil Presiden]]</f>
        <v>248366</v>
      </c>
      <c r="J363">
        <f>(Table1[[#This Row],[Jumlah Tidak Memilih dan Suara Tidak Sah]]/Table1[[#This Row],[5. Jumlah Pemilih (1+2+3+4+5) (JML)]])*100</f>
        <v>38.995217564694762</v>
      </c>
      <c r="K36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63">
        <f>(Table1[[#This Row],[H. Prabowo Subianto - Ir. M. H. Hatta Rajasa]]-Table1[[#This Row],[Ir. H. Joko Widodo - Drs. H. M. Jusuf Kalla]])</f>
        <v>221152</v>
      </c>
      <c r="M363">
        <f>(Table1[[#This Row],[Selisih Suara]]/Table1[[#This Row],[Jumlah Suara Sah Calon Presiden dan Wakil Presiden]])*100</f>
        <v>56.917549440480975</v>
      </c>
    </row>
    <row r="364" spans="1:13" x14ac:dyDescent="0.2">
      <c r="A364">
        <v>385</v>
      </c>
      <c r="B364">
        <v>1372</v>
      </c>
      <c r="C364" t="s">
        <v>30</v>
      </c>
      <c r="D364" t="s">
        <v>110</v>
      </c>
      <c r="E364">
        <v>47493</v>
      </c>
      <c r="F364">
        <v>25649</v>
      </c>
      <c r="G364">
        <v>5070</v>
      </c>
      <c r="H364">
        <v>30719</v>
      </c>
      <c r="I364">
        <f>Table1[[#This Row],[5. Jumlah Pemilih (1+2+3+4+5) (JML)]]-Table1[[#This Row],[Jumlah Suara Sah Calon Presiden dan Wakil Presiden]]</f>
        <v>16774</v>
      </c>
      <c r="J364">
        <f>(Table1[[#This Row],[Jumlah Tidak Memilih dan Suara Tidak Sah]]/Table1[[#This Row],[5. Jumlah Pemilih (1+2+3+4+5) (JML)]])*100</f>
        <v>35.318889099446231</v>
      </c>
      <c r="K36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64">
        <f>(Table1[[#This Row],[H. Prabowo Subianto - Ir. M. H. Hatta Rajasa]]-Table1[[#This Row],[Ir. H. Joko Widodo - Drs. H. M. Jusuf Kalla]])</f>
        <v>20579</v>
      </c>
      <c r="M364">
        <f>(Table1[[#This Row],[Selisih Suara]]/Table1[[#This Row],[Jumlah Suara Sah Calon Presiden dan Wakil Presiden]])*100</f>
        <v>66.991112991959383</v>
      </c>
    </row>
    <row r="365" spans="1:13" x14ac:dyDescent="0.2">
      <c r="A365">
        <v>386</v>
      </c>
      <c r="B365">
        <v>1373</v>
      </c>
      <c r="C365" t="s">
        <v>30</v>
      </c>
      <c r="D365" t="s">
        <v>111</v>
      </c>
      <c r="E365">
        <v>45247</v>
      </c>
      <c r="F365">
        <v>23474</v>
      </c>
      <c r="G365">
        <v>6666</v>
      </c>
      <c r="H365">
        <v>30140</v>
      </c>
      <c r="I365">
        <f>Table1[[#This Row],[5. Jumlah Pemilih (1+2+3+4+5) (JML)]]-Table1[[#This Row],[Jumlah Suara Sah Calon Presiden dan Wakil Presiden]]</f>
        <v>15107</v>
      </c>
      <c r="J365">
        <f>(Table1[[#This Row],[Jumlah Tidak Memilih dan Suara Tidak Sah]]/Table1[[#This Row],[5. Jumlah Pemilih (1+2+3+4+5) (JML)]])*100</f>
        <v>33.387848918160316</v>
      </c>
      <c r="K36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65">
        <f>(Table1[[#This Row],[H. Prabowo Subianto - Ir. M. H. Hatta Rajasa]]-Table1[[#This Row],[Ir. H. Joko Widodo - Drs. H. M. Jusuf Kalla]])</f>
        <v>16808</v>
      </c>
      <c r="M365">
        <f>(Table1[[#This Row],[Selisih Suara]]/Table1[[#This Row],[Jumlah Suara Sah Calon Presiden dan Wakil Presiden]])*100</f>
        <v>55.76642335766423</v>
      </c>
    </row>
    <row r="366" spans="1:13" x14ac:dyDescent="0.2">
      <c r="A366">
        <v>387</v>
      </c>
      <c r="B366">
        <v>1374</v>
      </c>
      <c r="C366" t="s">
        <v>30</v>
      </c>
      <c r="D366" t="s">
        <v>112</v>
      </c>
      <c r="E366">
        <v>35688</v>
      </c>
      <c r="F366">
        <v>18947</v>
      </c>
      <c r="G366">
        <v>4402</v>
      </c>
      <c r="H366">
        <v>23349</v>
      </c>
      <c r="I366">
        <f>Table1[[#This Row],[5. Jumlah Pemilih (1+2+3+4+5) (JML)]]-Table1[[#This Row],[Jumlah Suara Sah Calon Presiden dan Wakil Presiden]]</f>
        <v>12339</v>
      </c>
      <c r="J366">
        <f>(Table1[[#This Row],[Jumlah Tidak Memilih dan Suara Tidak Sah]]/Table1[[#This Row],[5. Jumlah Pemilih (1+2+3+4+5) (JML)]])*100</f>
        <v>34.574646940147943</v>
      </c>
      <c r="K366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66">
        <f>(Table1[[#This Row],[H. Prabowo Subianto - Ir. M. H. Hatta Rajasa]]-Table1[[#This Row],[Ir. H. Joko Widodo - Drs. H. M. Jusuf Kalla]])</f>
        <v>14545</v>
      </c>
      <c r="M366">
        <f>(Table1[[#This Row],[Selisih Suara]]/Table1[[#This Row],[Jumlah Suara Sah Calon Presiden dan Wakil Presiden]])*100</f>
        <v>62.293888389224385</v>
      </c>
    </row>
    <row r="367" spans="1:13" x14ac:dyDescent="0.2">
      <c r="A367">
        <v>388</v>
      </c>
      <c r="B367">
        <v>1375</v>
      </c>
      <c r="C367" t="s">
        <v>30</v>
      </c>
      <c r="D367" t="s">
        <v>113</v>
      </c>
      <c r="E367">
        <v>76188</v>
      </c>
      <c r="F367">
        <v>40392</v>
      </c>
      <c r="G367">
        <v>9434</v>
      </c>
      <c r="H367">
        <v>49826</v>
      </c>
      <c r="I367">
        <f>Table1[[#This Row],[5. Jumlah Pemilih (1+2+3+4+5) (JML)]]-Table1[[#This Row],[Jumlah Suara Sah Calon Presiden dan Wakil Presiden]]</f>
        <v>26362</v>
      </c>
      <c r="J367">
        <f>(Table1[[#This Row],[Jumlah Tidak Memilih dan Suara Tidak Sah]]/Table1[[#This Row],[5. Jumlah Pemilih (1+2+3+4+5) (JML)]])*100</f>
        <v>34.60124954061007</v>
      </c>
      <c r="K36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67">
        <f>(Table1[[#This Row],[H. Prabowo Subianto - Ir. M. H. Hatta Rajasa]]-Table1[[#This Row],[Ir. H. Joko Widodo - Drs. H. M. Jusuf Kalla]])</f>
        <v>30958</v>
      </c>
      <c r="M367">
        <f>(Table1[[#This Row],[Selisih Suara]]/Table1[[#This Row],[Jumlah Suara Sah Calon Presiden dan Wakil Presiden]])*100</f>
        <v>62.132220126038618</v>
      </c>
    </row>
    <row r="368" spans="1:13" x14ac:dyDescent="0.2">
      <c r="A368">
        <v>389</v>
      </c>
      <c r="B368">
        <v>1376</v>
      </c>
      <c r="C368" t="s">
        <v>30</v>
      </c>
      <c r="D368" t="s">
        <v>114</v>
      </c>
      <c r="E368">
        <v>88155</v>
      </c>
      <c r="F368">
        <v>47131</v>
      </c>
      <c r="G368">
        <v>11750</v>
      </c>
      <c r="H368">
        <v>58881</v>
      </c>
      <c r="I368">
        <f>Table1[[#This Row],[5. Jumlah Pemilih (1+2+3+4+5) (JML)]]-Table1[[#This Row],[Jumlah Suara Sah Calon Presiden dan Wakil Presiden]]</f>
        <v>29274</v>
      </c>
      <c r="J368">
        <f>(Table1[[#This Row],[Jumlah Tidak Memilih dan Suara Tidak Sah]]/Table1[[#This Row],[5. Jumlah Pemilih (1+2+3+4+5) (JML)]])*100</f>
        <v>33.207418751063464</v>
      </c>
      <c r="K368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68">
        <f>(Table1[[#This Row],[H. Prabowo Subianto - Ir. M. H. Hatta Rajasa]]-Table1[[#This Row],[Ir. H. Joko Widodo - Drs. H. M. Jusuf Kalla]])</f>
        <v>35381</v>
      </c>
      <c r="M368">
        <f>(Table1[[#This Row],[Selisih Suara]]/Table1[[#This Row],[Jumlah Suara Sah Calon Presiden dan Wakil Presiden]])*100</f>
        <v>60.088993053786453</v>
      </c>
    </row>
    <row r="369" spans="1:13" x14ac:dyDescent="0.2">
      <c r="A369">
        <v>390</v>
      </c>
      <c r="B369">
        <v>1377</v>
      </c>
      <c r="C369" t="s">
        <v>30</v>
      </c>
      <c r="D369" t="s">
        <v>115</v>
      </c>
      <c r="E369">
        <v>62417</v>
      </c>
      <c r="F369">
        <v>33979</v>
      </c>
      <c r="G369">
        <v>6670</v>
      </c>
      <c r="H369">
        <v>40649</v>
      </c>
      <c r="I369">
        <f>Table1[[#This Row],[5. Jumlah Pemilih (1+2+3+4+5) (JML)]]-Table1[[#This Row],[Jumlah Suara Sah Calon Presiden dan Wakil Presiden]]</f>
        <v>21768</v>
      </c>
      <c r="J369">
        <f>(Table1[[#This Row],[Jumlah Tidak Memilih dan Suara Tidak Sah]]/Table1[[#This Row],[5. Jumlah Pemilih (1+2+3+4+5) (JML)]])*100</f>
        <v>34.875114151593316</v>
      </c>
      <c r="K36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69">
        <f>(Table1[[#This Row],[H. Prabowo Subianto - Ir. M. H. Hatta Rajasa]]-Table1[[#This Row],[Ir. H. Joko Widodo - Drs. H. M. Jusuf Kalla]])</f>
        <v>27309</v>
      </c>
      <c r="M369">
        <f>(Table1[[#This Row],[Selisih Suara]]/Table1[[#This Row],[Jumlah Suara Sah Calon Presiden dan Wakil Presiden]])*100</f>
        <v>67.182464513272151</v>
      </c>
    </row>
    <row r="370" spans="1:13" x14ac:dyDescent="0.2">
      <c r="A370">
        <v>392</v>
      </c>
      <c r="B370">
        <v>8103</v>
      </c>
      <c r="C370" t="s">
        <v>31</v>
      </c>
      <c r="D370" t="s">
        <v>479</v>
      </c>
      <c r="E370">
        <v>299298</v>
      </c>
      <c r="F370">
        <v>115572</v>
      </c>
      <c r="G370">
        <v>88144</v>
      </c>
      <c r="H370">
        <v>203716</v>
      </c>
      <c r="I370">
        <f>Table1[[#This Row],[5. Jumlah Pemilih (1+2+3+4+5) (JML)]]-Table1[[#This Row],[Jumlah Suara Sah Calon Presiden dan Wakil Presiden]]</f>
        <v>95582</v>
      </c>
      <c r="J370">
        <f>(Table1[[#This Row],[Jumlah Tidak Memilih dan Suara Tidak Sah]]/Table1[[#This Row],[5. Jumlah Pemilih (1+2+3+4+5) (JML)]])*100</f>
        <v>31.935395492118225</v>
      </c>
      <c r="K37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70">
        <f>(Table1[[#This Row],[H. Prabowo Subianto - Ir. M. H. Hatta Rajasa]]-Table1[[#This Row],[Ir. H. Joko Widodo - Drs. H. M. Jusuf Kalla]])</f>
        <v>27428</v>
      </c>
      <c r="M370">
        <f>(Table1[[#This Row],[Selisih Suara]]/Table1[[#This Row],[Jumlah Suara Sah Calon Presiden dan Wakil Presiden]])*100</f>
        <v>13.463841819002925</v>
      </c>
    </row>
    <row r="371" spans="1:13" x14ac:dyDescent="0.2">
      <c r="A371">
        <v>393</v>
      </c>
      <c r="B371">
        <v>8102</v>
      </c>
      <c r="C371" t="s">
        <v>31</v>
      </c>
      <c r="D371" t="s">
        <v>478</v>
      </c>
      <c r="E371">
        <v>70045</v>
      </c>
      <c r="F371">
        <v>17944</v>
      </c>
      <c r="G371">
        <v>33929</v>
      </c>
      <c r="H371">
        <v>51873</v>
      </c>
      <c r="I371">
        <f>Table1[[#This Row],[5. Jumlah Pemilih (1+2+3+4+5) (JML)]]-Table1[[#This Row],[Jumlah Suara Sah Calon Presiden dan Wakil Presiden]]</f>
        <v>18172</v>
      </c>
      <c r="J371">
        <f>(Table1[[#This Row],[Jumlah Tidak Memilih dan Suara Tidak Sah]]/Table1[[#This Row],[5. Jumlah Pemilih (1+2+3+4+5) (JML)]])*100</f>
        <v>25.943322150046399</v>
      </c>
      <c r="K37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71">
        <f>(Table1[[#This Row],[H. Prabowo Subianto - Ir. M. H. Hatta Rajasa]]-Table1[[#This Row],[Ir. H. Joko Widodo - Drs. H. M. Jusuf Kalla]])</f>
        <v>-15985</v>
      </c>
      <c r="M371">
        <f>(Table1[[#This Row],[Selisih Suara]]/Table1[[#This Row],[Jumlah Suara Sah Calon Presiden dan Wakil Presiden]])*100</f>
        <v>-30.815645904420414</v>
      </c>
    </row>
    <row r="372" spans="1:13" x14ac:dyDescent="0.2">
      <c r="A372">
        <v>394</v>
      </c>
      <c r="B372">
        <v>8101</v>
      </c>
      <c r="C372" t="s">
        <v>31</v>
      </c>
      <c r="D372" t="s">
        <v>477</v>
      </c>
      <c r="E372">
        <v>72487</v>
      </c>
      <c r="F372">
        <v>11415</v>
      </c>
      <c r="G372">
        <v>36029</v>
      </c>
      <c r="H372">
        <v>47444</v>
      </c>
      <c r="I372">
        <f>Table1[[#This Row],[5. Jumlah Pemilih (1+2+3+4+5) (JML)]]-Table1[[#This Row],[Jumlah Suara Sah Calon Presiden dan Wakil Presiden]]</f>
        <v>25043</v>
      </c>
      <c r="J372">
        <f>(Table1[[#This Row],[Jumlah Tidak Memilih dan Suara Tidak Sah]]/Table1[[#This Row],[5. Jumlah Pemilih (1+2+3+4+5) (JML)]])*100</f>
        <v>34.548263826617188</v>
      </c>
      <c r="K37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72">
        <f>(Table1[[#This Row],[H. Prabowo Subianto - Ir. M. H. Hatta Rajasa]]-Table1[[#This Row],[Ir. H. Joko Widodo - Drs. H. M. Jusuf Kalla]])</f>
        <v>-24614</v>
      </c>
      <c r="M372">
        <f>(Table1[[#This Row],[Selisih Suara]]/Table1[[#This Row],[Jumlah Suara Sah Calon Presiden dan Wakil Presiden]])*100</f>
        <v>-51.880111289098728</v>
      </c>
    </row>
    <row r="373" spans="1:13" x14ac:dyDescent="0.2">
      <c r="A373">
        <v>395</v>
      </c>
      <c r="B373">
        <v>8104</v>
      </c>
      <c r="C373" t="s">
        <v>31</v>
      </c>
      <c r="D373" t="s">
        <v>480</v>
      </c>
      <c r="E373">
        <v>90218</v>
      </c>
      <c r="F373">
        <v>44878</v>
      </c>
      <c r="G373">
        <v>23164</v>
      </c>
      <c r="H373">
        <v>68042</v>
      </c>
      <c r="I373">
        <f>Table1[[#This Row],[5. Jumlah Pemilih (1+2+3+4+5) (JML)]]-Table1[[#This Row],[Jumlah Suara Sah Calon Presiden dan Wakil Presiden]]</f>
        <v>22176</v>
      </c>
      <c r="J373">
        <f>(Table1[[#This Row],[Jumlah Tidak Memilih dan Suara Tidak Sah]]/Table1[[#This Row],[5. Jumlah Pemilih (1+2+3+4+5) (JML)]])*100</f>
        <v>24.580460661952159</v>
      </c>
      <c r="K37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73">
        <f>(Table1[[#This Row],[H. Prabowo Subianto - Ir. M. H. Hatta Rajasa]]-Table1[[#This Row],[Ir. H. Joko Widodo - Drs. H. M. Jusuf Kalla]])</f>
        <v>21714</v>
      </c>
      <c r="M373">
        <f>(Table1[[#This Row],[Selisih Suara]]/Table1[[#This Row],[Jumlah Suara Sah Calon Presiden dan Wakil Presiden]])*100</f>
        <v>31.912642191587548</v>
      </c>
    </row>
    <row r="374" spans="1:13" x14ac:dyDescent="0.2">
      <c r="A374">
        <v>396</v>
      </c>
      <c r="B374">
        <v>8107</v>
      </c>
      <c r="C374" t="s">
        <v>31</v>
      </c>
      <c r="D374" t="s">
        <v>483</v>
      </c>
      <c r="E374">
        <v>88365</v>
      </c>
      <c r="F374">
        <v>46986</v>
      </c>
      <c r="G374">
        <v>27943</v>
      </c>
      <c r="H374">
        <v>74929</v>
      </c>
      <c r="I374">
        <f>Table1[[#This Row],[5. Jumlah Pemilih (1+2+3+4+5) (JML)]]-Table1[[#This Row],[Jumlah Suara Sah Calon Presiden dan Wakil Presiden]]</f>
        <v>13436</v>
      </c>
      <c r="J374">
        <f>(Table1[[#This Row],[Jumlah Tidak Memilih dan Suara Tidak Sah]]/Table1[[#This Row],[5. Jumlah Pemilih (1+2+3+4+5) (JML)]])*100</f>
        <v>15.205115147399988</v>
      </c>
      <c r="K37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74">
        <f>(Table1[[#This Row],[H. Prabowo Subianto - Ir. M. H. Hatta Rajasa]]-Table1[[#This Row],[Ir. H. Joko Widodo - Drs. H. M. Jusuf Kalla]])</f>
        <v>19043</v>
      </c>
      <c r="M374">
        <f>(Table1[[#This Row],[Selisih Suara]]/Table1[[#This Row],[Jumlah Suara Sah Calon Presiden dan Wakil Presiden]])*100</f>
        <v>25.414725940557059</v>
      </c>
    </row>
    <row r="375" spans="1:13" x14ac:dyDescent="0.2">
      <c r="A375">
        <v>397</v>
      </c>
      <c r="B375">
        <v>8106</v>
      </c>
      <c r="C375" t="s">
        <v>31</v>
      </c>
      <c r="D375" t="s">
        <v>482</v>
      </c>
      <c r="E375">
        <v>139661</v>
      </c>
      <c r="F375">
        <v>55436</v>
      </c>
      <c r="G375">
        <v>43068</v>
      </c>
      <c r="H375">
        <v>98504</v>
      </c>
      <c r="I375">
        <f>Table1[[#This Row],[5. Jumlah Pemilih (1+2+3+4+5) (JML)]]-Table1[[#This Row],[Jumlah Suara Sah Calon Presiden dan Wakil Presiden]]</f>
        <v>41157</v>
      </c>
      <c r="J375">
        <f>(Table1[[#This Row],[Jumlah Tidak Memilih dan Suara Tidak Sah]]/Table1[[#This Row],[5. Jumlah Pemilih (1+2+3+4+5) (JML)]])*100</f>
        <v>29.469214741409555</v>
      </c>
      <c r="K37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75">
        <f>(Table1[[#This Row],[H. Prabowo Subianto - Ir. M. H. Hatta Rajasa]]-Table1[[#This Row],[Ir. H. Joko Widodo - Drs. H. M. Jusuf Kalla]])</f>
        <v>12368</v>
      </c>
      <c r="M375">
        <f>(Table1[[#This Row],[Selisih Suara]]/Table1[[#This Row],[Jumlah Suara Sah Calon Presiden dan Wakil Presiden]])*100</f>
        <v>12.555835296028588</v>
      </c>
    </row>
    <row r="376" spans="1:13" x14ac:dyDescent="0.2">
      <c r="A376">
        <v>398</v>
      </c>
      <c r="B376">
        <v>8105</v>
      </c>
      <c r="C376" t="s">
        <v>31</v>
      </c>
      <c r="D376" t="s">
        <v>481</v>
      </c>
      <c r="E376">
        <v>61125</v>
      </c>
      <c r="F376">
        <v>11470</v>
      </c>
      <c r="G376">
        <v>29898</v>
      </c>
      <c r="H376">
        <v>41368</v>
      </c>
      <c r="I376">
        <f>Table1[[#This Row],[5. Jumlah Pemilih (1+2+3+4+5) (JML)]]-Table1[[#This Row],[Jumlah Suara Sah Calon Presiden dan Wakil Presiden]]</f>
        <v>19757</v>
      </c>
      <c r="J376">
        <f>(Table1[[#This Row],[Jumlah Tidak Memilih dan Suara Tidak Sah]]/Table1[[#This Row],[5. Jumlah Pemilih (1+2+3+4+5) (JML)]])*100</f>
        <v>32.322290388548055</v>
      </c>
      <c r="K37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76">
        <f>(Table1[[#This Row],[H. Prabowo Subianto - Ir. M. H. Hatta Rajasa]]-Table1[[#This Row],[Ir. H. Joko Widodo - Drs. H. M. Jusuf Kalla]])</f>
        <v>-18428</v>
      </c>
      <c r="M376">
        <f>(Table1[[#This Row],[Selisih Suara]]/Table1[[#This Row],[Jumlah Suara Sah Calon Presiden dan Wakil Presiden]])*100</f>
        <v>-44.546509379230329</v>
      </c>
    </row>
    <row r="377" spans="1:13" x14ac:dyDescent="0.2">
      <c r="A377">
        <v>399</v>
      </c>
      <c r="B377">
        <v>8108</v>
      </c>
      <c r="C377" t="s">
        <v>31</v>
      </c>
      <c r="D377" t="s">
        <v>484</v>
      </c>
      <c r="E377">
        <v>48309</v>
      </c>
      <c r="F377">
        <v>11339</v>
      </c>
      <c r="G377">
        <v>24720</v>
      </c>
      <c r="H377">
        <v>36059</v>
      </c>
      <c r="I377">
        <f>Table1[[#This Row],[5. Jumlah Pemilih (1+2+3+4+5) (JML)]]-Table1[[#This Row],[Jumlah Suara Sah Calon Presiden dan Wakil Presiden]]</f>
        <v>12250</v>
      </c>
      <c r="J377">
        <f>(Table1[[#This Row],[Jumlah Tidak Memilih dan Suara Tidak Sah]]/Table1[[#This Row],[5. Jumlah Pemilih (1+2+3+4+5) (JML)]])*100</f>
        <v>25.357593823097147</v>
      </c>
      <c r="K37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77">
        <f>(Table1[[#This Row],[H. Prabowo Subianto - Ir. M. H. Hatta Rajasa]]-Table1[[#This Row],[Ir. H. Joko Widodo - Drs. H. M. Jusuf Kalla]])</f>
        <v>-13381</v>
      </c>
      <c r="M377">
        <f>(Table1[[#This Row],[Selisih Suara]]/Table1[[#This Row],[Jumlah Suara Sah Calon Presiden dan Wakil Presiden]])*100</f>
        <v>-37.108627527108354</v>
      </c>
    </row>
    <row r="378" spans="1:13" x14ac:dyDescent="0.2">
      <c r="A378">
        <v>400</v>
      </c>
      <c r="B378">
        <v>8109</v>
      </c>
      <c r="C378" t="s">
        <v>31</v>
      </c>
      <c r="D378" t="s">
        <v>485</v>
      </c>
      <c r="E378">
        <v>50564</v>
      </c>
      <c r="F378">
        <v>22733</v>
      </c>
      <c r="G378">
        <v>22952</v>
      </c>
      <c r="H378">
        <v>45685</v>
      </c>
      <c r="I378">
        <f>Table1[[#This Row],[5. Jumlah Pemilih (1+2+3+4+5) (JML)]]-Table1[[#This Row],[Jumlah Suara Sah Calon Presiden dan Wakil Presiden]]</f>
        <v>4879</v>
      </c>
      <c r="J378">
        <f>(Table1[[#This Row],[Jumlah Tidak Memilih dan Suara Tidak Sah]]/Table1[[#This Row],[5. Jumlah Pemilih (1+2+3+4+5) (JML)]])*100</f>
        <v>9.6491575033620762</v>
      </c>
      <c r="K37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78">
        <f>(Table1[[#This Row],[H. Prabowo Subianto - Ir. M. H. Hatta Rajasa]]-Table1[[#This Row],[Ir. H. Joko Widodo - Drs. H. M. Jusuf Kalla]])</f>
        <v>-219</v>
      </c>
      <c r="M378">
        <f>(Table1[[#This Row],[Selisih Suara]]/Table1[[#This Row],[Jumlah Suara Sah Calon Presiden dan Wakil Presiden]])*100</f>
        <v>-0.479369596147532</v>
      </c>
    </row>
    <row r="379" spans="1:13" x14ac:dyDescent="0.2">
      <c r="A379">
        <v>401</v>
      </c>
      <c r="B379">
        <v>8171</v>
      </c>
      <c r="C379" t="s">
        <v>31</v>
      </c>
      <c r="D379" t="s">
        <v>486</v>
      </c>
      <c r="E379">
        <v>272587</v>
      </c>
      <c r="F379">
        <v>76136</v>
      </c>
      <c r="G379">
        <v>100744</v>
      </c>
      <c r="H379">
        <v>176880</v>
      </c>
      <c r="I379">
        <f>Table1[[#This Row],[5. Jumlah Pemilih (1+2+3+4+5) (JML)]]-Table1[[#This Row],[Jumlah Suara Sah Calon Presiden dan Wakil Presiden]]</f>
        <v>95707</v>
      </c>
      <c r="J379">
        <f>(Table1[[#This Row],[Jumlah Tidak Memilih dan Suara Tidak Sah]]/Table1[[#This Row],[5. Jumlah Pemilih (1+2+3+4+5) (JML)]])*100</f>
        <v>35.110625231577444</v>
      </c>
      <c r="K37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79">
        <f>(Table1[[#This Row],[H. Prabowo Subianto - Ir. M. H. Hatta Rajasa]]-Table1[[#This Row],[Ir. H. Joko Widodo - Drs. H. M. Jusuf Kalla]])</f>
        <v>-24608</v>
      </c>
      <c r="M379">
        <f>(Table1[[#This Row],[Selisih Suara]]/Table1[[#This Row],[Jumlah Suara Sah Calon Presiden dan Wakil Presiden]])*100</f>
        <v>-13.912256897331524</v>
      </c>
    </row>
    <row r="380" spans="1:13" x14ac:dyDescent="0.2">
      <c r="A380">
        <v>402</v>
      </c>
      <c r="B380">
        <v>8172</v>
      </c>
      <c r="C380" t="s">
        <v>31</v>
      </c>
      <c r="D380" t="s">
        <v>487</v>
      </c>
      <c r="E380">
        <v>45408</v>
      </c>
      <c r="F380">
        <v>20072</v>
      </c>
      <c r="G380">
        <v>12449</v>
      </c>
      <c r="H380">
        <v>32521</v>
      </c>
      <c r="I380">
        <f>Table1[[#This Row],[5. Jumlah Pemilih (1+2+3+4+5) (JML)]]-Table1[[#This Row],[Jumlah Suara Sah Calon Presiden dan Wakil Presiden]]</f>
        <v>12887</v>
      </c>
      <c r="J380">
        <f>(Table1[[#This Row],[Jumlah Tidak Memilih dan Suara Tidak Sah]]/Table1[[#This Row],[5. Jumlah Pemilih (1+2+3+4+5) (JML)]])*100</f>
        <v>28.380461592670898</v>
      </c>
      <c r="K38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80">
        <f>(Table1[[#This Row],[H. Prabowo Subianto - Ir. M. H. Hatta Rajasa]]-Table1[[#This Row],[Ir. H. Joko Widodo - Drs. H. M. Jusuf Kalla]])</f>
        <v>7623</v>
      </c>
      <c r="M380">
        <f>(Table1[[#This Row],[Selisih Suara]]/Table1[[#This Row],[Jumlah Suara Sah Calon Presiden dan Wakil Presiden]])*100</f>
        <v>23.440238615048738</v>
      </c>
    </row>
    <row r="381" spans="1:13" x14ac:dyDescent="0.2">
      <c r="A381">
        <v>404</v>
      </c>
      <c r="B381">
        <v>8201</v>
      </c>
      <c r="C381" t="s">
        <v>32</v>
      </c>
      <c r="D381" t="s">
        <v>488</v>
      </c>
      <c r="E381">
        <v>76236</v>
      </c>
      <c r="F381">
        <v>26309</v>
      </c>
      <c r="G381">
        <v>28790</v>
      </c>
      <c r="H381">
        <v>55099</v>
      </c>
      <c r="I381">
        <f>Table1[[#This Row],[5. Jumlah Pemilih (1+2+3+4+5) (JML)]]-Table1[[#This Row],[Jumlah Suara Sah Calon Presiden dan Wakil Presiden]]</f>
        <v>21137</v>
      </c>
      <c r="J381">
        <f>(Table1[[#This Row],[Jumlah Tidak Memilih dan Suara Tidak Sah]]/Table1[[#This Row],[5. Jumlah Pemilih (1+2+3+4+5) (JML)]])*100</f>
        <v>27.725746366545991</v>
      </c>
      <c r="K38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81">
        <f>(Table1[[#This Row],[H. Prabowo Subianto - Ir. M. H. Hatta Rajasa]]-Table1[[#This Row],[Ir. H. Joko Widodo - Drs. H. M. Jusuf Kalla]])</f>
        <v>-2481</v>
      </c>
      <c r="M381">
        <f>(Table1[[#This Row],[Selisih Suara]]/Table1[[#This Row],[Jumlah Suara Sah Calon Presiden dan Wakil Presiden]])*100</f>
        <v>-4.5028040436305563</v>
      </c>
    </row>
    <row r="382" spans="1:13" x14ac:dyDescent="0.2">
      <c r="A382">
        <v>405</v>
      </c>
      <c r="B382">
        <v>8202</v>
      </c>
      <c r="C382" t="s">
        <v>32</v>
      </c>
      <c r="D382" t="s">
        <v>489</v>
      </c>
      <c r="E382">
        <v>35190</v>
      </c>
      <c r="F382">
        <v>12507</v>
      </c>
      <c r="G382">
        <v>13141</v>
      </c>
      <c r="H382">
        <v>25648</v>
      </c>
      <c r="I382">
        <f>Table1[[#This Row],[5. Jumlah Pemilih (1+2+3+4+5) (JML)]]-Table1[[#This Row],[Jumlah Suara Sah Calon Presiden dan Wakil Presiden]]</f>
        <v>9542</v>
      </c>
      <c r="J382">
        <f>(Table1[[#This Row],[Jumlah Tidak Memilih dan Suara Tidak Sah]]/Table1[[#This Row],[5. Jumlah Pemilih (1+2+3+4+5) (JML)]])*100</f>
        <v>27.115657857345838</v>
      </c>
      <c r="K38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82">
        <f>(Table1[[#This Row],[H. Prabowo Subianto - Ir. M. H. Hatta Rajasa]]-Table1[[#This Row],[Ir. H. Joko Widodo - Drs. H. M. Jusuf Kalla]])</f>
        <v>-634</v>
      </c>
      <c r="M382">
        <f>(Table1[[#This Row],[Selisih Suara]]/Table1[[#This Row],[Jumlah Suara Sah Calon Presiden dan Wakil Presiden]])*100</f>
        <v>-2.4719276356830941</v>
      </c>
    </row>
    <row r="383" spans="1:13" x14ac:dyDescent="0.2">
      <c r="A383">
        <v>406</v>
      </c>
      <c r="B383">
        <v>8205</v>
      </c>
      <c r="C383" t="s">
        <v>32</v>
      </c>
      <c r="D383" t="s">
        <v>492</v>
      </c>
      <c r="E383">
        <v>134280</v>
      </c>
      <c r="F383">
        <v>37923</v>
      </c>
      <c r="G383">
        <v>49188</v>
      </c>
      <c r="H383">
        <v>87111</v>
      </c>
      <c r="I383">
        <f>Table1[[#This Row],[5. Jumlah Pemilih (1+2+3+4+5) (JML)]]-Table1[[#This Row],[Jumlah Suara Sah Calon Presiden dan Wakil Presiden]]</f>
        <v>47169</v>
      </c>
      <c r="J383">
        <f>(Table1[[#This Row],[Jumlah Tidak Memilih dan Suara Tidak Sah]]/Table1[[#This Row],[5. Jumlah Pemilih (1+2+3+4+5) (JML)]])*100</f>
        <v>35.127345844504021</v>
      </c>
      <c r="K38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83">
        <f>(Table1[[#This Row],[H. Prabowo Subianto - Ir. M. H. Hatta Rajasa]]-Table1[[#This Row],[Ir. H. Joko Widodo - Drs. H. M. Jusuf Kalla]])</f>
        <v>-11265</v>
      </c>
      <c r="M383">
        <f>(Table1[[#This Row],[Selisih Suara]]/Table1[[#This Row],[Jumlah Suara Sah Calon Presiden dan Wakil Presiden]])*100</f>
        <v>-12.931776698694769</v>
      </c>
    </row>
    <row r="384" spans="1:13" x14ac:dyDescent="0.2">
      <c r="A384">
        <v>407</v>
      </c>
      <c r="B384">
        <v>8204</v>
      </c>
      <c r="C384" t="s">
        <v>32</v>
      </c>
      <c r="D384" t="s">
        <v>491</v>
      </c>
      <c r="E384">
        <v>164121</v>
      </c>
      <c r="F384">
        <v>64072</v>
      </c>
      <c r="G384">
        <v>48196</v>
      </c>
      <c r="H384">
        <v>112268</v>
      </c>
      <c r="I384">
        <f>Table1[[#This Row],[5. Jumlah Pemilih (1+2+3+4+5) (JML)]]-Table1[[#This Row],[Jumlah Suara Sah Calon Presiden dan Wakil Presiden]]</f>
        <v>51853</v>
      </c>
      <c r="J384">
        <f>(Table1[[#This Row],[Jumlah Tidak Memilih dan Suara Tidak Sah]]/Table1[[#This Row],[5. Jumlah Pemilih (1+2+3+4+5) (JML)]])*100</f>
        <v>31.594372444720666</v>
      </c>
      <c r="K38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84">
        <f>(Table1[[#This Row],[H. Prabowo Subianto - Ir. M. H. Hatta Rajasa]]-Table1[[#This Row],[Ir. H. Joko Widodo - Drs. H. M. Jusuf Kalla]])</f>
        <v>15876</v>
      </c>
      <c r="M384">
        <f>(Table1[[#This Row],[Selisih Suara]]/Table1[[#This Row],[Jumlah Suara Sah Calon Presiden dan Wakil Presiden]])*100</f>
        <v>14.141162218976023</v>
      </c>
    </row>
    <row r="385" spans="1:13" x14ac:dyDescent="0.2">
      <c r="A385">
        <v>408</v>
      </c>
      <c r="B385">
        <v>8203</v>
      </c>
      <c r="C385" t="s">
        <v>32</v>
      </c>
      <c r="D385" t="s">
        <v>490</v>
      </c>
      <c r="E385">
        <v>103853</v>
      </c>
      <c r="F385">
        <v>37701</v>
      </c>
      <c r="G385">
        <v>31778</v>
      </c>
      <c r="H385">
        <v>69479</v>
      </c>
      <c r="I385">
        <f>Table1[[#This Row],[5. Jumlah Pemilih (1+2+3+4+5) (JML)]]-Table1[[#This Row],[Jumlah Suara Sah Calon Presiden dan Wakil Presiden]]</f>
        <v>34374</v>
      </c>
      <c r="J385">
        <f>(Table1[[#This Row],[Jumlah Tidak Memilih dan Suara Tidak Sah]]/Table1[[#This Row],[5. Jumlah Pemilih (1+2+3+4+5) (JML)]])*100</f>
        <v>33.098706825994434</v>
      </c>
      <c r="K38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85">
        <f>(Table1[[#This Row],[H. Prabowo Subianto - Ir. M. H. Hatta Rajasa]]-Table1[[#This Row],[Ir. H. Joko Widodo - Drs. H. M. Jusuf Kalla]])</f>
        <v>5923</v>
      </c>
      <c r="M385">
        <f>(Table1[[#This Row],[Selisih Suara]]/Table1[[#This Row],[Jumlah Suara Sah Calon Presiden dan Wakil Presiden]])*100</f>
        <v>8.5248780206969013</v>
      </c>
    </row>
    <row r="386" spans="1:13" x14ac:dyDescent="0.2">
      <c r="A386">
        <v>409</v>
      </c>
      <c r="B386">
        <v>8206</v>
      </c>
      <c r="C386" t="s">
        <v>32</v>
      </c>
      <c r="D386" t="s">
        <v>493</v>
      </c>
      <c r="E386">
        <v>66751</v>
      </c>
      <c r="F386">
        <v>21864</v>
      </c>
      <c r="G386">
        <v>20152</v>
      </c>
      <c r="H386">
        <v>42016</v>
      </c>
      <c r="I386">
        <f>Table1[[#This Row],[5. Jumlah Pemilih (1+2+3+4+5) (JML)]]-Table1[[#This Row],[Jumlah Suara Sah Calon Presiden dan Wakil Presiden]]</f>
        <v>24735</v>
      </c>
      <c r="J386">
        <f>(Table1[[#This Row],[Jumlah Tidak Memilih dan Suara Tidak Sah]]/Table1[[#This Row],[5. Jumlah Pemilih (1+2+3+4+5) (JML)]])*100</f>
        <v>37.055624634836931</v>
      </c>
      <c r="K386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86">
        <f>(Table1[[#This Row],[H. Prabowo Subianto - Ir. M. H. Hatta Rajasa]]-Table1[[#This Row],[Ir. H. Joko Widodo - Drs. H. M. Jusuf Kalla]])</f>
        <v>1712</v>
      </c>
      <c r="M386">
        <f>(Table1[[#This Row],[Selisih Suara]]/Table1[[#This Row],[Jumlah Suara Sah Calon Presiden dan Wakil Presiden]])*100</f>
        <v>4.0746382330540749</v>
      </c>
    </row>
    <row r="387" spans="1:13" x14ac:dyDescent="0.2">
      <c r="A387">
        <v>410</v>
      </c>
      <c r="B387">
        <v>8207</v>
      </c>
      <c r="C387" t="s">
        <v>32</v>
      </c>
      <c r="D387" t="s">
        <v>494</v>
      </c>
      <c r="E387">
        <v>46556</v>
      </c>
      <c r="F387">
        <v>24702</v>
      </c>
      <c r="G387">
        <v>11403</v>
      </c>
      <c r="H387">
        <v>36105</v>
      </c>
      <c r="I387">
        <f>Table1[[#This Row],[5. Jumlah Pemilih (1+2+3+4+5) (JML)]]-Table1[[#This Row],[Jumlah Suara Sah Calon Presiden dan Wakil Presiden]]</f>
        <v>10451</v>
      </c>
      <c r="J387">
        <f>(Table1[[#This Row],[Jumlah Tidak Memilih dan Suara Tidak Sah]]/Table1[[#This Row],[5. Jumlah Pemilih (1+2+3+4+5) (JML)]])*100</f>
        <v>22.448234384397285</v>
      </c>
      <c r="K387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87">
        <f>(Table1[[#This Row],[H. Prabowo Subianto - Ir. M. H. Hatta Rajasa]]-Table1[[#This Row],[Ir. H. Joko Widodo - Drs. H. M. Jusuf Kalla]])</f>
        <v>13299</v>
      </c>
      <c r="M387">
        <f>(Table1[[#This Row],[Selisih Suara]]/Table1[[#This Row],[Jumlah Suara Sah Calon Presiden dan Wakil Presiden]])*100</f>
        <v>36.834233485666807</v>
      </c>
    </row>
    <row r="388" spans="1:13" x14ac:dyDescent="0.2">
      <c r="A388">
        <v>411</v>
      </c>
      <c r="B388">
        <v>8271</v>
      </c>
      <c r="C388" t="s">
        <v>32</v>
      </c>
      <c r="D388" t="s">
        <v>495</v>
      </c>
      <c r="E388">
        <v>158918</v>
      </c>
      <c r="F388">
        <v>54043</v>
      </c>
      <c r="G388">
        <v>30113</v>
      </c>
      <c r="H388">
        <v>84156</v>
      </c>
      <c r="I388">
        <f>Table1[[#This Row],[5. Jumlah Pemilih (1+2+3+4+5) (JML)]]-Table1[[#This Row],[Jumlah Suara Sah Calon Presiden dan Wakil Presiden]]</f>
        <v>74762</v>
      </c>
      <c r="J388">
        <f>(Table1[[#This Row],[Jumlah Tidak Memilih dan Suara Tidak Sah]]/Table1[[#This Row],[5. Jumlah Pemilih (1+2+3+4+5) (JML)]])*100</f>
        <v>47.044387671629394</v>
      </c>
      <c r="K388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88">
        <f>(Table1[[#This Row],[H. Prabowo Subianto - Ir. M. H. Hatta Rajasa]]-Table1[[#This Row],[Ir. H. Joko Widodo - Drs. H. M. Jusuf Kalla]])</f>
        <v>23930</v>
      </c>
      <c r="M388">
        <f>(Table1[[#This Row],[Selisih Suara]]/Table1[[#This Row],[Jumlah Suara Sah Calon Presiden dan Wakil Presiden]])*100</f>
        <v>28.435286848234231</v>
      </c>
    </row>
    <row r="389" spans="1:13" x14ac:dyDescent="0.2">
      <c r="A389">
        <v>412</v>
      </c>
      <c r="B389">
        <v>8272</v>
      </c>
      <c r="C389" t="s">
        <v>32</v>
      </c>
      <c r="D389" t="s">
        <v>496</v>
      </c>
      <c r="E389">
        <v>73812</v>
      </c>
      <c r="F389">
        <v>27671</v>
      </c>
      <c r="G389">
        <v>23840</v>
      </c>
      <c r="H389">
        <v>51511</v>
      </c>
      <c r="I389">
        <f>Table1[[#This Row],[5. Jumlah Pemilih (1+2+3+4+5) (JML)]]-Table1[[#This Row],[Jumlah Suara Sah Calon Presiden dan Wakil Presiden]]</f>
        <v>22301</v>
      </c>
      <c r="J389">
        <f>(Table1[[#This Row],[Jumlah Tidak Memilih dan Suara Tidak Sah]]/Table1[[#This Row],[5. Jumlah Pemilih (1+2+3+4+5) (JML)]])*100</f>
        <v>30.213244458895574</v>
      </c>
      <c r="K38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389">
        <f>(Table1[[#This Row],[H. Prabowo Subianto - Ir. M. H. Hatta Rajasa]]-Table1[[#This Row],[Ir. H. Joko Widodo - Drs. H. M. Jusuf Kalla]])</f>
        <v>3831</v>
      </c>
      <c r="M389">
        <f>(Table1[[#This Row],[Selisih Suara]]/Table1[[#This Row],[Jumlah Suara Sah Calon Presiden dan Wakil Presiden]])*100</f>
        <v>7.437246413387431</v>
      </c>
    </row>
    <row r="390" spans="1:13" x14ac:dyDescent="0.2">
      <c r="A390">
        <v>414</v>
      </c>
      <c r="B390">
        <v>9401</v>
      </c>
      <c r="C390" t="s">
        <v>536</v>
      </c>
      <c r="D390" t="s">
        <v>508</v>
      </c>
      <c r="E390">
        <v>153033</v>
      </c>
      <c r="F390">
        <v>47584</v>
      </c>
      <c r="G390">
        <v>49784</v>
      </c>
      <c r="H390">
        <v>97368</v>
      </c>
      <c r="I390">
        <f>Table1[[#This Row],[5. Jumlah Pemilih (1+2+3+4+5) (JML)]]-Table1[[#This Row],[Jumlah Suara Sah Calon Presiden dan Wakil Presiden]]</f>
        <v>55665</v>
      </c>
      <c r="J390">
        <f>(Table1[[#This Row],[Jumlah Tidak Memilih dan Suara Tidak Sah]]/Table1[[#This Row],[5. Jumlah Pemilih (1+2+3+4+5) (JML)]])*100</f>
        <v>36.374507459175469</v>
      </c>
      <c r="K39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90">
        <f>(Table1[[#This Row],[H. Prabowo Subianto - Ir. M. H. Hatta Rajasa]]-Table1[[#This Row],[Ir. H. Joko Widodo - Drs. H. M. Jusuf Kalla]])</f>
        <v>-2200</v>
      </c>
      <c r="M390">
        <f>(Table1[[#This Row],[Selisih Suara]]/Table1[[#This Row],[Jumlah Suara Sah Calon Presiden dan Wakil Presiden]])*100</f>
        <v>-2.2594692301372112</v>
      </c>
    </row>
    <row r="391" spans="1:13" x14ac:dyDescent="0.2">
      <c r="A391">
        <v>415</v>
      </c>
      <c r="B391">
        <v>9402</v>
      </c>
      <c r="C391" t="s">
        <v>536</v>
      </c>
      <c r="D391" t="s">
        <v>509</v>
      </c>
      <c r="E391">
        <v>211749</v>
      </c>
      <c r="F391">
        <v>33262</v>
      </c>
      <c r="G391">
        <v>177483</v>
      </c>
      <c r="H391">
        <v>210745</v>
      </c>
      <c r="I391">
        <f>Table1[[#This Row],[5. Jumlah Pemilih (1+2+3+4+5) (JML)]]-Table1[[#This Row],[Jumlah Suara Sah Calon Presiden dan Wakil Presiden]]</f>
        <v>1004</v>
      </c>
      <c r="J391">
        <f>(Table1[[#This Row],[Jumlah Tidak Memilih dan Suara Tidak Sah]]/Table1[[#This Row],[5. Jumlah Pemilih (1+2+3+4+5) (JML)]])*100</f>
        <v>0.47414627695998562</v>
      </c>
      <c r="K39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91">
        <f>(Table1[[#This Row],[H. Prabowo Subianto - Ir. M. H. Hatta Rajasa]]-Table1[[#This Row],[Ir. H. Joko Widodo - Drs. H. M. Jusuf Kalla]])</f>
        <v>-144221</v>
      </c>
      <c r="M391">
        <f>(Table1[[#This Row],[Selisih Suara]]/Table1[[#This Row],[Jumlah Suara Sah Calon Presiden dan Wakil Presiden]])*100</f>
        <v>-68.433889297492229</v>
      </c>
    </row>
    <row r="392" spans="1:13" x14ac:dyDescent="0.2">
      <c r="A392">
        <v>416</v>
      </c>
      <c r="B392">
        <v>9403</v>
      </c>
      <c r="C392" t="s">
        <v>536</v>
      </c>
      <c r="D392" t="s">
        <v>510</v>
      </c>
      <c r="E392">
        <v>119903</v>
      </c>
      <c r="F392">
        <v>33076</v>
      </c>
      <c r="G392">
        <v>61340</v>
      </c>
      <c r="H392">
        <v>94416</v>
      </c>
      <c r="I392">
        <f>Table1[[#This Row],[5. Jumlah Pemilih (1+2+3+4+5) (JML)]]-Table1[[#This Row],[Jumlah Suara Sah Calon Presiden dan Wakil Presiden]]</f>
        <v>25487</v>
      </c>
      <c r="J392">
        <f>(Table1[[#This Row],[Jumlah Tidak Memilih dan Suara Tidak Sah]]/Table1[[#This Row],[5. Jumlah Pemilih (1+2+3+4+5) (JML)]])*100</f>
        <v>21.256348882012961</v>
      </c>
      <c r="K39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92">
        <f>(Table1[[#This Row],[H. Prabowo Subianto - Ir. M. H. Hatta Rajasa]]-Table1[[#This Row],[Ir. H. Joko Widodo - Drs. H. M. Jusuf Kalla]])</f>
        <v>-28264</v>
      </c>
      <c r="M392">
        <f>(Table1[[#This Row],[Selisih Suara]]/Table1[[#This Row],[Jumlah Suara Sah Calon Presiden dan Wakil Presiden]])*100</f>
        <v>-29.93560413489239</v>
      </c>
    </row>
    <row r="393" spans="1:13" x14ac:dyDescent="0.2">
      <c r="A393">
        <v>417</v>
      </c>
      <c r="B393">
        <v>9404</v>
      </c>
      <c r="C393" t="s">
        <v>536</v>
      </c>
      <c r="D393" t="s">
        <v>511</v>
      </c>
      <c r="E393">
        <v>141019</v>
      </c>
      <c r="F393">
        <v>41061</v>
      </c>
      <c r="G393">
        <v>90541</v>
      </c>
      <c r="H393">
        <v>131602</v>
      </c>
      <c r="I393">
        <f>Table1[[#This Row],[5. Jumlah Pemilih (1+2+3+4+5) (JML)]]-Table1[[#This Row],[Jumlah Suara Sah Calon Presiden dan Wakil Presiden]]</f>
        <v>9417</v>
      </c>
      <c r="J393">
        <f>(Table1[[#This Row],[Jumlah Tidak Memilih dan Suara Tidak Sah]]/Table1[[#This Row],[5. Jumlah Pemilih (1+2+3+4+5) (JML)]])*100</f>
        <v>6.6778235556910772</v>
      </c>
      <c r="K39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93">
        <f>(Table1[[#This Row],[H. Prabowo Subianto - Ir. M. H. Hatta Rajasa]]-Table1[[#This Row],[Ir. H. Joko Widodo - Drs. H. M. Jusuf Kalla]])</f>
        <v>-49480</v>
      </c>
      <c r="M393">
        <f>(Table1[[#This Row],[Selisih Suara]]/Table1[[#This Row],[Jumlah Suara Sah Calon Presiden dan Wakil Presiden]])*100</f>
        <v>-37.598212793118648</v>
      </c>
    </row>
    <row r="394" spans="1:13" x14ac:dyDescent="0.2">
      <c r="A394">
        <v>418</v>
      </c>
      <c r="B394">
        <v>9408</v>
      </c>
      <c r="C394" t="s">
        <v>536</v>
      </c>
      <c r="D394" t="s">
        <v>512</v>
      </c>
      <c r="E394">
        <v>90475</v>
      </c>
      <c r="F394">
        <v>11612</v>
      </c>
      <c r="G394">
        <v>65312</v>
      </c>
      <c r="H394">
        <v>76924</v>
      </c>
      <c r="I394">
        <f>Table1[[#This Row],[5. Jumlah Pemilih (1+2+3+4+5) (JML)]]-Table1[[#This Row],[Jumlah Suara Sah Calon Presiden dan Wakil Presiden]]</f>
        <v>13551</v>
      </c>
      <c r="J394">
        <f>(Table1[[#This Row],[Jumlah Tidak Memilih dan Suara Tidak Sah]]/Table1[[#This Row],[5. Jumlah Pemilih (1+2+3+4+5) (JML)]])*100</f>
        <v>14.977618126554296</v>
      </c>
      <c r="K39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94">
        <f>(Table1[[#This Row],[H. Prabowo Subianto - Ir. M. H. Hatta Rajasa]]-Table1[[#This Row],[Ir. H. Joko Widodo - Drs. H. M. Jusuf Kalla]])</f>
        <v>-53700</v>
      </c>
      <c r="M394">
        <f>(Table1[[#This Row],[Selisih Suara]]/Table1[[#This Row],[Jumlah Suara Sah Calon Presiden dan Wakil Presiden]])*100</f>
        <v>-69.809162290052512</v>
      </c>
    </row>
    <row r="395" spans="1:13" x14ac:dyDescent="0.2">
      <c r="A395">
        <v>419</v>
      </c>
      <c r="B395">
        <v>9409</v>
      </c>
      <c r="C395" t="s">
        <v>536</v>
      </c>
      <c r="D395" t="s">
        <v>513</v>
      </c>
      <c r="E395">
        <v>97523</v>
      </c>
      <c r="F395">
        <v>9300</v>
      </c>
      <c r="G395">
        <v>47371</v>
      </c>
      <c r="H395">
        <v>56671</v>
      </c>
      <c r="I395">
        <f>Table1[[#This Row],[5. Jumlah Pemilih (1+2+3+4+5) (JML)]]-Table1[[#This Row],[Jumlah Suara Sah Calon Presiden dan Wakil Presiden]]</f>
        <v>40852</v>
      </c>
      <c r="J395">
        <f>(Table1[[#This Row],[Jumlah Tidak Memilih dan Suara Tidak Sah]]/Table1[[#This Row],[5. Jumlah Pemilih (1+2+3+4+5) (JML)]])*100</f>
        <v>41.889605528952146</v>
      </c>
      <c r="K39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95">
        <f>(Table1[[#This Row],[H. Prabowo Subianto - Ir. M. H. Hatta Rajasa]]-Table1[[#This Row],[Ir. H. Joko Widodo - Drs. H. M. Jusuf Kalla]])</f>
        <v>-38071</v>
      </c>
      <c r="M395">
        <f>(Table1[[#This Row],[Selisih Suara]]/Table1[[#This Row],[Jumlah Suara Sah Calon Presiden dan Wakil Presiden]])*100</f>
        <v>-67.178980430908226</v>
      </c>
    </row>
    <row r="396" spans="1:13" x14ac:dyDescent="0.2">
      <c r="A396">
        <v>420</v>
      </c>
      <c r="B396">
        <v>9411</v>
      </c>
      <c r="C396" t="s">
        <v>536</v>
      </c>
      <c r="D396" t="s">
        <v>515</v>
      </c>
      <c r="E396">
        <v>165919</v>
      </c>
      <c r="F396">
        <v>78797</v>
      </c>
      <c r="G396">
        <v>87122</v>
      </c>
      <c r="H396">
        <v>165919</v>
      </c>
      <c r="I396">
        <f>Table1[[#This Row],[5. Jumlah Pemilih (1+2+3+4+5) (JML)]]-Table1[[#This Row],[Jumlah Suara Sah Calon Presiden dan Wakil Presiden]]</f>
        <v>0</v>
      </c>
      <c r="J396">
        <f>(Table1[[#This Row],[Jumlah Tidak Memilih dan Suara Tidak Sah]]/Table1[[#This Row],[5. Jumlah Pemilih (1+2+3+4+5) (JML)]])*100</f>
        <v>0</v>
      </c>
      <c r="K39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96">
        <f>(Table1[[#This Row],[H. Prabowo Subianto - Ir. M. H. Hatta Rajasa]]-Table1[[#This Row],[Ir. H. Joko Widodo - Drs. H. M. Jusuf Kalla]])</f>
        <v>-8325</v>
      </c>
      <c r="M396">
        <f>(Table1[[#This Row],[Selisih Suara]]/Table1[[#This Row],[Jumlah Suara Sah Calon Presiden dan Wakil Presiden]])*100</f>
        <v>-5.0175085433253575</v>
      </c>
    </row>
    <row r="397" spans="1:13" x14ac:dyDescent="0.2">
      <c r="A397">
        <v>421</v>
      </c>
      <c r="B397">
        <v>9410</v>
      </c>
      <c r="C397" t="s">
        <v>536</v>
      </c>
      <c r="D397" t="s">
        <v>514</v>
      </c>
      <c r="E397">
        <v>90632</v>
      </c>
      <c r="F397">
        <v>7662</v>
      </c>
      <c r="G397">
        <v>82970</v>
      </c>
      <c r="H397">
        <v>90632</v>
      </c>
      <c r="I397">
        <f>Table1[[#This Row],[5. Jumlah Pemilih (1+2+3+4+5) (JML)]]-Table1[[#This Row],[Jumlah Suara Sah Calon Presiden dan Wakil Presiden]]</f>
        <v>0</v>
      </c>
      <c r="J397">
        <f>(Table1[[#This Row],[Jumlah Tidak Memilih dan Suara Tidak Sah]]/Table1[[#This Row],[5. Jumlah Pemilih (1+2+3+4+5) (JML)]])*100</f>
        <v>0</v>
      </c>
      <c r="K39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97">
        <f>(Table1[[#This Row],[H. Prabowo Subianto - Ir. M. H. Hatta Rajasa]]-Table1[[#This Row],[Ir. H. Joko Widodo - Drs. H. M. Jusuf Kalla]])</f>
        <v>-75308</v>
      </c>
      <c r="M397">
        <f>(Table1[[#This Row],[Selisih Suara]]/Table1[[#This Row],[Jumlah Suara Sah Calon Presiden dan Wakil Presiden]])*100</f>
        <v>-83.092064612940248</v>
      </c>
    </row>
    <row r="398" spans="1:13" x14ac:dyDescent="0.2">
      <c r="A398">
        <v>422</v>
      </c>
      <c r="B398">
        <v>9412</v>
      </c>
      <c r="C398" t="s">
        <v>536</v>
      </c>
      <c r="D398" t="s">
        <v>516</v>
      </c>
      <c r="E398">
        <v>223076</v>
      </c>
      <c r="F398">
        <v>57937</v>
      </c>
      <c r="G398">
        <v>124583</v>
      </c>
      <c r="H398">
        <v>182520</v>
      </c>
      <c r="I398">
        <f>Table1[[#This Row],[5. Jumlah Pemilih (1+2+3+4+5) (JML)]]-Table1[[#This Row],[Jumlah Suara Sah Calon Presiden dan Wakil Presiden]]</f>
        <v>40556</v>
      </c>
      <c r="J398">
        <f>(Table1[[#This Row],[Jumlah Tidak Memilih dan Suara Tidak Sah]]/Table1[[#This Row],[5. Jumlah Pemilih (1+2+3+4+5) (JML)]])*100</f>
        <v>18.180351091107962</v>
      </c>
      <c r="K39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98">
        <f>(Table1[[#This Row],[H. Prabowo Subianto - Ir. M. H. Hatta Rajasa]]-Table1[[#This Row],[Ir. H. Joko Widodo - Drs. H. M. Jusuf Kalla]])</f>
        <v>-66646</v>
      </c>
      <c r="M398">
        <f>(Table1[[#This Row],[Selisih Suara]]/Table1[[#This Row],[Jumlah Suara Sah Calon Presiden dan Wakil Presiden]])*100</f>
        <v>-36.514354591277673</v>
      </c>
    </row>
    <row r="399" spans="1:13" x14ac:dyDescent="0.2">
      <c r="A399">
        <v>423</v>
      </c>
      <c r="B399">
        <v>9419</v>
      </c>
      <c r="C399" t="s">
        <v>536</v>
      </c>
      <c r="D399" t="s">
        <v>523</v>
      </c>
      <c r="E399">
        <v>26760</v>
      </c>
      <c r="F399">
        <v>4586</v>
      </c>
      <c r="G399">
        <v>13095</v>
      </c>
      <c r="H399">
        <v>17681</v>
      </c>
      <c r="I399">
        <f>Table1[[#This Row],[5. Jumlah Pemilih (1+2+3+4+5) (JML)]]-Table1[[#This Row],[Jumlah Suara Sah Calon Presiden dan Wakil Presiden]]</f>
        <v>9079</v>
      </c>
      <c r="J399">
        <f>(Table1[[#This Row],[Jumlah Tidak Memilih dan Suara Tidak Sah]]/Table1[[#This Row],[5. Jumlah Pemilih (1+2+3+4+5) (JML)]])*100</f>
        <v>33.927503736920777</v>
      </c>
      <c r="K39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399">
        <f>(Table1[[#This Row],[H. Prabowo Subianto - Ir. M. H. Hatta Rajasa]]-Table1[[#This Row],[Ir. H. Joko Widodo - Drs. H. M. Jusuf Kalla]])</f>
        <v>-8509</v>
      </c>
      <c r="M399">
        <f>(Table1[[#This Row],[Selisih Suara]]/Table1[[#This Row],[Jumlah Suara Sah Calon Presiden dan Wakil Presiden]])*100</f>
        <v>-48.12510604603812</v>
      </c>
    </row>
    <row r="400" spans="1:13" x14ac:dyDescent="0.2">
      <c r="A400">
        <v>424</v>
      </c>
      <c r="B400">
        <v>9420</v>
      </c>
      <c r="C400" t="s">
        <v>536</v>
      </c>
      <c r="D400" t="s">
        <v>524</v>
      </c>
      <c r="E400">
        <v>47445</v>
      </c>
      <c r="F400">
        <v>14710</v>
      </c>
      <c r="G400">
        <v>16684</v>
      </c>
      <c r="H400">
        <v>31394</v>
      </c>
      <c r="I400">
        <f>Table1[[#This Row],[5. Jumlah Pemilih (1+2+3+4+5) (JML)]]-Table1[[#This Row],[Jumlah Suara Sah Calon Presiden dan Wakil Presiden]]</f>
        <v>16051</v>
      </c>
      <c r="J400">
        <f>(Table1[[#This Row],[Jumlah Tidak Memilih dan Suara Tidak Sah]]/Table1[[#This Row],[5. Jumlah Pemilih (1+2+3+4+5) (JML)]])*100</f>
        <v>33.830751396353669</v>
      </c>
      <c r="K40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00">
        <f>(Table1[[#This Row],[H. Prabowo Subianto - Ir. M. H. Hatta Rajasa]]-Table1[[#This Row],[Ir. H. Joko Widodo - Drs. H. M. Jusuf Kalla]])</f>
        <v>-1974</v>
      </c>
      <c r="M400">
        <f>(Table1[[#This Row],[Selisih Suara]]/Table1[[#This Row],[Jumlah Suara Sah Calon Presiden dan Wakil Presiden]])*100</f>
        <v>-6.2878256991781871</v>
      </c>
    </row>
    <row r="401" spans="1:13" x14ac:dyDescent="0.2">
      <c r="A401">
        <v>425</v>
      </c>
      <c r="B401">
        <v>9417</v>
      </c>
      <c r="C401" t="s">
        <v>536</v>
      </c>
      <c r="D401" t="s">
        <v>521</v>
      </c>
      <c r="E401">
        <v>89682</v>
      </c>
      <c r="F401">
        <v>5502</v>
      </c>
      <c r="G401">
        <v>84149</v>
      </c>
      <c r="H401">
        <v>89651</v>
      </c>
      <c r="I401">
        <f>Table1[[#This Row],[5. Jumlah Pemilih (1+2+3+4+5) (JML)]]-Table1[[#This Row],[Jumlah Suara Sah Calon Presiden dan Wakil Presiden]]</f>
        <v>31</v>
      </c>
      <c r="J401">
        <f>(Table1[[#This Row],[Jumlah Tidak Memilih dan Suara Tidak Sah]]/Table1[[#This Row],[5. Jumlah Pemilih (1+2+3+4+5) (JML)]])*100</f>
        <v>3.4566579692691959E-2</v>
      </c>
      <c r="K40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01">
        <f>(Table1[[#This Row],[H. Prabowo Subianto - Ir. M. H. Hatta Rajasa]]-Table1[[#This Row],[Ir. H. Joko Widodo - Drs. H. M. Jusuf Kalla]])</f>
        <v>-78647</v>
      </c>
      <c r="M401">
        <f>(Table1[[#This Row],[Selisih Suara]]/Table1[[#This Row],[Jumlah Suara Sah Calon Presiden dan Wakil Presiden]])*100</f>
        <v>-87.725736466966339</v>
      </c>
    </row>
    <row r="402" spans="1:13" x14ac:dyDescent="0.2">
      <c r="A402">
        <v>426</v>
      </c>
      <c r="B402">
        <v>9416</v>
      </c>
      <c r="C402" t="s">
        <v>536</v>
      </c>
      <c r="D402" t="s">
        <v>520</v>
      </c>
      <c r="E402">
        <v>263983</v>
      </c>
      <c r="F402">
        <v>86297</v>
      </c>
      <c r="G402">
        <v>175316</v>
      </c>
      <c r="H402">
        <v>261613</v>
      </c>
      <c r="I402">
        <f>Table1[[#This Row],[5. Jumlah Pemilih (1+2+3+4+5) (JML)]]-Table1[[#This Row],[Jumlah Suara Sah Calon Presiden dan Wakil Presiden]]</f>
        <v>2370</v>
      </c>
      <c r="J402">
        <f>(Table1[[#This Row],[Jumlah Tidak Memilih dan Suara Tidak Sah]]/Table1[[#This Row],[5. Jumlah Pemilih (1+2+3+4+5) (JML)]])*100</f>
        <v>0.89778508464560225</v>
      </c>
      <c r="K40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02">
        <f>(Table1[[#This Row],[H. Prabowo Subianto - Ir. M. H. Hatta Rajasa]]-Table1[[#This Row],[Ir. H. Joko Widodo - Drs. H. M. Jusuf Kalla]])</f>
        <v>-89019</v>
      </c>
      <c r="M402">
        <f>(Table1[[#This Row],[Selisih Suara]]/Table1[[#This Row],[Jumlah Suara Sah Calon Presiden dan Wakil Presiden]])*100</f>
        <v>-34.026978781635471</v>
      </c>
    </row>
    <row r="403" spans="1:13" x14ac:dyDescent="0.2">
      <c r="A403">
        <v>427</v>
      </c>
      <c r="B403">
        <v>9418</v>
      </c>
      <c r="C403" t="s">
        <v>536</v>
      </c>
      <c r="D403" t="s">
        <v>522</v>
      </c>
      <c r="E403">
        <v>177384</v>
      </c>
      <c r="F403">
        <v>42579</v>
      </c>
      <c r="G403">
        <v>134800</v>
      </c>
      <c r="H403">
        <v>177379</v>
      </c>
      <c r="I403">
        <f>Table1[[#This Row],[5. Jumlah Pemilih (1+2+3+4+5) (JML)]]-Table1[[#This Row],[Jumlah Suara Sah Calon Presiden dan Wakil Presiden]]</f>
        <v>5</v>
      </c>
      <c r="J403">
        <f>(Table1[[#This Row],[Jumlah Tidak Memilih dan Suara Tidak Sah]]/Table1[[#This Row],[5. Jumlah Pemilih (1+2+3+4+5) (JML)]])*100</f>
        <v>2.8187435168899109E-3</v>
      </c>
      <c r="K40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03">
        <f>(Table1[[#This Row],[H. Prabowo Subianto - Ir. M. H. Hatta Rajasa]]-Table1[[#This Row],[Ir. H. Joko Widodo - Drs. H. M. Jusuf Kalla]])</f>
        <v>-92221</v>
      </c>
      <c r="M403">
        <f>(Table1[[#This Row],[Selisih Suara]]/Table1[[#This Row],[Jumlah Suara Sah Calon Presiden dan Wakil Presiden]])*100</f>
        <v>-51.990934665321156</v>
      </c>
    </row>
    <row r="404" spans="1:13" x14ac:dyDescent="0.2">
      <c r="A404">
        <v>428</v>
      </c>
      <c r="B404">
        <v>9426</v>
      </c>
      <c r="C404" t="s">
        <v>536</v>
      </c>
      <c r="D404" t="s">
        <v>525</v>
      </c>
      <c r="E404">
        <v>24885</v>
      </c>
      <c r="F404">
        <v>3233</v>
      </c>
      <c r="G404">
        <v>18302</v>
      </c>
      <c r="H404">
        <v>21535</v>
      </c>
      <c r="I404">
        <f>Table1[[#This Row],[5. Jumlah Pemilih (1+2+3+4+5) (JML)]]-Table1[[#This Row],[Jumlah Suara Sah Calon Presiden dan Wakil Presiden]]</f>
        <v>3350</v>
      </c>
      <c r="J404">
        <f>(Table1[[#This Row],[Jumlah Tidak Memilih dan Suara Tidak Sah]]/Table1[[#This Row],[5. Jumlah Pemilih (1+2+3+4+5) (JML)]])*100</f>
        <v>13.461924854329919</v>
      </c>
      <c r="K40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04">
        <f>(Table1[[#This Row],[H. Prabowo Subianto - Ir. M. H. Hatta Rajasa]]-Table1[[#This Row],[Ir. H. Joko Widodo - Drs. H. M. Jusuf Kalla]])</f>
        <v>-15069</v>
      </c>
      <c r="M404">
        <f>(Table1[[#This Row],[Selisih Suara]]/Table1[[#This Row],[Jumlah Suara Sah Calon Presiden dan Wakil Presiden]])*100</f>
        <v>-69.97446018110054</v>
      </c>
    </row>
    <row r="405" spans="1:13" x14ac:dyDescent="0.2">
      <c r="A405">
        <v>429</v>
      </c>
      <c r="B405">
        <v>9413</v>
      </c>
      <c r="C405" t="s">
        <v>536</v>
      </c>
      <c r="D405" t="s">
        <v>517</v>
      </c>
      <c r="E405">
        <v>42716</v>
      </c>
      <c r="F405">
        <v>7017</v>
      </c>
      <c r="G405">
        <v>22322</v>
      </c>
      <c r="H405">
        <v>29339</v>
      </c>
      <c r="I405">
        <f>Table1[[#This Row],[5. Jumlah Pemilih (1+2+3+4+5) (JML)]]-Table1[[#This Row],[Jumlah Suara Sah Calon Presiden dan Wakil Presiden]]</f>
        <v>13377</v>
      </c>
      <c r="J405">
        <f>(Table1[[#This Row],[Jumlah Tidak Memilih dan Suara Tidak Sah]]/Table1[[#This Row],[5. Jumlah Pemilih (1+2+3+4+5) (JML)]])*100</f>
        <v>31.316134469519618</v>
      </c>
      <c r="K40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05">
        <f>(Table1[[#This Row],[H. Prabowo Subianto - Ir. M. H. Hatta Rajasa]]-Table1[[#This Row],[Ir. H. Joko Widodo - Drs. H. M. Jusuf Kalla]])</f>
        <v>-15305</v>
      </c>
      <c r="M405">
        <f>(Table1[[#This Row],[Selisih Suara]]/Table1[[#This Row],[Jumlah Suara Sah Calon Presiden dan Wakil Presiden]])*100</f>
        <v>-52.166058829544291</v>
      </c>
    </row>
    <row r="406" spans="1:13" x14ac:dyDescent="0.2">
      <c r="A406">
        <v>430</v>
      </c>
      <c r="B406">
        <v>9414</v>
      </c>
      <c r="C406" t="s">
        <v>536</v>
      </c>
      <c r="D406" t="s">
        <v>518</v>
      </c>
      <c r="E406">
        <v>64802</v>
      </c>
      <c r="F406">
        <v>8192</v>
      </c>
      <c r="G406">
        <v>35546</v>
      </c>
      <c r="H406">
        <v>43738</v>
      </c>
      <c r="I406">
        <f>Table1[[#This Row],[5. Jumlah Pemilih (1+2+3+4+5) (JML)]]-Table1[[#This Row],[Jumlah Suara Sah Calon Presiden dan Wakil Presiden]]</f>
        <v>21064</v>
      </c>
      <c r="J406">
        <f>(Table1[[#This Row],[Jumlah Tidak Memilih dan Suara Tidak Sah]]/Table1[[#This Row],[5. Jumlah Pemilih (1+2+3+4+5) (JML)]])*100</f>
        <v>32.505169593531065</v>
      </c>
      <c r="K40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06">
        <f>(Table1[[#This Row],[H. Prabowo Subianto - Ir. M. H. Hatta Rajasa]]-Table1[[#This Row],[Ir. H. Joko Widodo - Drs. H. M. Jusuf Kalla]])</f>
        <v>-27354</v>
      </c>
      <c r="M406">
        <f>(Table1[[#This Row],[Selisih Suara]]/Table1[[#This Row],[Jumlah Suara Sah Calon Presiden dan Wakil Presiden]])*100</f>
        <v>-62.540582559787829</v>
      </c>
    </row>
    <row r="407" spans="1:13" x14ac:dyDescent="0.2">
      <c r="A407">
        <v>431</v>
      </c>
      <c r="B407">
        <v>9415</v>
      </c>
      <c r="C407" t="s">
        <v>536</v>
      </c>
      <c r="D407" t="s">
        <v>519</v>
      </c>
      <c r="E407">
        <v>73675</v>
      </c>
      <c r="F407">
        <v>13288</v>
      </c>
      <c r="G407">
        <v>52957</v>
      </c>
      <c r="H407">
        <v>66245</v>
      </c>
      <c r="I407">
        <f>Table1[[#This Row],[5. Jumlah Pemilih (1+2+3+4+5) (JML)]]-Table1[[#This Row],[Jumlah Suara Sah Calon Presiden dan Wakil Presiden]]</f>
        <v>7430</v>
      </c>
      <c r="J407">
        <f>(Table1[[#This Row],[Jumlah Tidak Memilih dan Suara Tidak Sah]]/Table1[[#This Row],[5. Jumlah Pemilih (1+2+3+4+5) (JML)]])*100</f>
        <v>10.084832032575502</v>
      </c>
      <c r="K40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07">
        <f>(Table1[[#This Row],[H. Prabowo Subianto - Ir. M. H. Hatta Rajasa]]-Table1[[#This Row],[Ir. H. Joko Widodo - Drs. H. M. Jusuf Kalla]])</f>
        <v>-39669</v>
      </c>
      <c r="M407">
        <f>(Table1[[#This Row],[Selisih Suara]]/Table1[[#This Row],[Jumlah Suara Sah Calon Presiden dan Wakil Presiden]])*100</f>
        <v>-59.88225526454827</v>
      </c>
    </row>
    <row r="408" spans="1:13" x14ac:dyDescent="0.2">
      <c r="A408">
        <v>432</v>
      </c>
      <c r="B408">
        <v>9427</v>
      </c>
      <c r="C408" t="s">
        <v>536</v>
      </c>
      <c r="D408" t="s">
        <v>526</v>
      </c>
      <c r="E408">
        <v>13649</v>
      </c>
      <c r="F408">
        <v>869</v>
      </c>
      <c r="G408">
        <v>9421</v>
      </c>
      <c r="H408">
        <v>10290</v>
      </c>
      <c r="I408">
        <f>Table1[[#This Row],[5. Jumlah Pemilih (1+2+3+4+5) (JML)]]-Table1[[#This Row],[Jumlah Suara Sah Calon Presiden dan Wakil Presiden]]</f>
        <v>3359</v>
      </c>
      <c r="J408">
        <f>(Table1[[#This Row],[Jumlah Tidak Memilih dan Suara Tidak Sah]]/Table1[[#This Row],[5. Jumlah Pemilih (1+2+3+4+5) (JML)]])*100</f>
        <v>24.609861528317094</v>
      </c>
      <c r="K40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08">
        <f>(Table1[[#This Row],[H. Prabowo Subianto - Ir. M. H. Hatta Rajasa]]-Table1[[#This Row],[Ir. H. Joko Widodo - Drs. H. M. Jusuf Kalla]])</f>
        <v>-8552</v>
      </c>
      <c r="M408">
        <f>(Table1[[#This Row],[Selisih Suara]]/Table1[[#This Row],[Jumlah Suara Sah Calon Presiden dan Wakil Presiden]])*100</f>
        <v>-83.109815354713305</v>
      </c>
    </row>
    <row r="409" spans="1:13" x14ac:dyDescent="0.2">
      <c r="A409">
        <v>433</v>
      </c>
      <c r="B409">
        <v>9428</v>
      </c>
      <c r="C409" t="s">
        <v>536</v>
      </c>
      <c r="D409" t="s">
        <v>527</v>
      </c>
      <c r="E409">
        <v>22766</v>
      </c>
      <c r="F409">
        <v>1115</v>
      </c>
      <c r="G409">
        <v>19089</v>
      </c>
      <c r="H409">
        <v>20204</v>
      </c>
      <c r="I409">
        <f>Table1[[#This Row],[5. Jumlah Pemilih (1+2+3+4+5) (JML)]]-Table1[[#This Row],[Jumlah Suara Sah Calon Presiden dan Wakil Presiden]]</f>
        <v>2562</v>
      </c>
      <c r="J409">
        <f>(Table1[[#This Row],[Jumlah Tidak Memilih dan Suara Tidak Sah]]/Table1[[#This Row],[5. Jumlah Pemilih (1+2+3+4+5) (JML)]])*100</f>
        <v>11.253623825002196</v>
      </c>
      <c r="K40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09">
        <f>(Table1[[#This Row],[H. Prabowo Subianto - Ir. M. H. Hatta Rajasa]]-Table1[[#This Row],[Ir. H. Joko Widodo - Drs. H. M. Jusuf Kalla]])</f>
        <v>-17974</v>
      </c>
      <c r="M409">
        <f>(Table1[[#This Row],[Selisih Suara]]/Table1[[#This Row],[Jumlah Suara Sah Calon Presiden dan Wakil Presiden]])*100</f>
        <v>-88.962581666996627</v>
      </c>
    </row>
    <row r="410" spans="1:13" x14ac:dyDescent="0.2">
      <c r="A410">
        <v>434</v>
      </c>
      <c r="B410">
        <v>9431</v>
      </c>
      <c r="C410" t="s">
        <v>536</v>
      </c>
      <c r="D410" t="s">
        <v>530</v>
      </c>
      <c r="E410">
        <v>29655</v>
      </c>
      <c r="F410">
        <v>24116</v>
      </c>
      <c r="G410">
        <v>5539</v>
      </c>
      <c r="H410">
        <v>29655</v>
      </c>
      <c r="I410">
        <f>Table1[[#This Row],[5. Jumlah Pemilih (1+2+3+4+5) (JML)]]-Table1[[#This Row],[Jumlah Suara Sah Calon Presiden dan Wakil Presiden]]</f>
        <v>0</v>
      </c>
      <c r="J410">
        <f>(Table1[[#This Row],[Jumlah Tidak Memilih dan Suara Tidak Sah]]/Table1[[#This Row],[5. Jumlah Pemilih (1+2+3+4+5) (JML)]])*100</f>
        <v>0</v>
      </c>
      <c r="K41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10">
        <f>(Table1[[#This Row],[H. Prabowo Subianto - Ir. M. H. Hatta Rajasa]]-Table1[[#This Row],[Ir. H. Joko Widodo - Drs. H. M. Jusuf Kalla]])</f>
        <v>18577</v>
      </c>
      <c r="M410">
        <f>(Table1[[#This Row],[Selisih Suara]]/Table1[[#This Row],[Jumlah Suara Sah Calon Presiden dan Wakil Presiden]])*100</f>
        <v>62.643736300792455</v>
      </c>
    </row>
    <row r="411" spans="1:13" x14ac:dyDescent="0.2">
      <c r="A411">
        <v>435</v>
      </c>
      <c r="B411">
        <v>9432</v>
      </c>
      <c r="C411" t="s">
        <v>536</v>
      </c>
      <c r="D411" t="s">
        <v>531</v>
      </c>
      <c r="E411">
        <v>67863</v>
      </c>
      <c r="F411">
        <v>17812</v>
      </c>
      <c r="G411">
        <v>50050</v>
      </c>
      <c r="H411">
        <v>67862</v>
      </c>
      <c r="I411">
        <f>Table1[[#This Row],[5. Jumlah Pemilih (1+2+3+4+5) (JML)]]-Table1[[#This Row],[Jumlah Suara Sah Calon Presiden dan Wakil Presiden]]</f>
        <v>1</v>
      </c>
      <c r="J411">
        <f>(Table1[[#This Row],[Jumlah Tidak Memilih dan Suara Tidak Sah]]/Table1[[#This Row],[5. Jumlah Pemilih (1+2+3+4+5) (JML)]])*100</f>
        <v>1.4735570192888614E-3</v>
      </c>
      <c r="K41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11">
        <f>(Table1[[#This Row],[H. Prabowo Subianto - Ir. M. H. Hatta Rajasa]]-Table1[[#This Row],[Ir. H. Joko Widodo - Drs. H. M. Jusuf Kalla]])</f>
        <v>-32238</v>
      </c>
      <c r="M411">
        <f>(Table1[[#This Row],[Selisih Suara]]/Table1[[#This Row],[Jumlah Suara Sah Calon Presiden dan Wakil Presiden]])*100</f>
        <v>-47.505231204503254</v>
      </c>
    </row>
    <row r="412" spans="1:13" x14ac:dyDescent="0.2">
      <c r="A412">
        <v>436</v>
      </c>
      <c r="B412">
        <v>9430</v>
      </c>
      <c r="C412" t="s">
        <v>536</v>
      </c>
      <c r="D412" t="s">
        <v>529</v>
      </c>
      <c r="E412">
        <v>145450</v>
      </c>
      <c r="F412">
        <v>82841</v>
      </c>
      <c r="G412">
        <v>62609</v>
      </c>
      <c r="H412">
        <v>145450</v>
      </c>
      <c r="I412">
        <f>Table1[[#This Row],[5. Jumlah Pemilih (1+2+3+4+5) (JML)]]-Table1[[#This Row],[Jumlah Suara Sah Calon Presiden dan Wakil Presiden]]</f>
        <v>0</v>
      </c>
      <c r="J412">
        <f>(Table1[[#This Row],[Jumlah Tidak Memilih dan Suara Tidak Sah]]/Table1[[#This Row],[5. Jumlah Pemilih (1+2+3+4+5) (JML)]])*100</f>
        <v>0</v>
      </c>
      <c r="K41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12">
        <f>(Table1[[#This Row],[H. Prabowo Subianto - Ir. M. H. Hatta Rajasa]]-Table1[[#This Row],[Ir. H. Joko Widodo - Drs. H. M. Jusuf Kalla]])</f>
        <v>20232</v>
      </c>
      <c r="M412">
        <f>(Table1[[#This Row],[Selisih Suara]]/Table1[[#This Row],[Jumlah Suara Sah Calon Presiden dan Wakil Presiden]])*100</f>
        <v>13.909934685458921</v>
      </c>
    </row>
    <row r="413" spans="1:13" x14ac:dyDescent="0.2">
      <c r="A413">
        <v>437</v>
      </c>
      <c r="B413">
        <v>9429</v>
      </c>
      <c r="C413" t="s">
        <v>536</v>
      </c>
      <c r="D413" t="s">
        <v>528</v>
      </c>
      <c r="E413">
        <v>146784</v>
      </c>
      <c r="F413">
        <v>40000</v>
      </c>
      <c r="G413">
        <v>106784</v>
      </c>
      <c r="H413">
        <v>146784</v>
      </c>
      <c r="I413">
        <f>Table1[[#This Row],[5. Jumlah Pemilih (1+2+3+4+5) (JML)]]-Table1[[#This Row],[Jumlah Suara Sah Calon Presiden dan Wakil Presiden]]</f>
        <v>0</v>
      </c>
      <c r="J413">
        <f>(Table1[[#This Row],[Jumlah Tidak Memilih dan Suara Tidak Sah]]/Table1[[#This Row],[5. Jumlah Pemilih (1+2+3+4+5) (JML)]])*100</f>
        <v>0</v>
      </c>
      <c r="K41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13">
        <f>(Table1[[#This Row],[H. Prabowo Subianto - Ir. M. H. Hatta Rajasa]]-Table1[[#This Row],[Ir. H. Joko Widodo - Drs. H. M. Jusuf Kalla]])</f>
        <v>-66784</v>
      </c>
      <c r="M413">
        <f>(Table1[[#This Row],[Selisih Suara]]/Table1[[#This Row],[Jumlah Suara Sah Calon Presiden dan Wakil Presiden]])*100</f>
        <v>-45.498146936995859</v>
      </c>
    </row>
    <row r="414" spans="1:13" x14ac:dyDescent="0.2">
      <c r="A414">
        <v>438</v>
      </c>
      <c r="B414">
        <v>9433</v>
      </c>
      <c r="C414" t="s">
        <v>536</v>
      </c>
      <c r="D414" t="s">
        <v>532</v>
      </c>
      <c r="E414">
        <v>157169</v>
      </c>
      <c r="F414">
        <v>8071</v>
      </c>
      <c r="G414">
        <v>149096</v>
      </c>
      <c r="H414">
        <v>157167</v>
      </c>
      <c r="I414">
        <f>Table1[[#This Row],[5. Jumlah Pemilih (1+2+3+4+5) (JML)]]-Table1[[#This Row],[Jumlah Suara Sah Calon Presiden dan Wakil Presiden]]</f>
        <v>2</v>
      </c>
      <c r="J414">
        <f>(Table1[[#This Row],[Jumlah Tidak Memilih dan Suara Tidak Sah]]/Table1[[#This Row],[5. Jumlah Pemilih (1+2+3+4+5) (JML)]])*100</f>
        <v>1.2725155724093173E-3</v>
      </c>
      <c r="K41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14">
        <f>(Table1[[#This Row],[H. Prabowo Subianto - Ir. M. H. Hatta Rajasa]]-Table1[[#This Row],[Ir. H. Joko Widodo - Drs. H. M. Jusuf Kalla]])</f>
        <v>-141025</v>
      </c>
      <c r="M414">
        <f>(Table1[[#This Row],[Selisih Suara]]/Table1[[#This Row],[Jumlah Suara Sah Calon Presiden dan Wakil Presiden]])*100</f>
        <v>-89.729396120050637</v>
      </c>
    </row>
    <row r="415" spans="1:13" x14ac:dyDescent="0.2">
      <c r="A415">
        <v>439</v>
      </c>
      <c r="B415">
        <v>9434</v>
      </c>
      <c r="C415" t="s">
        <v>536</v>
      </c>
      <c r="D415" t="s">
        <v>533</v>
      </c>
      <c r="E415">
        <v>107558</v>
      </c>
      <c r="F415">
        <v>0</v>
      </c>
      <c r="G415">
        <v>89536</v>
      </c>
      <c r="H415">
        <v>89536</v>
      </c>
      <c r="I415">
        <f>Table1[[#This Row],[5. Jumlah Pemilih (1+2+3+4+5) (JML)]]-Table1[[#This Row],[Jumlah Suara Sah Calon Presiden dan Wakil Presiden]]</f>
        <v>18022</v>
      </c>
      <c r="J415">
        <f>(Table1[[#This Row],[Jumlah Tidak Memilih dan Suara Tidak Sah]]/Table1[[#This Row],[5. Jumlah Pemilih (1+2+3+4+5) (JML)]])*100</f>
        <v>16.75561092619796</v>
      </c>
      <c r="K41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15">
        <f>(Table1[[#This Row],[H. Prabowo Subianto - Ir. M. H. Hatta Rajasa]]-Table1[[#This Row],[Ir. H. Joko Widodo - Drs. H. M. Jusuf Kalla]])</f>
        <v>-89536</v>
      </c>
      <c r="M415">
        <f>(Table1[[#This Row],[Selisih Suara]]/Table1[[#This Row],[Jumlah Suara Sah Calon Presiden dan Wakil Presiden]])*100</f>
        <v>-100</v>
      </c>
    </row>
    <row r="416" spans="1:13" x14ac:dyDescent="0.2">
      <c r="A416">
        <v>440</v>
      </c>
      <c r="B416">
        <v>9435</v>
      </c>
      <c r="C416" t="s">
        <v>536</v>
      </c>
      <c r="D416" t="s">
        <v>534</v>
      </c>
      <c r="E416">
        <v>69949</v>
      </c>
      <c r="F416">
        <v>13765</v>
      </c>
      <c r="G416">
        <v>56184</v>
      </c>
      <c r="H416">
        <v>69949</v>
      </c>
      <c r="I416">
        <f>Table1[[#This Row],[5. Jumlah Pemilih (1+2+3+4+5) (JML)]]-Table1[[#This Row],[Jumlah Suara Sah Calon Presiden dan Wakil Presiden]]</f>
        <v>0</v>
      </c>
      <c r="J416">
        <f>(Table1[[#This Row],[Jumlah Tidak Memilih dan Suara Tidak Sah]]/Table1[[#This Row],[5. Jumlah Pemilih (1+2+3+4+5) (JML)]])*100</f>
        <v>0</v>
      </c>
      <c r="K41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16">
        <f>(Table1[[#This Row],[H. Prabowo Subianto - Ir. M. H. Hatta Rajasa]]-Table1[[#This Row],[Ir. H. Joko Widodo - Drs. H. M. Jusuf Kalla]])</f>
        <v>-42419</v>
      </c>
      <c r="M416">
        <f>(Table1[[#This Row],[Selisih Suara]]/Table1[[#This Row],[Jumlah Suara Sah Calon Presiden dan Wakil Presiden]])*100</f>
        <v>-60.642754006490442</v>
      </c>
    </row>
    <row r="417" spans="1:13" x14ac:dyDescent="0.2">
      <c r="A417">
        <v>441</v>
      </c>
      <c r="B417">
        <v>9436</v>
      </c>
      <c r="C417" t="s">
        <v>536</v>
      </c>
      <c r="D417" t="s">
        <v>535</v>
      </c>
      <c r="E417">
        <v>47605</v>
      </c>
      <c r="F417">
        <v>5628</v>
      </c>
      <c r="G417">
        <v>41970</v>
      </c>
      <c r="H417">
        <v>47598</v>
      </c>
      <c r="I417">
        <f>Table1[[#This Row],[5. Jumlah Pemilih (1+2+3+4+5) (JML)]]-Table1[[#This Row],[Jumlah Suara Sah Calon Presiden dan Wakil Presiden]]</f>
        <v>7</v>
      </c>
      <c r="J417">
        <f>(Table1[[#This Row],[Jumlah Tidak Memilih dan Suara Tidak Sah]]/Table1[[#This Row],[5. Jumlah Pemilih (1+2+3+4+5) (JML)]])*100</f>
        <v>1.4704337779644996E-2</v>
      </c>
      <c r="K41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17">
        <f>(Table1[[#This Row],[H. Prabowo Subianto - Ir. M. H. Hatta Rajasa]]-Table1[[#This Row],[Ir. H. Joko Widodo - Drs. H. M. Jusuf Kalla]])</f>
        <v>-36342</v>
      </c>
      <c r="M417">
        <f>(Table1[[#This Row],[Selisih Suara]]/Table1[[#This Row],[Jumlah Suara Sah Calon Presiden dan Wakil Presiden]])*100</f>
        <v>-76.351947560821884</v>
      </c>
    </row>
    <row r="418" spans="1:13" x14ac:dyDescent="0.2">
      <c r="A418">
        <v>442</v>
      </c>
      <c r="B418">
        <v>9471</v>
      </c>
      <c r="C418" t="s">
        <v>536</v>
      </c>
      <c r="D418" t="s">
        <v>33</v>
      </c>
      <c r="E418">
        <v>356852</v>
      </c>
      <c r="F418">
        <v>69220</v>
      </c>
      <c r="G418">
        <v>96780</v>
      </c>
      <c r="H418">
        <v>166000</v>
      </c>
      <c r="I418">
        <f>Table1[[#This Row],[5. Jumlah Pemilih (1+2+3+4+5) (JML)]]-Table1[[#This Row],[Jumlah Suara Sah Calon Presiden dan Wakil Presiden]]</f>
        <v>190852</v>
      </c>
      <c r="J418">
        <f>(Table1[[#This Row],[Jumlah Tidak Memilih dan Suara Tidak Sah]]/Table1[[#This Row],[5. Jumlah Pemilih (1+2+3+4+5) (JML)]])*100</f>
        <v>53.482115835136135</v>
      </c>
      <c r="K41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18">
        <f>(Table1[[#This Row],[H. Prabowo Subianto - Ir. M. H. Hatta Rajasa]]-Table1[[#This Row],[Ir. H. Joko Widodo - Drs. H. M. Jusuf Kalla]])</f>
        <v>-27560</v>
      </c>
      <c r="M418">
        <f>(Table1[[#This Row],[Selisih Suara]]/Table1[[#This Row],[Jumlah Suara Sah Calon Presiden dan Wakil Presiden]])*100</f>
        <v>-16.602409638554217</v>
      </c>
    </row>
    <row r="419" spans="1:13" x14ac:dyDescent="0.2">
      <c r="A419">
        <v>444</v>
      </c>
      <c r="B419">
        <v>9107</v>
      </c>
      <c r="C419" t="s">
        <v>34</v>
      </c>
      <c r="D419" t="s">
        <v>503</v>
      </c>
      <c r="E419">
        <v>89128</v>
      </c>
      <c r="F419">
        <v>24307</v>
      </c>
      <c r="G419">
        <v>33514</v>
      </c>
      <c r="H419">
        <v>57821</v>
      </c>
      <c r="I419">
        <f>Table1[[#This Row],[5. Jumlah Pemilih (1+2+3+4+5) (JML)]]-Table1[[#This Row],[Jumlah Suara Sah Calon Presiden dan Wakil Presiden]]</f>
        <v>31307</v>
      </c>
      <c r="J419">
        <f>(Table1[[#This Row],[Jumlah Tidak Memilih dan Suara Tidak Sah]]/Table1[[#This Row],[5. Jumlah Pemilih (1+2+3+4+5) (JML)]])*100</f>
        <v>35.12588636567633</v>
      </c>
      <c r="K41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19">
        <f>(Table1[[#This Row],[H. Prabowo Subianto - Ir. M. H. Hatta Rajasa]]-Table1[[#This Row],[Ir. H. Joko Widodo - Drs. H. M. Jusuf Kalla]])</f>
        <v>-9207</v>
      </c>
      <c r="M419">
        <f>(Table1[[#This Row],[Selisih Suara]]/Table1[[#This Row],[Jumlah Suara Sah Calon Presiden dan Wakil Presiden]])*100</f>
        <v>-15.923280469033744</v>
      </c>
    </row>
    <row r="420" spans="1:13" x14ac:dyDescent="0.2">
      <c r="A420">
        <v>445</v>
      </c>
      <c r="B420">
        <v>9105</v>
      </c>
      <c r="C420" t="s">
        <v>34</v>
      </c>
      <c r="D420" t="s">
        <v>501</v>
      </c>
      <c r="E420">
        <v>175948</v>
      </c>
      <c r="F420">
        <v>42328</v>
      </c>
      <c r="G420">
        <v>101375</v>
      </c>
      <c r="H420">
        <v>143703</v>
      </c>
      <c r="I420">
        <f>Table1[[#This Row],[5. Jumlah Pemilih (1+2+3+4+5) (JML)]]-Table1[[#This Row],[Jumlah Suara Sah Calon Presiden dan Wakil Presiden]]</f>
        <v>32245</v>
      </c>
      <c r="J420">
        <f>(Table1[[#This Row],[Jumlah Tidak Memilih dan Suara Tidak Sah]]/Table1[[#This Row],[5. Jumlah Pemilih (1+2+3+4+5) (JML)]])*100</f>
        <v>18.326437356491692</v>
      </c>
      <c r="K42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20">
        <f>(Table1[[#This Row],[H. Prabowo Subianto - Ir. M. H. Hatta Rajasa]]-Table1[[#This Row],[Ir. H. Joko Widodo - Drs. H. M. Jusuf Kalla]])</f>
        <v>-59047</v>
      </c>
      <c r="M420">
        <f>(Table1[[#This Row],[Selisih Suara]]/Table1[[#This Row],[Jumlah Suara Sah Calon Presiden dan Wakil Presiden]])*100</f>
        <v>-41.089608428494884</v>
      </c>
    </row>
    <row r="421" spans="1:13" x14ac:dyDescent="0.2">
      <c r="A421">
        <v>446</v>
      </c>
      <c r="B421">
        <v>9101</v>
      </c>
      <c r="C421" t="s">
        <v>34</v>
      </c>
      <c r="D421" t="s">
        <v>497</v>
      </c>
      <c r="E421">
        <v>53031</v>
      </c>
      <c r="F421">
        <v>15055</v>
      </c>
      <c r="G421">
        <v>21129</v>
      </c>
      <c r="H421">
        <v>36184</v>
      </c>
      <c r="I421">
        <f>Table1[[#This Row],[5. Jumlah Pemilih (1+2+3+4+5) (JML)]]-Table1[[#This Row],[Jumlah Suara Sah Calon Presiden dan Wakil Presiden]]</f>
        <v>16847</v>
      </c>
      <c r="J421">
        <f>(Table1[[#This Row],[Jumlah Tidak Memilih dan Suara Tidak Sah]]/Table1[[#This Row],[5. Jumlah Pemilih (1+2+3+4+5) (JML)]])*100</f>
        <v>31.768211046369103</v>
      </c>
      <c r="K42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21">
        <f>(Table1[[#This Row],[H. Prabowo Subianto - Ir. M. H. Hatta Rajasa]]-Table1[[#This Row],[Ir. H. Joko Widodo - Drs. H. M. Jusuf Kalla]])</f>
        <v>-6074</v>
      </c>
      <c r="M421">
        <f>(Table1[[#This Row],[Selisih Suara]]/Table1[[#This Row],[Jumlah Suara Sah Calon Presiden dan Wakil Presiden]])*100</f>
        <v>-16.786424939199645</v>
      </c>
    </row>
    <row r="422" spans="1:13" x14ac:dyDescent="0.2">
      <c r="A422">
        <v>447</v>
      </c>
      <c r="B422">
        <v>9106</v>
      </c>
      <c r="C422" t="s">
        <v>34</v>
      </c>
      <c r="D422" t="s">
        <v>502</v>
      </c>
      <c r="E422">
        <v>35461</v>
      </c>
      <c r="F422">
        <v>8939</v>
      </c>
      <c r="G422">
        <v>25590</v>
      </c>
      <c r="H422">
        <v>34529</v>
      </c>
      <c r="I422">
        <f>Table1[[#This Row],[5. Jumlah Pemilih (1+2+3+4+5) (JML)]]-Table1[[#This Row],[Jumlah Suara Sah Calon Presiden dan Wakil Presiden]]</f>
        <v>932</v>
      </c>
      <c r="J422">
        <f>(Table1[[#This Row],[Jumlah Tidak Memilih dan Suara Tidak Sah]]/Table1[[#This Row],[5. Jumlah Pemilih (1+2+3+4+5) (JML)]])*100</f>
        <v>2.6282394743521049</v>
      </c>
      <c r="K42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22">
        <f>(Table1[[#This Row],[H. Prabowo Subianto - Ir. M. H. Hatta Rajasa]]-Table1[[#This Row],[Ir. H. Joko Widodo - Drs. H. M. Jusuf Kalla]])</f>
        <v>-16651</v>
      </c>
      <c r="M422">
        <f>(Table1[[#This Row],[Selisih Suara]]/Table1[[#This Row],[Jumlah Suara Sah Calon Presiden dan Wakil Presiden]])*100</f>
        <v>-48.223232645023025</v>
      </c>
    </row>
    <row r="423" spans="1:13" x14ac:dyDescent="0.2">
      <c r="A423">
        <v>448</v>
      </c>
      <c r="B423">
        <v>9108</v>
      </c>
      <c r="C423" t="s">
        <v>34</v>
      </c>
      <c r="D423" t="s">
        <v>504</v>
      </c>
      <c r="E423">
        <v>39092</v>
      </c>
      <c r="F423">
        <v>7920</v>
      </c>
      <c r="G423">
        <v>19626</v>
      </c>
      <c r="H423">
        <v>27546</v>
      </c>
      <c r="I423">
        <f>Table1[[#This Row],[5. Jumlah Pemilih (1+2+3+4+5) (JML)]]-Table1[[#This Row],[Jumlah Suara Sah Calon Presiden dan Wakil Presiden]]</f>
        <v>11546</v>
      </c>
      <c r="J423">
        <f>(Table1[[#This Row],[Jumlah Tidak Memilih dan Suara Tidak Sah]]/Table1[[#This Row],[5. Jumlah Pemilih (1+2+3+4+5) (JML)]])*100</f>
        <v>29.535454824516528</v>
      </c>
      <c r="K42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23">
        <f>(Table1[[#This Row],[H. Prabowo Subianto - Ir. M. H. Hatta Rajasa]]-Table1[[#This Row],[Ir. H. Joko Widodo - Drs. H. M. Jusuf Kalla]])</f>
        <v>-11706</v>
      </c>
      <c r="M423">
        <f>(Table1[[#This Row],[Selisih Suara]]/Table1[[#This Row],[Jumlah Suara Sah Calon Presiden dan Wakil Presiden]])*100</f>
        <v>-42.496188194293183</v>
      </c>
    </row>
    <row r="424" spans="1:13" x14ac:dyDescent="0.2">
      <c r="A424">
        <v>449</v>
      </c>
      <c r="B424">
        <v>9104</v>
      </c>
      <c r="C424" t="s">
        <v>34</v>
      </c>
      <c r="D424" t="s">
        <v>500</v>
      </c>
      <c r="E424">
        <v>52336</v>
      </c>
      <c r="F424">
        <v>12314</v>
      </c>
      <c r="G424">
        <v>28499</v>
      </c>
      <c r="H424">
        <v>40813</v>
      </c>
      <c r="I424">
        <f>Table1[[#This Row],[5. Jumlah Pemilih (1+2+3+4+5) (JML)]]-Table1[[#This Row],[Jumlah Suara Sah Calon Presiden dan Wakil Presiden]]</f>
        <v>11523</v>
      </c>
      <c r="J424">
        <f>(Table1[[#This Row],[Jumlah Tidak Memilih dan Suara Tidak Sah]]/Table1[[#This Row],[5. Jumlah Pemilih (1+2+3+4+5) (JML)]])*100</f>
        <v>22.017349434423725</v>
      </c>
      <c r="K42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24">
        <f>(Table1[[#This Row],[H. Prabowo Subianto - Ir. M. H. Hatta Rajasa]]-Table1[[#This Row],[Ir. H. Joko Widodo - Drs. H. M. Jusuf Kalla]])</f>
        <v>-16185</v>
      </c>
      <c r="M424">
        <f>(Table1[[#This Row],[Selisih Suara]]/Table1[[#This Row],[Jumlah Suara Sah Calon Presiden dan Wakil Presiden]])*100</f>
        <v>-39.656482003283266</v>
      </c>
    </row>
    <row r="425" spans="1:13" x14ac:dyDescent="0.2">
      <c r="A425">
        <v>450</v>
      </c>
      <c r="B425">
        <v>9103</v>
      </c>
      <c r="C425" t="s">
        <v>34</v>
      </c>
      <c r="D425" t="s">
        <v>499</v>
      </c>
      <c r="E425">
        <v>23318</v>
      </c>
      <c r="F425">
        <v>3291</v>
      </c>
      <c r="G425">
        <v>14104</v>
      </c>
      <c r="H425">
        <v>17395</v>
      </c>
      <c r="I425">
        <f>Table1[[#This Row],[5. Jumlah Pemilih (1+2+3+4+5) (JML)]]-Table1[[#This Row],[Jumlah Suara Sah Calon Presiden dan Wakil Presiden]]</f>
        <v>5923</v>
      </c>
      <c r="J425">
        <f>(Table1[[#This Row],[Jumlah Tidak Memilih dan Suara Tidak Sah]]/Table1[[#This Row],[5. Jumlah Pemilih (1+2+3+4+5) (JML)]])*100</f>
        <v>25.400977785401835</v>
      </c>
      <c r="K42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25">
        <f>(Table1[[#This Row],[H. Prabowo Subianto - Ir. M. H. Hatta Rajasa]]-Table1[[#This Row],[Ir. H. Joko Widodo - Drs. H. M. Jusuf Kalla]])</f>
        <v>-10813</v>
      </c>
      <c r="M425">
        <f>(Table1[[#This Row],[Selisih Suara]]/Table1[[#This Row],[Jumlah Suara Sah Calon Presiden dan Wakil Presiden]])*100</f>
        <v>-62.161540672607074</v>
      </c>
    </row>
    <row r="426" spans="1:13" x14ac:dyDescent="0.2">
      <c r="A426">
        <v>451</v>
      </c>
      <c r="B426">
        <v>9102</v>
      </c>
      <c r="C426" t="s">
        <v>34</v>
      </c>
      <c r="D426" t="s">
        <v>498</v>
      </c>
      <c r="E426">
        <v>37105</v>
      </c>
      <c r="F426">
        <v>6766</v>
      </c>
      <c r="G426">
        <v>15227</v>
      </c>
      <c r="H426">
        <v>21993</v>
      </c>
      <c r="I426">
        <f>Table1[[#This Row],[5. Jumlah Pemilih (1+2+3+4+5) (JML)]]-Table1[[#This Row],[Jumlah Suara Sah Calon Presiden dan Wakil Presiden]]</f>
        <v>15112</v>
      </c>
      <c r="J426">
        <f>(Table1[[#This Row],[Jumlah Tidak Memilih dan Suara Tidak Sah]]/Table1[[#This Row],[5. Jumlah Pemilih (1+2+3+4+5) (JML)]])*100</f>
        <v>40.727664735210887</v>
      </c>
      <c r="K42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26">
        <f>(Table1[[#This Row],[H. Prabowo Subianto - Ir. M. H. Hatta Rajasa]]-Table1[[#This Row],[Ir. H. Joko Widodo - Drs. H. M. Jusuf Kalla]])</f>
        <v>-8461</v>
      </c>
      <c r="M426">
        <f>(Table1[[#This Row],[Selisih Suara]]/Table1[[#This Row],[Jumlah Suara Sah Calon Presiden dan Wakil Presiden]])*100</f>
        <v>-38.471331787386895</v>
      </c>
    </row>
    <row r="427" spans="1:13" x14ac:dyDescent="0.2">
      <c r="A427">
        <v>452</v>
      </c>
      <c r="B427">
        <v>9109</v>
      </c>
      <c r="C427" t="s">
        <v>34</v>
      </c>
      <c r="D427" t="s">
        <v>505</v>
      </c>
      <c r="E427">
        <v>21445</v>
      </c>
      <c r="F427">
        <v>4559</v>
      </c>
      <c r="G427">
        <v>15274</v>
      </c>
      <c r="H427">
        <v>19833</v>
      </c>
      <c r="I427">
        <f>Table1[[#This Row],[5. Jumlah Pemilih (1+2+3+4+5) (JML)]]-Table1[[#This Row],[Jumlah Suara Sah Calon Presiden dan Wakil Presiden]]</f>
        <v>1612</v>
      </c>
      <c r="J427">
        <f>(Table1[[#This Row],[Jumlah Tidak Memilih dan Suara Tidak Sah]]/Table1[[#This Row],[5. Jumlah Pemilih (1+2+3+4+5) (JML)]])*100</f>
        <v>7.5169037071578462</v>
      </c>
      <c r="K42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27">
        <f>(Table1[[#This Row],[H. Prabowo Subianto - Ir. M. H. Hatta Rajasa]]-Table1[[#This Row],[Ir. H. Joko Widodo - Drs. H. M. Jusuf Kalla]])</f>
        <v>-10715</v>
      </c>
      <c r="M427">
        <f>(Table1[[#This Row],[Selisih Suara]]/Table1[[#This Row],[Jumlah Suara Sah Calon Presiden dan Wakil Presiden]])*100</f>
        <v>-54.026118086018251</v>
      </c>
    </row>
    <row r="428" spans="1:13" x14ac:dyDescent="0.2">
      <c r="A428">
        <v>453</v>
      </c>
      <c r="B428">
        <v>9110</v>
      </c>
      <c r="C428" t="s">
        <v>34</v>
      </c>
      <c r="D428" t="s">
        <v>506</v>
      </c>
      <c r="E428">
        <v>28914</v>
      </c>
      <c r="F428">
        <v>7966</v>
      </c>
      <c r="G428">
        <v>20882</v>
      </c>
      <c r="H428">
        <v>28848</v>
      </c>
      <c r="I428">
        <f>Table1[[#This Row],[5. Jumlah Pemilih (1+2+3+4+5) (JML)]]-Table1[[#This Row],[Jumlah Suara Sah Calon Presiden dan Wakil Presiden]]</f>
        <v>66</v>
      </c>
      <c r="J428">
        <f>(Table1[[#This Row],[Jumlah Tidak Memilih dan Suara Tidak Sah]]/Table1[[#This Row],[5. Jumlah Pemilih (1+2+3+4+5) (JML)]])*100</f>
        <v>0.22826312512969496</v>
      </c>
      <c r="K42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28">
        <f>(Table1[[#This Row],[H. Prabowo Subianto - Ir. M. H. Hatta Rajasa]]-Table1[[#This Row],[Ir. H. Joko Widodo - Drs. H. M. Jusuf Kalla]])</f>
        <v>-12916</v>
      </c>
      <c r="M428">
        <f>(Table1[[#This Row],[Selisih Suara]]/Table1[[#This Row],[Jumlah Suara Sah Calon Presiden dan Wakil Presiden]])*100</f>
        <v>-44.772601220188577</v>
      </c>
    </row>
    <row r="429" spans="1:13" x14ac:dyDescent="0.2">
      <c r="A429">
        <v>454</v>
      </c>
      <c r="B429">
        <v>9171</v>
      </c>
      <c r="C429" t="s">
        <v>34</v>
      </c>
      <c r="D429" t="s">
        <v>507</v>
      </c>
      <c r="E429">
        <v>174648</v>
      </c>
      <c r="F429">
        <v>39083</v>
      </c>
      <c r="G429">
        <v>65159</v>
      </c>
      <c r="H429">
        <v>104242</v>
      </c>
      <c r="I429">
        <f>Table1[[#This Row],[5. Jumlah Pemilih (1+2+3+4+5) (JML)]]-Table1[[#This Row],[Jumlah Suara Sah Calon Presiden dan Wakil Presiden]]</f>
        <v>70406</v>
      </c>
      <c r="J429">
        <f>(Table1[[#This Row],[Jumlah Tidak Memilih dan Suara Tidak Sah]]/Table1[[#This Row],[5. Jumlah Pemilih (1+2+3+4+5) (JML)]])*100</f>
        <v>40.313086894782643</v>
      </c>
      <c r="K42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29">
        <f>(Table1[[#This Row],[H. Prabowo Subianto - Ir. M. H. Hatta Rajasa]]-Table1[[#This Row],[Ir. H. Joko Widodo - Drs. H. M. Jusuf Kalla]])</f>
        <v>-26076</v>
      </c>
      <c r="M429">
        <f>(Table1[[#This Row],[Selisih Suara]]/Table1[[#This Row],[Jumlah Suara Sah Calon Presiden dan Wakil Presiden]])*100</f>
        <v>-25.014869246560888</v>
      </c>
    </row>
    <row r="430" spans="1:13" x14ac:dyDescent="0.2">
      <c r="A430">
        <v>456</v>
      </c>
      <c r="B430">
        <v>1406</v>
      </c>
      <c r="C430" t="s">
        <v>35</v>
      </c>
      <c r="D430" t="s">
        <v>121</v>
      </c>
      <c r="E430">
        <v>560928</v>
      </c>
      <c r="F430">
        <v>224680</v>
      </c>
      <c r="G430">
        <v>138129</v>
      </c>
      <c r="H430">
        <v>362809</v>
      </c>
      <c r="I430">
        <f>Table1[[#This Row],[5. Jumlah Pemilih (1+2+3+4+5) (JML)]]-Table1[[#This Row],[Jumlah Suara Sah Calon Presiden dan Wakil Presiden]]</f>
        <v>198119</v>
      </c>
      <c r="J430">
        <f>(Table1[[#This Row],[Jumlah Tidak Memilih dan Suara Tidak Sah]]/Table1[[#This Row],[5. Jumlah Pemilih (1+2+3+4+5) (JML)]])*100</f>
        <v>35.319862798790574</v>
      </c>
      <c r="K43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30">
        <f>(Table1[[#This Row],[H. Prabowo Subianto - Ir. M. H. Hatta Rajasa]]-Table1[[#This Row],[Ir. H. Joko Widodo - Drs. H. M. Jusuf Kalla]])</f>
        <v>86551</v>
      </c>
      <c r="M430">
        <f>(Table1[[#This Row],[Selisih Suara]]/Table1[[#This Row],[Jumlah Suara Sah Calon Presiden dan Wakil Presiden]])*100</f>
        <v>23.855802915583681</v>
      </c>
    </row>
    <row r="431" spans="1:13" x14ac:dyDescent="0.2">
      <c r="A431">
        <v>457</v>
      </c>
      <c r="B431">
        <v>1402</v>
      </c>
      <c r="C431" t="s">
        <v>35</v>
      </c>
      <c r="D431" t="s">
        <v>117</v>
      </c>
      <c r="E431">
        <v>299137</v>
      </c>
      <c r="F431">
        <v>80054</v>
      </c>
      <c r="G431">
        <v>97460</v>
      </c>
      <c r="H431">
        <v>177514</v>
      </c>
      <c r="I431">
        <f>Table1[[#This Row],[5. Jumlah Pemilih (1+2+3+4+5) (JML)]]-Table1[[#This Row],[Jumlah Suara Sah Calon Presiden dan Wakil Presiden]]</f>
        <v>121623</v>
      </c>
      <c r="J431">
        <f>(Table1[[#This Row],[Jumlah Tidak Memilih dan Suara Tidak Sah]]/Table1[[#This Row],[5. Jumlah Pemilih (1+2+3+4+5) (JML)]])*100</f>
        <v>40.657959396530686</v>
      </c>
      <c r="K43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31">
        <f>(Table1[[#This Row],[H. Prabowo Subianto - Ir. M. H. Hatta Rajasa]]-Table1[[#This Row],[Ir. H. Joko Widodo - Drs. H. M. Jusuf Kalla]])</f>
        <v>-17406</v>
      </c>
      <c r="M431">
        <f>(Table1[[#This Row],[Selisih Suara]]/Table1[[#This Row],[Jumlah Suara Sah Calon Presiden dan Wakil Presiden]])*100</f>
        <v>-9.8054237975596283</v>
      </c>
    </row>
    <row r="432" spans="1:13" x14ac:dyDescent="0.2">
      <c r="A432">
        <v>458</v>
      </c>
      <c r="B432">
        <v>1408</v>
      </c>
      <c r="C432" t="s">
        <v>35</v>
      </c>
      <c r="D432" t="s">
        <v>123</v>
      </c>
      <c r="E432">
        <v>389825</v>
      </c>
      <c r="F432">
        <v>116661</v>
      </c>
      <c r="G432">
        <v>140869</v>
      </c>
      <c r="H432">
        <v>257530</v>
      </c>
      <c r="I432">
        <f>Table1[[#This Row],[5. Jumlah Pemilih (1+2+3+4+5) (JML)]]-Table1[[#This Row],[Jumlah Suara Sah Calon Presiden dan Wakil Presiden]]</f>
        <v>132295</v>
      </c>
      <c r="J432">
        <f>(Table1[[#This Row],[Jumlah Tidak Memilih dan Suara Tidak Sah]]/Table1[[#This Row],[5. Jumlah Pemilih (1+2+3+4+5) (JML)]])*100</f>
        <v>33.937023023151411</v>
      </c>
      <c r="K43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32">
        <f>(Table1[[#This Row],[H. Prabowo Subianto - Ir. M. H. Hatta Rajasa]]-Table1[[#This Row],[Ir. H. Joko Widodo - Drs. H. M. Jusuf Kalla]])</f>
        <v>-24208</v>
      </c>
      <c r="M432">
        <f>(Table1[[#This Row],[Selisih Suara]]/Table1[[#This Row],[Jumlah Suara Sah Calon Presiden dan Wakil Presiden]])*100</f>
        <v>-9.4000698947695422</v>
      </c>
    </row>
    <row r="433" spans="1:13" x14ac:dyDescent="0.2">
      <c r="A433">
        <v>459</v>
      </c>
      <c r="B433">
        <v>1403</v>
      </c>
      <c r="C433" t="s">
        <v>35</v>
      </c>
      <c r="D433" t="s">
        <v>118</v>
      </c>
      <c r="E433">
        <v>519207</v>
      </c>
      <c r="F433">
        <v>113645</v>
      </c>
      <c r="G433">
        <v>168634</v>
      </c>
      <c r="H433">
        <v>282279</v>
      </c>
      <c r="I433">
        <f>Table1[[#This Row],[5. Jumlah Pemilih (1+2+3+4+5) (JML)]]-Table1[[#This Row],[Jumlah Suara Sah Calon Presiden dan Wakil Presiden]]</f>
        <v>236928</v>
      </c>
      <c r="J433">
        <f>(Table1[[#This Row],[Jumlah Tidak Memilih dan Suara Tidak Sah]]/Table1[[#This Row],[5. Jumlah Pemilih (1+2+3+4+5) (JML)]])*100</f>
        <v>45.632666739855203</v>
      </c>
      <c r="K43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33">
        <f>(Table1[[#This Row],[H. Prabowo Subianto - Ir. M. H. Hatta Rajasa]]-Table1[[#This Row],[Ir. H. Joko Widodo - Drs. H. M. Jusuf Kalla]])</f>
        <v>-54989</v>
      </c>
      <c r="M433">
        <f>(Table1[[#This Row],[Selisih Suara]]/Table1[[#This Row],[Jumlah Suara Sah Calon Presiden dan Wakil Presiden]])*100</f>
        <v>-19.480372255817826</v>
      </c>
    </row>
    <row r="434" spans="1:13" x14ac:dyDescent="0.2">
      <c r="A434">
        <v>460</v>
      </c>
      <c r="B434">
        <v>1404</v>
      </c>
      <c r="C434" t="s">
        <v>35</v>
      </c>
      <c r="D434" t="s">
        <v>119</v>
      </c>
      <c r="E434">
        <v>247669</v>
      </c>
      <c r="F434">
        <v>66943</v>
      </c>
      <c r="G434">
        <v>85496</v>
      </c>
      <c r="H434">
        <v>152439</v>
      </c>
      <c r="I434">
        <f>Table1[[#This Row],[5. Jumlah Pemilih (1+2+3+4+5) (JML)]]-Table1[[#This Row],[Jumlah Suara Sah Calon Presiden dan Wakil Presiden]]</f>
        <v>95230</v>
      </c>
      <c r="J434">
        <f>(Table1[[#This Row],[Jumlah Tidak Memilih dan Suara Tidak Sah]]/Table1[[#This Row],[5. Jumlah Pemilih (1+2+3+4+5) (JML)]])*100</f>
        <v>38.450512579289295</v>
      </c>
      <c r="K43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34">
        <f>(Table1[[#This Row],[H. Prabowo Subianto - Ir. M. H. Hatta Rajasa]]-Table1[[#This Row],[Ir. H. Joko Widodo - Drs. H. M. Jusuf Kalla]])</f>
        <v>-18553</v>
      </c>
      <c r="M434">
        <f>(Table1[[#This Row],[Selisih Suara]]/Table1[[#This Row],[Jumlah Suara Sah Calon Presiden dan Wakil Presiden]])*100</f>
        <v>-12.170769947323192</v>
      </c>
    </row>
    <row r="435" spans="1:13" x14ac:dyDescent="0.2">
      <c r="A435">
        <v>461</v>
      </c>
      <c r="B435">
        <v>1407</v>
      </c>
      <c r="C435" t="s">
        <v>35</v>
      </c>
      <c r="D435" t="s">
        <v>122</v>
      </c>
      <c r="E435">
        <v>355037</v>
      </c>
      <c r="F435">
        <v>119956</v>
      </c>
      <c r="G435">
        <v>126012</v>
      </c>
      <c r="H435">
        <v>245968</v>
      </c>
      <c r="I435">
        <f>Table1[[#This Row],[5. Jumlah Pemilih (1+2+3+4+5) (JML)]]-Table1[[#This Row],[Jumlah Suara Sah Calon Presiden dan Wakil Presiden]]</f>
        <v>109069</v>
      </c>
      <c r="J435">
        <f>(Table1[[#This Row],[Jumlah Tidak Memilih dan Suara Tidak Sah]]/Table1[[#This Row],[5. Jumlah Pemilih (1+2+3+4+5) (JML)]])*100</f>
        <v>30.720460121057808</v>
      </c>
      <c r="K43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35">
        <f>(Table1[[#This Row],[H. Prabowo Subianto - Ir. M. H. Hatta Rajasa]]-Table1[[#This Row],[Ir. H. Joko Widodo - Drs. H. M. Jusuf Kalla]])</f>
        <v>-6056</v>
      </c>
      <c r="M435">
        <f>(Table1[[#This Row],[Selisih Suara]]/Table1[[#This Row],[Jumlah Suara Sah Calon Presiden dan Wakil Presiden]])*100</f>
        <v>-2.4621088922136214</v>
      </c>
    </row>
    <row r="436" spans="1:13" x14ac:dyDescent="0.2">
      <c r="A436">
        <v>462</v>
      </c>
      <c r="B436">
        <v>1409</v>
      </c>
      <c r="C436" t="s">
        <v>35</v>
      </c>
      <c r="D436" t="s">
        <v>124</v>
      </c>
      <c r="E436">
        <v>420884</v>
      </c>
      <c r="F436">
        <v>114216</v>
      </c>
      <c r="G436">
        <v>169637</v>
      </c>
      <c r="H436">
        <v>283853</v>
      </c>
      <c r="I436">
        <f>Table1[[#This Row],[5. Jumlah Pemilih (1+2+3+4+5) (JML)]]-Table1[[#This Row],[Jumlah Suara Sah Calon Presiden dan Wakil Presiden]]</f>
        <v>137031</v>
      </c>
      <c r="J436">
        <f>(Table1[[#This Row],[Jumlah Tidak Memilih dan Suara Tidak Sah]]/Table1[[#This Row],[5. Jumlah Pemilih (1+2+3+4+5) (JML)]])*100</f>
        <v>32.557901939726861</v>
      </c>
      <c r="K43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36">
        <f>(Table1[[#This Row],[H. Prabowo Subianto - Ir. M. H. Hatta Rajasa]]-Table1[[#This Row],[Ir. H. Joko Widodo - Drs. H. M. Jusuf Kalla]])</f>
        <v>-55421</v>
      </c>
      <c r="M436">
        <f>(Table1[[#This Row],[Selisih Suara]]/Table1[[#This Row],[Jumlah Suara Sah Calon Presiden dan Wakil Presiden]])*100</f>
        <v>-19.524542632982563</v>
      </c>
    </row>
    <row r="437" spans="1:13" x14ac:dyDescent="0.2">
      <c r="A437">
        <v>463</v>
      </c>
      <c r="B437">
        <v>1405</v>
      </c>
      <c r="C437" t="s">
        <v>35</v>
      </c>
      <c r="D437" t="s">
        <v>120</v>
      </c>
      <c r="E437">
        <v>282033</v>
      </c>
      <c r="F437">
        <v>89874</v>
      </c>
      <c r="G437">
        <v>90369</v>
      </c>
      <c r="H437">
        <v>180243</v>
      </c>
      <c r="I437">
        <f>Table1[[#This Row],[5. Jumlah Pemilih (1+2+3+4+5) (JML)]]-Table1[[#This Row],[Jumlah Suara Sah Calon Presiden dan Wakil Presiden]]</f>
        <v>101790</v>
      </c>
      <c r="J437">
        <f>(Table1[[#This Row],[Jumlah Tidak Memilih dan Suara Tidak Sah]]/Table1[[#This Row],[5. Jumlah Pemilih (1+2+3+4+5) (JML)]])*100</f>
        <v>36.091521204965375</v>
      </c>
      <c r="K43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37">
        <f>(Table1[[#This Row],[H. Prabowo Subianto - Ir. M. H. Hatta Rajasa]]-Table1[[#This Row],[Ir. H. Joko Widodo - Drs. H. M. Jusuf Kalla]])</f>
        <v>-495</v>
      </c>
      <c r="M437">
        <f>(Table1[[#This Row],[Selisih Suara]]/Table1[[#This Row],[Jumlah Suara Sah Calon Presiden dan Wakil Presiden]])*100</f>
        <v>-0.27462925051180909</v>
      </c>
    </row>
    <row r="438" spans="1:13" x14ac:dyDescent="0.2">
      <c r="A438">
        <v>464</v>
      </c>
      <c r="B438">
        <v>1401</v>
      </c>
      <c r="C438" t="s">
        <v>35</v>
      </c>
      <c r="D438" t="s">
        <v>116</v>
      </c>
      <c r="E438">
        <v>232406</v>
      </c>
      <c r="F438">
        <v>74594</v>
      </c>
      <c r="G438">
        <v>76259</v>
      </c>
      <c r="H438">
        <v>150853</v>
      </c>
      <c r="I438">
        <f>Table1[[#This Row],[5. Jumlah Pemilih (1+2+3+4+5) (JML)]]-Table1[[#This Row],[Jumlah Suara Sah Calon Presiden dan Wakil Presiden]]</f>
        <v>81553</v>
      </c>
      <c r="J438">
        <f>(Table1[[#This Row],[Jumlah Tidak Memilih dan Suara Tidak Sah]]/Table1[[#This Row],[5. Jumlah Pemilih (1+2+3+4+5) (JML)]])*100</f>
        <v>35.090746366272818</v>
      </c>
      <c r="K43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38">
        <f>(Table1[[#This Row],[H. Prabowo Subianto - Ir. M. H. Hatta Rajasa]]-Table1[[#This Row],[Ir. H. Joko Widodo - Drs. H. M. Jusuf Kalla]])</f>
        <v>-1665</v>
      </c>
      <c r="M438">
        <f>(Table1[[#This Row],[Selisih Suara]]/Table1[[#This Row],[Jumlah Suara Sah Calon Presiden dan Wakil Presiden]])*100</f>
        <v>-1.1037234924065149</v>
      </c>
    </row>
    <row r="439" spans="1:13" x14ac:dyDescent="0.2">
      <c r="A439">
        <v>465</v>
      </c>
      <c r="B439">
        <v>1410</v>
      </c>
      <c r="C439" t="s">
        <v>35</v>
      </c>
      <c r="D439" t="s">
        <v>125</v>
      </c>
      <c r="E439">
        <v>141804</v>
      </c>
      <c r="F439">
        <v>29611</v>
      </c>
      <c r="G439">
        <v>55289</v>
      </c>
      <c r="H439">
        <v>84900</v>
      </c>
      <c r="I439">
        <f>Table1[[#This Row],[5. Jumlah Pemilih (1+2+3+4+5) (JML)]]-Table1[[#This Row],[Jumlah Suara Sah Calon Presiden dan Wakil Presiden]]</f>
        <v>56904</v>
      </c>
      <c r="J439">
        <f>(Table1[[#This Row],[Jumlah Tidak Memilih dan Suara Tidak Sah]]/Table1[[#This Row],[5. Jumlah Pemilih (1+2+3+4+5) (JML)]])*100</f>
        <v>40.128628247440126</v>
      </c>
      <c r="K43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39">
        <f>(Table1[[#This Row],[H. Prabowo Subianto - Ir. M. H. Hatta Rajasa]]-Table1[[#This Row],[Ir. H. Joko Widodo - Drs. H. M. Jusuf Kalla]])</f>
        <v>-25678</v>
      </c>
      <c r="M439">
        <f>(Table1[[#This Row],[Selisih Suara]]/Table1[[#This Row],[Jumlah Suara Sah Calon Presiden dan Wakil Presiden]])*100</f>
        <v>-30.244994110718494</v>
      </c>
    </row>
    <row r="440" spans="1:13" x14ac:dyDescent="0.2">
      <c r="A440">
        <v>466</v>
      </c>
      <c r="B440">
        <v>1471</v>
      </c>
      <c r="C440" t="s">
        <v>35</v>
      </c>
      <c r="D440" t="s">
        <v>126</v>
      </c>
      <c r="E440">
        <v>666651</v>
      </c>
      <c r="F440">
        <v>261593</v>
      </c>
      <c r="G440">
        <v>129179</v>
      </c>
      <c r="H440">
        <v>390772</v>
      </c>
      <c r="I440">
        <f>Table1[[#This Row],[5. Jumlah Pemilih (1+2+3+4+5) (JML)]]-Table1[[#This Row],[Jumlah Suara Sah Calon Presiden dan Wakil Presiden]]</f>
        <v>275879</v>
      </c>
      <c r="J440">
        <f>(Table1[[#This Row],[Jumlah Tidak Memilih dan Suara Tidak Sah]]/Table1[[#This Row],[5. Jumlah Pemilih (1+2+3+4+5) (JML)]])*100</f>
        <v>41.382822496328664</v>
      </c>
      <c r="K44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40">
        <f>(Table1[[#This Row],[H. Prabowo Subianto - Ir. M. H. Hatta Rajasa]]-Table1[[#This Row],[Ir. H. Joko Widodo - Drs. H. M. Jusuf Kalla]])</f>
        <v>132414</v>
      </c>
      <c r="M440">
        <f>(Table1[[#This Row],[Selisih Suara]]/Table1[[#This Row],[Jumlah Suara Sah Calon Presiden dan Wakil Presiden]])*100</f>
        <v>33.885232309377336</v>
      </c>
    </row>
    <row r="441" spans="1:13" x14ac:dyDescent="0.2">
      <c r="A441">
        <v>467</v>
      </c>
      <c r="B441">
        <v>1473</v>
      </c>
      <c r="C441" t="s">
        <v>35</v>
      </c>
      <c r="D441" t="s">
        <v>127</v>
      </c>
      <c r="E441">
        <v>204339</v>
      </c>
      <c r="F441">
        <v>57511</v>
      </c>
      <c r="G441">
        <v>65484</v>
      </c>
      <c r="H441">
        <v>122995</v>
      </c>
      <c r="I441">
        <f>Table1[[#This Row],[5. Jumlah Pemilih (1+2+3+4+5) (JML)]]-Table1[[#This Row],[Jumlah Suara Sah Calon Presiden dan Wakil Presiden]]</f>
        <v>81344</v>
      </c>
      <c r="J441">
        <f>(Table1[[#This Row],[Jumlah Tidak Memilih dan Suara Tidak Sah]]/Table1[[#This Row],[5. Jumlah Pemilih (1+2+3+4+5) (JML)]])*100</f>
        <v>39.808357680129589</v>
      </c>
      <c r="K44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41">
        <f>(Table1[[#This Row],[H. Prabowo Subianto - Ir. M. H. Hatta Rajasa]]-Table1[[#This Row],[Ir. H. Joko Widodo - Drs. H. M. Jusuf Kalla]])</f>
        <v>-7973</v>
      </c>
      <c r="M441">
        <f>(Table1[[#This Row],[Selisih Suara]]/Table1[[#This Row],[Jumlah Suara Sah Calon Presiden dan Wakil Presiden]])*100</f>
        <v>-6.482377332411887</v>
      </c>
    </row>
    <row r="442" spans="1:13" x14ac:dyDescent="0.2">
      <c r="A442">
        <v>469</v>
      </c>
      <c r="B442">
        <v>1501</v>
      </c>
      <c r="C442" t="s">
        <v>36</v>
      </c>
      <c r="D442" t="s">
        <v>128</v>
      </c>
      <c r="E442">
        <v>206260</v>
      </c>
      <c r="F442">
        <v>104649</v>
      </c>
      <c r="G442">
        <v>38680</v>
      </c>
      <c r="H442">
        <v>143329</v>
      </c>
      <c r="I442">
        <f>Table1[[#This Row],[5. Jumlah Pemilih (1+2+3+4+5) (JML)]]-Table1[[#This Row],[Jumlah Suara Sah Calon Presiden dan Wakil Presiden]]</f>
        <v>62931</v>
      </c>
      <c r="J442">
        <f>(Table1[[#This Row],[Jumlah Tidak Memilih dan Suara Tidak Sah]]/Table1[[#This Row],[5. Jumlah Pemilih (1+2+3+4+5) (JML)]])*100</f>
        <v>30.510520702026568</v>
      </c>
      <c r="K44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42">
        <f>(Table1[[#This Row],[H. Prabowo Subianto - Ir. M. H. Hatta Rajasa]]-Table1[[#This Row],[Ir. H. Joko Widodo - Drs. H. M. Jusuf Kalla]])</f>
        <v>65969</v>
      </c>
      <c r="M442">
        <f>(Table1[[#This Row],[Selisih Suara]]/Table1[[#This Row],[Jumlah Suara Sah Calon Presiden dan Wakil Presiden]])*100</f>
        <v>46.026275212971555</v>
      </c>
    </row>
    <row r="443" spans="1:13" x14ac:dyDescent="0.2">
      <c r="A443">
        <v>470</v>
      </c>
      <c r="B443">
        <v>1502</v>
      </c>
      <c r="C443" t="s">
        <v>36</v>
      </c>
      <c r="D443" t="s">
        <v>129</v>
      </c>
      <c r="E443">
        <v>265112</v>
      </c>
      <c r="F443">
        <v>98973</v>
      </c>
      <c r="G443">
        <v>95407</v>
      </c>
      <c r="H443">
        <v>194380</v>
      </c>
      <c r="I443">
        <f>Table1[[#This Row],[5. Jumlah Pemilih (1+2+3+4+5) (JML)]]-Table1[[#This Row],[Jumlah Suara Sah Calon Presiden dan Wakil Presiden]]</f>
        <v>70732</v>
      </c>
      <c r="J443">
        <f>(Table1[[#This Row],[Jumlah Tidak Memilih dan Suara Tidak Sah]]/Table1[[#This Row],[5. Jumlah Pemilih (1+2+3+4+5) (JML)]])*100</f>
        <v>26.680044660369955</v>
      </c>
      <c r="K44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43">
        <f>(Table1[[#This Row],[H. Prabowo Subianto - Ir. M. H. Hatta Rajasa]]-Table1[[#This Row],[Ir. H. Joko Widodo - Drs. H. M. Jusuf Kalla]])</f>
        <v>3566</v>
      </c>
      <c r="M443">
        <f>(Table1[[#This Row],[Selisih Suara]]/Table1[[#This Row],[Jumlah Suara Sah Calon Presiden dan Wakil Presiden]])*100</f>
        <v>1.8345508797201358</v>
      </c>
    </row>
    <row r="444" spans="1:13" x14ac:dyDescent="0.2">
      <c r="A444">
        <v>471</v>
      </c>
      <c r="B444">
        <v>1503</v>
      </c>
      <c r="C444" t="s">
        <v>36</v>
      </c>
      <c r="D444" t="s">
        <v>130</v>
      </c>
      <c r="E444">
        <v>202191</v>
      </c>
      <c r="F444">
        <v>68598</v>
      </c>
      <c r="G444">
        <v>76443</v>
      </c>
      <c r="H444">
        <v>145041</v>
      </c>
      <c r="I444">
        <f>Table1[[#This Row],[5. Jumlah Pemilih (1+2+3+4+5) (JML)]]-Table1[[#This Row],[Jumlah Suara Sah Calon Presiden dan Wakil Presiden]]</f>
        <v>57150</v>
      </c>
      <c r="J444">
        <f>(Table1[[#This Row],[Jumlah Tidak Memilih dan Suara Tidak Sah]]/Table1[[#This Row],[5. Jumlah Pemilih (1+2+3+4+5) (JML)]])*100</f>
        <v>28.265353057257741</v>
      </c>
      <c r="K44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44">
        <f>(Table1[[#This Row],[H. Prabowo Subianto - Ir. M. H. Hatta Rajasa]]-Table1[[#This Row],[Ir. H. Joko Widodo - Drs. H. M. Jusuf Kalla]])</f>
        <v>-7845</v>
      </c>
      <c r="M444">
        <f>(Table1[[#This Row],[Selisih Suara]]/Table1[[#This Row],[Jumlah Suara Sah Calon Presiden dan Wakil Presiden]])*100</f>
        <v>-5.4088154383932823</v>
      </c>
    </row>
    <row r="445" spans="1:13" x14ac:dyDescent="0.2">
      <c r="A445">
        <v>472</v>
      </c>
      <c r="B445">
        <v>1504</v>
      </c>
      <c r="C445" t="s">
        <v>36</v>
      </c>
      <c r="D445" t="s">
        <v>131</v>
      </c>
      <c r="E445">
        <v>191810</v>
      </c>
      <c r="F445">
        <v>59741</v>
      </c>
      <c r="G445">
        <v>72999</v>
      </c>
      <c r="H445">
        <v>132740</v>
      </c>
      <c r="I445">
        <f>Table1[[#This Row],[5. Jumlah Pemilih (1+2+3+4+5) (JML)]]-Table1[[#This Row],[Jumlah Suara Sah Calon Presiden dan Wakil Presiden]]</f>
        <v>59070</v>
      </c>
      <c r="J445">
        <f>(Table1[[#This Row],[Jumlah Tidak Memilih dan Suara Tidak Sah]]/Table1[[#This Row],[5. Jumlah Pemilih (1+2+3+4+5) (JML)]])*100</f>
        <v>30.79610030759606</v>
      </c>
      <c r="K44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45">
        <f>(Table1[[#This Row],[H. Prabowo Subianto - Ir. M. H. Hatta Rajasa]]-Table1[[#This Row],[Ir. H. Joko Widodo - Drs. H. M. Jusuf Kalla]])</f>
        <v>-13258</v>
      </c>
      <c r="M445">
        <f>(Table1[[#This Row],[Selisih Suara]]/Table1[[#This Row],[Jumlah Suara Sah Calon Presiden dan Wakil Presiden]])*100</f>
        <v>-9.9879463613078201</v>
      </c>
    </row>
    <row r="446" spans="1:13" x14ac:dyDescent="0.2">
      <c r="A446">
        <v>473</v>
      </c>
      <c r="B446">
        <v>1505</v>
      </c>
      <c r="C446" t="s">
        <v>36</v>
      </c>
      <c r="D446" t="s">
        <v>132</v>
      </c>
      <c r="E446">
        <v>280719</v>
      </c>
      <c r="F446">
        <v>81395</v>
      </c>
      <c r="G446">
        <v>114132</v>
      </c>
      <c r="H446">
        <v>195527</v>
      </c>
      <c r="I446">
        <f>Table1[[#This Row],[5. Jumlah Pemilih (1+2+3+4+5) (JML)]]-Table1[[#This Row],[Jumlah Suara Sah Calon Presiden dan Wakil Presiden]]</f>
        <v>85192</v>
      </c>
      <c r="J446">
        <f>(Table1[[#This Row],[Jumlah Tidak Memilih dan Suara Tidak Sah]]/Table1[[#This Row],[5. Jumlah Pemilih (1+2+3+4+5) (JML)]])*100</f>
        <v>30.347785507927856</v>
      </c>
      <c r="K44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46">
        <f>(Table1[[#This Row],[H. Prabowo Subianto - Ir. M. H. Hatta Rajasa]]-Table1[[#This Row],[Ir. H. Joko Widodo - Drs. H. M. Jusuf Kalla]])</f>
        <v>-32737</v>
      </c>
      <c r="M446">
        <f>(Table1[[#This Row],[Selisih Suara]]/Table1[[#This Row],[Jumlah Suara Sah Calon Presiden dan Wakil Presiden]])*100</f>
        <v>-16.742956215765599</v>
      </c>
    </row>
    <row r="447" spans="1:13" x14ac:dyDescent="0.2">
      <c r="A447">
        <v>474</v>
      </c>
      <c r="B447">
        <v>1507</v>
      </c>
      <c r="C447" t="s">
        <v>36</v>
      </c>
      <c r="D447" t="s">
        <v>134</v>
      </c>
      <c r="E447">
        <v>208446</v>
      </c>
      <c r="F447">
        <v>63806</v>
      </c>
      <c r="G447">
        <v>79090</v>
      </c>
      <c r="H447">
        <v>142896</v>
      </c>
      <c r="I447">
        <f>Table1[[#This Row],[5. Jumlah Pemilih (1+2+3+4+5) (JML)]]-Table1[[#This Row],[Jumlah Suara Sah Calon Presiden dan Wakil Presiden]]</f>
        <v>65550</v>
      </c>
      <c r="J447">
        <f>(Table1[[#This Row],[Jumlah Tidak Memilih dan Suara Tidak Sah]]/Table1[[#This Row],[5. Jumlah Pemilih (1+2+3+4+5) (JML)]])*100</f>
        <v>31.44699346593362</v>
      </c>
      <c r="K44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47">
        <f>(Table1[[#This Row],[H. Prabowo Subianto - Ir. M. H. Hatta Rajasa]]-Table1[[#This Row],[Ir. H. Joko Widodo - Drs. H. M. Jusuf Kalla]])</f>
        <v>-15284</v>
      </c>
      <c r="M447">
        <f>(Table1[[#This Row],[Selisih Suara]]/Table1[[#This Row],[Jumlah Suara Sah Calon Presiden dan Wakil Presiden]])*100</f>
        <v>-10.69589071772478</v>
      </c>
    </row>
    <row r="448" spans="1:13" x14ac:dyDescent="0.2">
      <c r="A448">
        <v>475</v>
      </c>
      <c r="B448">
        <v>1506</v>
      </c>
      <c r="C448" t="s">
        <v>36</v>
      </c>
      <c r="D448" t="s">
        <v>133</v>
      </c>
      <c r="E448">
        <v>167460</v>
      </c>
      <c r="F448">
        <v>44919</v>
      </c>
      <c r="G448">
        <v>71431</v>
      </c>
      <c r="H448">
        <v>116350</v>
      </c>
      <c r="I448">
        <f>Table1[[#This Row],[5. Jumlah Pemilih (1+2+3+4+5) (JML)]]-Table1[[#This Row],[Jumlah Suara Sah Calon Presiden dan Wakil Presiden]]</f>
        <v>51110</v>
      </c>
      <c r="J448">
        <f>(Table1[[#This Row],[Jumlah Tidak Memilih dan Suara Tidak Sah]]/Table1[[#This Row],[5. Jumlah Pemilih (1+2+3+4+5) (JML)]])*100</f>
        <v>30.520721366296428</v>
      </c>
      <c r="K44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48">
        <f>(Table1[[#This Row],[H. Prabowo Subianto - Ir. M. H. Hatta Rajasa]]-Table1[[#This Row],[Ir. H. Joko Widodo - Drs. H. M. Jusuf Kalla]])</f>
        <v>-26512</v>
      </c>
      <c r="M448">
        <f>(Table1[[#This Row],[Selisih Suara]]/Table1[[#This Row],[Jumlah Suara Sah Calon Presiden dan Wakil Presiden]])*100</f>
        <v>-22.786420283626988</v>
      </c>
    </row>
    <row r="449" spans="1:13" x14ac:dyDescent="0.2">
      <c r="A449">
        <v>476</v>
      </c>
      <c r="B449">
        <v>1509</v>
      </c>
      <c r="C449" t="s">
        <v>36</v>
      </c>
      <c r="D449" t="s">
        <v>136</v>
      </c>
      <c r="E449">
        <v>244485</v>
      </c>
      <c r="F449">
        <v>91122</v>
      </c>
      <c r="G449">
        <v>87530</v>
      </c>
      <c r="H449">
        <v>178652</v>
      </c>
      <c r="I449">
        <f>Table1[[#This Row],[5. Jumlah Pemilih (1+2+3+4+5) (JML)]]-Table1[[#This Row],[Jumlah Suara Sah Calon Presiden dan Wakil Presiden]]</f>
        <v>65833</v>
      </c>
      <c r="J449">
        <f>(Table1[[#This Row],[Jumlah Tidak Memilih dan Suara Tidak Sah]]/Table1[[#This Row],[5. Jumlah Pemilih (1+2+3+4+5) (JML)]])*100</f>
        <v>26.927214348528537</v>
      </c>
      <c r="K44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49">
        <f>(Table1[[#This Row],[H. Prabowo Subianto - Ir. M. H. Hatta Rajasa]]-Table1[[#This Row],[Ir. H. Joko Widodo - Drs. H. M. Jusuf Kalla]])</f>
        <v>3592</v>
      </c>
      <c r="M449">
        <f>(Table1[[#This Row],[Selisih Suara]]/Table1[[#This Row],[Jumlah Suara Sah Calon Presiden dan Wakil Presiden]])*100</f>
        <v>2.0106128114994517</v>
      </c>
    </row>
    <row r="450" spans="1:13" x14ac:dyDescent="0.2">
      <c r="A450">
        <v>477</v>
      </c>
      <c r="B450">
        <v>1508</v>
      </c>
      <c r="C450" t="s">
        <v>36</v>
      </c>
      <c r="D450" t="s">
        <v>135</v>
      </c>
      <c r="E450">
        <v>242802</v>
      </c>
      <c r="F450">
        <v>66172</v>
      </c>
      <c r="G450">
        <v>108551</v>
      </c>
      <c r="H450">
        <v>174723</v>
      </c>
      <c r="I450">
        <f>Table1[[#This Row],[5. Jumlah Pemilih (1+2+3+4+5) (JML)]]-Table1[[#This Row],[Jumlah Suara Sah Calon Presiden dan Wakil Presiden]]</f>
        <v>68079</v>
      </c>
      <c r="J450">
        <f>(Table1[[#This Row],[Jumlah Tidak Memilih dan Suara Tidak Sah]]/Table1[[#This Row],[5. Jumlah Pemilih (1+2+3+4+5) (JML)]])*100</f>
        <v>28.03889589047866</v>
      </c>
      <c r="K45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50">
        <f>(Table1[[#This Row],[H. Prabowo Subianto - Ir. M. H. Hatta Rajasa]]-Table1[[#This Row],[Ir. H. Joko Widodo - Drs. H. M. Jusuf Kalla]])</f>
        <v>-42379</v>
      </c>
      <c r="M450">
        <f>(Table1[[#This Row],[Selisih Suara]]/Table1[[#This Row],[Jumlah Suara Sah Calon Presiden dan Wakil Presiden]])*100</f>
        <v>-24.254963570909382</v>
      </c>
    </row>
    <row r="451" spans="1:13" x14ac:dyDescent="0.2">
      <c r="A451">
        <v>478</v>
      </c>
      <c r="B451">
        <v>1571</v>
      </c>
      <c r="C451" t="s">
        <v>36</v>
      </c>
      <c r="D451" t="s">
        <v>137</v>
      </c>
      <c r="E451">
        <v>443420</v>
      </c>
      <c r="F451">
        <v>155560</v>
      </c>
      <c r="G451">
        <v>142969</v>
      </c>
      <c r="H451">
        <v>298529</v>
      </c>
      <c r="I451">
        <f>Table1[[#This Row],[5. Jumlah Pemilih (1+2+3+4+5) (JML)]]-Table1[[#This Row],[Jumlah Suara Sah Calon Presiden dan Wakil Presiden]]</f>
        <v>144891</v>
      </c>
      <c r="J451">
        <f>(Table1[[#This Row],[Jumlah Tidak Memilih dan Suara Tidak Sah]]/Table1[[#This Row],[5. Jumlah Pemilih (1+2+3+4+5) (JML)]])*100</f>
        <v>32.675792702178519</v>
      </c>
      <c r="K451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51">
        <f>(Table1[[#This Row],[H. Prabowo Subianto - Ir. M. H. Hatta Rajasa]]-Table1[[#This Row],[Ir. H. Joko Widodo - Drs. H. M. Jusuf Kalla]])</f>
        <v>12591</v>
      </c>
      <c r="M451">
        <f>(Table1[[#This Row],[Selisih Suara]]/Table1[[#This Row],[Jumlah Suara Sah Calon Presiden dan Wakil Presiden]])*100</f>
        <v>4.2176806943379033</v>
      </c>
    </row>
    <row r="452" spans="1:13" x14ac:dyDescent="0.2">
      <c r="A452">
        <v>479</v>
      </c>
      <c r="B452">
        <v>1572</v>
      </c>
      <c r="C452" t="s">
        <v>36</v>
      </c>
      <c r="D452" t="s">
        <v>138</v>
      </c>
      <c r="E452">
        <v>72944</v>
      </c>
      <c r="F452">
        <v>36381</v>
      </c>
      <c r="G452">
        <v>10555</v>
      </c>
      <c r="H452">
        <v>46936</v>
      </c>
      <c r="I452">
        <f>Table1[[#This Row],[5. Jumlah Pemilih (1+2+3+4+5) (JML)]]-Table1[[#This Row],[Jumlah Suara Sah Calon Presiden dan Wakil Presiden]]</f>
        <v>26008</v>
      </c>
      <c r="J452">
        <f>(Table1[[#This Row],[Jumlah Tidak Memilih dan Suara Tidak Sah]]/Table1[[#This Row],[5. Jumlah Pemilih (1+2+3+4+5) (JML)]])*100</f>
        <v>35.654748848431673</v>
      </c>
      <c r="K45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52">
        <f>(Table1[[#This Row],[H. Prabowo Subianto - Ir. M. H. Hatta Rajasa]]-Table1[[#This Row],[Ir. H. Joko Widodo - Drs. H. M. Jusuf Kalla]])</f>
        <v>25826</v>
      </c>
      <c r="M452">
        <f>(Table1[[#This Row],[Selisih Suara]]/Table1[[#This Row],[Jumlah Suara Sah Calon Presiden dan Wakil Presiden]])*100</f>
        <v>55.023862280552237</v>
      </c>
    </row>
    <row r="453" spans="1:13" x14ac:dyDescent="0.2">
      <c r="A453">
        <v>481</v>
      </c>
      <c r="B453">
        <v>1601</v>
      </c>
      <c r="C453" t="s">
        <v>37</v>
      </c>
      <c r="D453" t="s">
        <v>139</v>
      </c>
      <c r="E453">
        <v>254429</v>
      </c>
      <c r="F453">
        <v>108647</v>
      </c>
      <c r="G453">
        <v>64472</v>
      </c>
      <c r="H453">
        <v>173119</v>
      </c>
      <c r="I453">
        <f>Table1[[#This Row],[5. Jumlah Pemilih (1+2+3+4+5) (JML)]]-Table1[[#This Row],[Jumlah Suara Sah Calon Presiden dan Wakil Presiden]]</f>
        <v>81310</v>
      </c>
      <c r="J453">
        <f>(Table1[[#This Row],[Jumlah Tidak Memilih dan Suara Tidak Sah]]/Table1[[#This Row],[5. Jumlah Pemilih (1+2+3+4+5) (JML)]])*100</f>
        <v>31.957834995224598</v>
      </c>
      <c r="K45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53">
        <f>(Table1[[#This Row],[H. Prabowo Subianto - Ir. M. H. Hatta Rajasa]]-Table1[[#This Row],[Ir. H. Joko Widodo - Drs. H. M. Jusuf Kalla]])</f>
        <v>44175</v>
      </c>
      <c r="M453">
        <f>(Table1[[#This Row],[Selisih Suara]]/Table1[[#This Row],[Jumlah Suara Sah Calon Presiden dan Wakil Presiden]])*100</f>
        <v>25.517129835546648</v>
      </c>
    </row>
    <row r="454" spans="1:13" x14ac:dyDescent="0.2">
      <c r="A454">
        <v>482</v>
      </c>
      <c r="B454">
        <v>1602</v>
      </c>
      <c r="C454" t="s">
        <v>37</v>
      </c>
      <c r="D454" t="s">
        <v>140</v>
      </c>
      <c r="E454">
        <v>560123</v>
      </c>
      <c r="F454">
        <v>230650</v>
      </c>
      <c r="G454">
        <v>191662</v>
      </c>
      <c r="H454">
        <v>422312</v>
      </c>
      <c r="I454">
        <f>Table1[[#This Row],[5. Jumlah Pemilih (1+2+3+4+5) (JML)]]-Table1[[#This Row],[Jumlah Suara Sah Calon Presiden dan Wakil Presiden]]</f>
        <v>137811</v>
      </c>
      <c r="J454">
        <f>(Table1[[#This Row],[Jumlah Tidak Memilih dan Suara Tidak Sah]]/Table1[[#This Row],[5. Jumlah Pemilih (1+2+3+4+5) (JML)]])*100</f>
        <v>24.603703115208624</v>
      </c>
      <c r="K45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54">
        <f>(Table1[[#This Row],[H. Prabowo Subianto - Ir. M. H. Hatta Rajasa]]-Table1[[#This Row],[Ir. H. Joko Widodo - Drs. H. M. Jusuf Kalla]])</f>
        <v>38988</v>
      </c>
      <c r="M454">
        <f>(Table1[[#This Row],[Selisih Suara]]/Table1[[#This Row],[Jumlah Suara Sah Calon Presiden dan Wakil Presiden]])*100</f>
        <v>9.232036977400595</v>
      </c>
    </row>
    <row r="455" spans="1:13" x14ac:dyDescent="0.2">
      <c r="A455">
        <v>483</v>
      </c>
      <c r="B455">
        <v>1603</v>
      </c>
      <c r="C455" t="s">
        <v>37</v>
      </c>
      <c r="D455" t="s">
        <v>141</v>
      </c>
      <c r="E455">
        <v>540993</v>
      </c>
      <c r="F455">
        <v>176547</v>
      </c>
      <c r="G455">
        <v>217125</v>
      </c>
      <c r="H455">
        <v>393672</v>
      </c>
      <c r="I455">
        <f>Table1[[#This Row],[5. Jumlah Pemilih (1+2+3+4+5) (JML)]]-Table1[[#This Row],[Jumlah Suara Sah Calon Presiden dan Wakil Presiden]]</f>
        <v>147321</v>
      </c>
      <c r="J455">
        <f>(Table1[[#This Row],[Jumlah Tidak Memilih dan Suara Tidak Sah]]/Table1[[#This Row],[5. Jumlah Pemilih (1+2+3+4+5) (JML)]])*100</f>
        <v>27.231590796923435</v>
      </c>
      <c r="K45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55">
        <f>(Table1[[#This Row],[H. Prabowo Subianto - Ir. M. H. Hatta Rajasa]]-Table1[[#This Row],[Ir. H. Joko Widodo - Drs. H. M. Jusuf Kalla]])</f>
        <v>-40578</v>
      </c>
      <c r="M455">
        <f>(Table1[[#This Row],[Selisih Suara]]/Table1[[#This Row],[Jumlah Suara Sah Calon Presiden dan Wakil Presiden]])*100</f>
        <v>-10.307565689203194</v>
      </c>
    </row>
    <row r="456" spans="1:13" x14ac:dyDescent="0.2">
      <c r="A456">
        <v>484</v>
      </c>
      <c r="B456">
        <v>1604</v>
      </c>
      <c r="C456" t="s">
        <v>37</v>
      </c>
      <c r="D456" t="s">
        <v>142</v>
      </c>
      <c r="E456">
        <v>296419</v>
      </c>
      <c r="F456">
        <v>124162</v>
      </c>
      <c r="G456">
        <v>83865</v>
      </c>
      <c r="H456">
        <v>208027</v>
      </c>
      <c r="I456">
        <f>Table1[[#This Row],[5. Jumlah Pemilih (1+2+3+4+5) (JML)]]-Table1[[#This Row],[Jumlah Suara Sah Calon Presiden dan Wakil Presiden]]</f>
        <v>88392</v>
      </c>
      <c r="J456">
        <f>(Table1[[#This Row],[Jumlah Tidak Memilih dan Suara Tidak Sah]]/Table1[[#This Row],[5. Jumlah Pemilih (1+2+3+4+5) (JML)]])*100</f>
        <v>29.819950812869621</v>
      </c>
      <c r="K456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56">
        <f>(Table1[[#This Row],[H. Prabowo Subianto - Ir. M. H. Hatta Rajasa]]-Table1[[#This Row],[Ir. H. Joko Widodo - Drs. H. M. Jusuf Kalla]])</f>
        <v>40297</v>
      </c>
      <c r="M456">
        <f>(Table1[[#This Row],[Selisih Suara]]/Table1[[#This Row],[Jumlah Suara Sah Calon Presiden dan Wakil Presiden]])*100</f>
        <v>19.371043181894656</v>
      </c>
    </row>
    <row r="457" spans="1:13" x14ac:dyDescent="0.2">
      <c r="A457">
        <v>485</v>
      </c>
      <c r="B457">
        <v>1605</v>
      </c>
      <c r="C457" t="s">
        <v>37</v>
      </c>
      <c r="D457" t="s">
        <v>143</v>
      </c>
      <c r="E457">
        <v>430309</v>
      </c>
      <c r="F457">
        <v>124598</v>
      </c>
      <c r="G457">
        <v>193367</v>
      </c>
      <c r="H457">
        <v>317965</v>
      </c>
      <c r="I457">
        <f>Table1[[#This Row],[5. Jumlah Pemilih (1+2+3+4+5) (JML)]]-Table1[[#This Row],[Jumlah Suara Sah Calon Presiden dan Wakil Presiden]]</f>
        <v>112344</v>
      </c>
      <c r="J457">
        <f>(Table1[[#This Row],[Jumlah Tidak Memilih dan Suara Tidak Sah]]/Table1[[#This Row],[5. Jumlah Pemilih (1+2+3+4+5) (JML)]])*100</f>
        <v>26.107750476982822</v>
      </c>
      <c r="K45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57">
        <f>(Table1[[#This Row],[H. Prabowo Subianto - Ir. M. H. Hatta Rajasa]]-Table1[[#This Row],[Ir. H. Joko Widodo - Drs. H. M. Jusuf Kalla]])</f>
        <v>-68769</v>
      </c>
      <c r="M457">
        <f>(Table1[[#This Row],[Selisih Suara]]/Table1[[#This Row],[Jumlah Suara Sah Calon Presiden dan Wakil Presiden]])*100</f>
        <v>-21.62785212208891</v>
      </c>
    </row>
    <row r="458" spans="1:13" x14ac:dyDescent="0.2">
      <c r="A458">
        <v>486</v>
      </c>
      <c r="B458">
        <v>1606</v>
      </c>
      <c r="C458" t="s">
        <v>37</v>
      </c>
      <c r="D458" t="s">
        <v>144</v>
      </c>
      <c r="E458">
        <v>463975</v>
      </c>
      <c r="F458">
        <v>125556</v>
      </c>
      <c r="G458">
        <v>176549</v>
      </c>
      <c r="H458">
        <v>302105</v>
      </c>
      <c r="I458">
        <f>Table1[[#This Row],[5. Jumlah Pemilih (1+2+3+4+5) (JML)]]-Table1[[#This Row],[Jumlah Suara Sah Calon Presiden dan Wakil Presiden]]</f>
        <v>161870</v>
      </c>
      <c r="J458">
        <f>(Table1[[#This Row],[Jumlah Tidak Memilih dan Suara Tidak Sah]]/Table1[[#This Row],[5. Jumlah Pemilih (1+2+3+4+5) (JML)]])*100</f>
        <v>34.887655584891426</v>
      </c>
      <c r="K45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58">
        <f>(Table1[[#This Row],[H. Prabowo Subianto - Ir. M. H. Hatta Rajasa]]-Table1[[#This Row],[Ir. H. Joko Widodo - Drs. H. M. Jusuf Kalla]])</f>
        <v>-50993</v>
      </c>
      <c r="M458">
        <f>(Table1[[#This Row],[Selisih Suara]]/Table1[[#This Row],[Jumlah Suara Sah Calon Presiden dan Wakil Presiden]])*100</f>
        <v>-16.879230731037222</v>
      </c>
    </row>
    <row r="459" spans="1:13" x14ac:dyDescent="0.2">
      <c r="A459">
        <v>487</v>
      </c>
      <c r="B459">
        <v>1607</v>
      </c>
      <c r="C459" t="s">
        <v>37</v>
      </c>
      <c r="D459" t="s">
        <v>145</v>
      </c>
      <c r="E459">
        <v>594822</v>
      </c>
      <c r="F459">
        <v>189938</v>
      </c>
      <c r="G459">
        <v>224109</v>
      </c>
      <c r="H459">
        <v>414047</v>
      </c>
      <c r="I459">
        <f>Table1[[#This Row],[5. Jumlah Pemilih (1+2+3+4+5) (JML)]]-Table1[[#This Row],[Jumlah Suara Sah Calon Presiden dan Wakil Presiden]]</f>
        <v>180775</v>
      </c>
      <c r="J459">
        <f>(Table1[[#This Row],[Jumlah Tidak Memilih dan Suara Tidak Sah]]/Table1[[#This Row],[5. Jumlah Pemilih (1+2+3+4+5) (JML)]])*100</f>
        <v>30.391444835597873</v>
      </c>
      <c r="K45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59">
        <f>(Table1[[#This Row],[H. Prabowo Subianto - Ir. M. H. Hatta Rajasa]]-Table1[[#This Row],[Ir. H. Joko Widodo - Drs. H. M. Jusuf Kalla]])</f>
        <v>-34171</v>
      </c>
      <c r="M459">
        <f>(Table1[[#This Row],[Selisih Suara]]/Table1[[#This Row],[Jumlah Suara Sah Calon Presiden dan Wakil Presiden]])*100</f>
        <v>-8.252927807712652</v>
      </c>
    </row>
    <row r="460" spans="1:13" x14ac:dyDescent="0.2">
      <c r="A460">
        <v>488</v>
      </c>
      <c r="B460">
        <v>1609</v>
      </c>
      <c r="C460" t="s">
        <v>37</v>
      </c>
      <c r="D460" t="s">
        <v>147</v>
      </c>
      <c r="E460">
        <v>478970</v>
      </c>
      <c r="F460">
        <v>225364</v>
      </c>
      <c r="G460">
        <v>152303</v>
      </c>
      <c r="H460">
        <v>377667</v>
      </c>
      <c r="I460">
        <f>Table1[[#This Row],[5. Jumlah Pemilih (1+2+3+4+5) (JML)]]-Table1[[#This Row],[Jumlah Suara Sah Calon Presiden dan Wakil Presiden]]</f>
        <v>101303</v>
      </c>
      <c r="J460">
        <f>(Table1[[#This Row],[Jumlah Tidak Memilih dan Suara Tidak Sah]]/Table1[[#This Row],[5. Jumlah Pemilih (1+2+3+4+5) (JML)]])*100</f>
        <v>21.150176420235088</v>
      </c>
      <c r="K46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60">
        <f>(Table1[[#This Row],[H. Prabowo Subianto - Ir. M. H. Hatta Rajasa]]-Table1[[#This Row],[Ir. H. Joko Widodo - Drs. H. M. Jusuf Kalla]])</f>
        <v>73061</v>
      </c>
      <c r="M460">
        <f>(Table1[[#This Row],[Selisih Suara]]/Table1[[#This Row],[Jumlah Suara Sah Calon Presiden dan Wakil Presiden]])*100</f>
        <v>19.345349209753564</v>
      </c>
    </row>
    <row r="461" spans="1:13" x14ac:dyDescent="0.2">
      <c r="A461">
        <v>489</v>
      </c>
      <c r="B461">
        <v>1608</v>
      </c>
      <c r="C461" t="s">
        <v>37</v>
      </c>
      <c r="D461" t="s">
        <v>146</v>
      </c>
      <c r="E461">
        <v>260979</v>
      </c>
      <c r="F461">
        <v>110146</v>
      </c>
      <c r="G461">
        <v>77139</v>
      </c>
      <c r="H461">
        <v>187285</v>
      </c>
      <c r="I461">
        <f>Table1[[#This Row],[5. Jumlah Pemilih (1+2+3+4+5) (JML)]]-Table1[[#This Row],[Jumlah Suara Sah Calon Presiden dan Wakil Presiden]]</f>
        <v>73694</v>
      </c>
      <c r="J461">
        <f>(Table1[[#This Row],[Jumlah Tidak Memilih dan Suara Tidak Sah]]/Table1[[#This Row],[5. Jumlah Pemilih (1+2+3+4+5) (JML)]])*100</f>
        <v>28.237521026596006</v>
      </c>
      <c r="K461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61">
        <f>(Table1[[#This Row],[H. Prabowo Subianto - Ir. M. H. Hatta Rajasa]]-Table1[[#This Row],[Ir. H. Joko Widodo - Drs. H. M. Jusuf Kalla]])</f>
        <v>33007</v>
      </c>
      <c r="M461">
        <f>(Table1[[#This Row],[Selisih Suara]]/Table1[[#This Row],[Jumlah Suara Sah Calon Presiden dan Wakil Presiden]])*100</f>
        <v>17.62394212029794</v>
      </c>
    </row>
    <row r="462" spans="1:13" x14ac:dyDescent="0.2">
      <c r="A462">
        <v>490</v>
      </c>
      <c r="B462">
        <v>1610</v>
      </c>
      <c r="C462" t="s">
        <v>37</v>
      </c>
      <c r="D462" t="s">
        <v>148</v>
      </c>
      <c r="E462">
        <v>305586</v>
      </c>
      <c r="F462">
        <v>107659</v>
      </c>
      <c r="G462">
        <v>96506</v>
      </c>
      <c r="H462">
        <v>204165</v>
      </c>
      <c r="I462">
        <f>Table1[[#This Row],[5. Jumlah Pemilih (1+2+3+4+5) (JML)]]-Table1[[#This Row],[Jumlah Suara Sah Calon Presiden dan Wakil Presiden]]</f>
        <v>101421</v>
      </c>
      <c r="J462">
        <f>(Table1[[#This Row],[Jumlah Tidak Memilih dan Suara Tidak Sah]]/Table1[[#This Row],[5. Jumlah Pemilih (1+2+3+4+5) (JML)]])*100</f>
        <v>33.189020439418037</v>
      </c>
      <c r="K46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62">
        <f>(Table1[[#This Row],[H. Prabowo Subianto - Ir. M. H. Hatta Rajasa]]-Table1[[#This Row],[Ir. H. Joko Widodo - Drs. H. M. Jusuf Kalla]])</f>
        <v>11153</v>
      </c>
      <c r="M462">
        <f>(Table1[[#This Row],[Selisih Suara]]/Table1[[#This Row],[Jumlah Suara Sah Calon Presiden dan Wakil Presiden]])*100</f>
        <v>5.4627384713344602</v>
      </c>
    </row>
    <row r="463" spans="1:13" x14ac:dyDescent="0.2">
      <c r="A463">
        <v>491</v>
      </c>
      <c r="B463">
        <v>1611</v>
      </c>
      <c r="C463" t="s">
        <v>37</v>
      </c>
      <c r="D463" t="s">
        <v>149</v>
      </c>
      <c r="E463">
        <v>182740</v>
      </c>
      <c r="F463">
        <v>60332</v>
      </c>
      <c r="G463">
        <v>48436</v>
      </c>
      <c r="H463">
        <v>108768</v>
      </c>
      <c r="I463">
        <f>Table1[[#This Row],[5. Jumlah Pemilih (1+2+3+4+5) (JML)]]-Table1[[#This Row],[Jumlah Suara Sah Calon Presiden dan Wakil Presiden]]</f>
        <v>73972</v>
      </c>
      <c r="J463">
        <f>(Table1[[#This Row],[Jumlah Tidak Memilih dan Suara Tidak Sah]]/Table1[[#This Row],[5. Jumlah Pemilih (1+2+3+4+5) (JML)]])*100</f>
        <v>40.479369596147528</v>
      </c>
      <c r="K46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63">
        <f>(Table1[[#This Row],[H. Prabowo Subianto - Ir. M. H. Hatta Rajasa]]-Table1[[#This Row],[Ir. H. Joko Widodo - Drs. H. M. Jusuf Kalla]])</f>
        <v>11896</v>
      </c>
      <c r="M463">
        <f>(Table1[[#This Row],[Selisih Suara]]/Table1[[#This Row],[Jumlah Suara Sah Calon Presiden dan Wakil Presiden]])*100</f>
        <v>10.937040305972346</v>
      </c>
    </row>
    <row r="464" spans="1:13" x14ac:dyDescent="0.2">
      <c r="A464">
        <v>492</v>
      </c>
      <c r="B464">
        <v>1671</v>
      </c>
      <c r="C464" t="s">
        <v>37</v>
      </c>
      <c r="D464" t="s">
        <v>150</v>
      </c>
      <c r="E464">
        <v>1174651</v>
      </c>
      <c r="F464">
        <v>410473</v>
      </c>
      <c r="G464">
        <v>372168</v>
      </c>
      <c r="H464">
        <v>782641</v>
      </c>
      <c r="I464">
        <f>Table1[[#This Row],[5. Jumlah Pemilih (1+2+3+4+5) (JML)]]-Table1[[#This Row],[Jumlah Suara Sah Calon Presiden dan Wakil Presiden]]</f>
        <v>392010</v>
      </c>
      <c r="J464">
        <f>(Table1[[#This Row],[Jumlah Tidak Memilih dan Suara Tidak Sah]]/Table1[[#This Row],[5. Jumlah Pemilih (1+2+3+4+5) (JML)]])*100</f>
        <v>33.37246552380239</v>
      </c>
      <c r="K46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64">
        <f>(Table1[[#This Row],[H. Prabowo Subianto - Ir. M. H. Hatta Rajasa]]-Table1[[#This Row],[Ir. H. Joko Widodo - Drs. H. M. Jusuf Kalla]])</f>
        <v>38305</v>
      </c>
      <c r="M464">
        <f>(Table1[[#This Row],[Selisih Suara]]/Table1[[#This Row],[Jumlah Suara Sah Calon Presiden dan Wakil Presiden]])*100</f>
        <v>4.8943257508870612</v>
      </c>
    </row>
    <row r="465" spans="1:13" x14ac:dyDescent="0.2">
      <c r="A465">
        <v>493</v>
      </c>
      <c r="B465">
        <v>1673</v>
      </c>
      <c r="C465" t="s">
        <v>37</v>
      </c>
      <c r="D465" t="s">
        <v>152</v>
      </c>
      <c r="E465">
        <v>105341</v>
      </c>
      <c r="F465">
        <v>38006</v>
      </c>
      <c r="G465">
        <v>33579</v>
      </c>
      <c r="H465">
        <v>71585</v>
      </c>
      <c r="I465">
        <f>Table1[[#This Row],[5. Jumlah Pemilih (1+2+3+4+5) (JML)]]-Table1[[#This Row],[Jumlah Suara Sah Calon Presiden dan Wakil Presiden]]</f>
        <v>33756</v>
      </c>
      <c r="J465">
        <f>(Table1[[#This Row],[Jumlah Tidak Memilih dan Suara Tidak Sah]]/Table1[[#This Row],[5. Jumlah Pemilih (1+2+3+4+5) (JML)]])*100</f>
        <v>32.044503089964969</v>
      </c>
      <c r="K46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65">
        <f>(Table1[[#This Row],[H. Prabowo Subianto - Ir. M. H. Hatta Rajasa]]-Table1[[#This Row],[Ir. H. Joko Widodo - Drs. H. M. Jusuf Kalla]])</f>
        <v>4427</v>
      </c>
      <c r="M465">
        <f>(Table1[[#This Row],[Selisih Suara]]/Table1[[#This Row],[Jumlah Suara Sah Calon Presiden dan Wakil Presiden]])*100</f>
        <v>6.1842564783124958</v>
      </c>
    </row>
    <row r="466" spans="1:13" x14ac:dyDescent="0.2">
      <c r="A466">
        <v>494</v>
      </c>
      <c r="B466">
        <v>1674</v>
      </c>
      <c r="C466" t="s">
        <v>37</v>
      </c>
      <c r="D466" t="s">
        <v>153</v>
      </c>
      <c r="E466">
        <v>157151</v>
      </c>
      <c r="F466">
        <v>55804</v>
      </c>
      <c r="G466">
        <v>49873</v>
      </c>
      <c r="H466">
        <v>105677</v>
      </c>
      <c r="I466">
        <f>Table1[[#This Row],[5. Jumlah Pemilih (1+2+3+4+5) (JML)]]-Table1[[#This Row],[Jumlah Suara Sah Calon Presiden dan Wakil Presiden]]</f>
        <v>51474</v>
      </c>
      <c r="J466">
        <f>(Table1[[#This Row],[Jumlah Tidak Memilih dan Suara Tidak Sah]]/Table1[[#This Row],[5. Jumlah Pemilih (1+2+3+4+5) (JML)]])*100</f>
        <v>32.754484540346546</v>
      </c>
      <c r="K466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66">
        <f>(Table1[[#This Row],[H. Prabowo Subianto - Ir. M. H. Hatta Rajasa]]-Table1[[#This Row],[Ir. H. Joko Widodo - Drs. H. M. Jusuf Kalla]])</f>
        <v>5931</v>
      </c>
      <c r="M466">
        <f>(Table1[[#This Row],[Selisih Suara]]/Table1[[#This Row],[Jumlah Suara Sah Calon Presiden dan Wakil Presiden]])*100</f>
        <v>5.6123849087313227</v>
      </c>
    </row>
    <row r="467" spans="1:13" x14ac:dyDescent="0.2">
      <c r="A467">
        <v>495</v>
      </c>
      <c r="B467">
        <v>1672</v>
      </c>
      <c r="C467" t="s">
        <v>37</v>
      </c>
      <c r="D467" t="s">
        <v>151</v>
      </c>
      <c r="E467">
        <v>134597</v>
      </c>
      <c r="F467">
        <v>44281</v>
      </c>
      <c r="G467">
        <v>45896</v>
      </c>
      <c r="H467">
        <v>90177</v>
      </c>
      <c r="I467">
        <f>Table1[[#This Row],[5. Jumlah Pemilih (1+2+3+4+5) (JML)]]-Table1[[#This Row],[Jumlah Suara Sah Calon Presiden dan Wakil Presiden]]</f>
        <v>44420</v>
      </c>
      <c r="J467">
        <f>(Table1[[#This Row],[Jumlah Tidak Memilih dan Suara Tidak Sah]]/Table1[[#This Row],[5. Jumlah Pemilih (1+2+3+4+5) (JML)]])*100</f>
        <v>33.002221446243226</v>
      </c>
      <c r="K46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67">
        <f>(Table1[[#This Row],[H. Prabowo Subianto - Ir. M. H. Hatta Rajasa]]-Table1[[#This Row],[Ir. H. Joko Widodo - Drs. H. M. Jusuf Kalla]])</f>
        <v>-1615</v>
      </c>
      <c r="M467">
        <f>(Table1[[#This Row],[Selisih Suara]]/Table1[[#This Row],[Jumlah Suara Sah Calon Presiden dan Wakil Presiden]])*100</f>
        <v>-1.7909222972598333</v>
      </c>
    </row>
    <row r="468" spans="1:13" x14ac:dyDescent="0.2">
      <c r="A468">
        <v>497</v>
      </c>
      <c r="B468">
        <v>1701</v>
      </c>
      <c r="C468" t="s">
        <v>38</v>
      </c>
      <c r="D468" t="s">
        <v>154</v>
      </c>
      <c r="E468">
        <v>115891</v>
      </c>
      <c r="F468">
        <v>31154</v>
      </c>
      <c r="G468">
        <v>44964</v>
      </c>
      <c r="H468">
        <v>76118</v>
      </c>
      <c r="I468">
        <f>Table1[[#This Row],[5. Jumlah Pemilih (1+2+3+4+5) (JML)]]-Table1[[#This Row],[Jumlah Suara Sah Calon Presiden dan Wakil Presiden]]</f>
        <v>39773</v>
      </c>
      <c r="J468">
        <f>(Table1[[#This Row],[Jumlah Tidak Memilih dan Suara Tidak Sah]]/Table1[[#This Row],[5. Jumlah Pemilih (1+2+3+4+5) (JML)]])*100</f>
        <v>34.319317289522047</v>
      </c>
      <c r="K46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68">
        <f>(Table1[[#This Row],[H. Prabowo Subianto - Ir. M. H. Hatta Rajasa]]-Table1[[#This Row],[Ir. H. Joko Widodo - Drs. H. M. Jusuf Kalla]])</f>
        <v>-13810</v>
      </c>
      <c r="M468">
        <f>(Table1[[#This Row],[Selisih Suara]]/Table1[[#This Row],[Jumlah Suara Sah Calon Presiden dan Wakil Presiden]])*100</f>
        <v>-18.14288341785123</v>
      </c>
    </row>
    <row r="469" spans="1:13" x14ac:dyDescent="0.2">
      <c r="A469">
        <v>498</v>
      </c>
      <c r="B469">
        <v>1702</v>
      </c>
      <c r="C469" t="s">
        <v>38</v>
      </c>
      <c r="D469" t="s">
        <v>155</v>
      </c>
      <c r="E469">
        <v>198929</v>
      </c>
      <c r="F469">
        <v>73479</v>
      </c>
      <c r="G469">
        <v>59063</v>
      </c>
      <c r="H469">
        <v>132542</v>
      </c>
      <c r="I469">
        <f>Table1[[#This Row],[5. Jumlah Pemilih (1+2+3+4+5) (JML)]]-Table1[[#This Row],[Jumlah Suara Sah Calon Presiden dan Wakil Presiden]]</f>
        <v>66387</v>
      </c>
      <c r="J469">
        <f>(Table1[[#This Row],[Jumlah Tidak Memilih dan Suara Tidak Sah]]/Table1[[#This Row],[5. Jumlah Pemilih (1+2+3+4+5) (JML)]])*100</f>
        <v>33.372208174775928</v>
      </c>
      <c r="K46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69">
        <f>(Table1[[#This Row],[H. Prabowo Subianto - Ir. M. H. Hatta Rajasa]]-Table1[[#This Row],[Ir. H. Joko Widodo - Drs. H. M. Jusuf Kalla]])</f>
        <v>14416</v>
      </c>
      <c r="M469">
        <f>(Table1[[#This Row],[Selisih Suara]]/Table1[[#This Row],[Jumlah Suara Sah Calon Presiden dan Wakil Presiden]])*100</f>
        <v>10.876552338126782</v>
      </c>
    </row>
    <row r="470" spans="1:13" x14ac:dyDescent="0.2">
      <c r="A470">
        <v>499</v>
      </c>
      <c r="B470">
        <v>1703</v>
      </c>
      <c r="C470" t="s">
        <v>38</v>
      </c>
      <c r="D470" t="s">
        <v>156</v>
      </c>
      <c r="E470">
        <v>204378</v>
      </c>
      <c r="F470">
        <v>55425</v>
      </c>
      <c r="G470">
        <v>95334</v>
      </c>
      <c r="H470">
        <v>150759</v>
      </c>
      <c r="I470">
        <f>Table1[[#This Row],[5. Jumlah Pemilih (1+2+3+4+5) (JML)]]-Table1[[#This Row],[Jumlah Suara Sah Calon Presiden dan Wakil Presiden]]</f>
        <v>53619</v>
      </c>
      <c r="J470">
        <f>(Table1[[#This Row],[Jumlah Tidak Memilih dan Suara Tidak Sah]]/Table1[[#This Row],[5. Jumlah Pemilih (1+2+3+4+5) (JML)]])*100</f>
        <v>26.235211226257228</v>
      </c>
      <c r="K47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70">
        <f>(Table1[[#This Row],[H. Prabowo Subianto - Ir. M. H. Hatta Rajasa]]-Table1[[#This Row],[Ir. H. Joko Widodo - Drs. H. M. Jusuf Kalla]])</f>
        <v>-39909</v>
      </c>
      <c r="M470">
        <f>(Table1[[#This Row],[Selisih Suara]]/Table1[[#This Row],[Jumlah Suara Sah Calon Presiden dan Wakil Presiden]])*100</f>
        <v>-26.472051419815735</v>
      </c>
    </row>
    <row r="471" spans="1:13" x14ac:dyDescent="0.2">
      <c r="A471">
        <v>500</v>
      </c>
      <c r="B471">
        <v>1704</v>
      </c>
      <c r="C471" t="s">
        <v>38</v>
      </c>
      <c r="D471" t="s">
        <v>157</v>
      </c>
      <c r="E471">
        <v>88724</v>
      </c>
      <c r="F471">
        <v>26245</v>
      </c>
      <c r="G471">
        <v>36456</v>
      </c>
      <c r="H471">
        <v>62701</v>
      </c>
      <c r="I471">
        <f>Table1[[#This Row],[5. Jumlah Pemilih (1+2+3+4+5) (JML)]]-Table1[[#This Row],[Jumlah Suara Sah Calon Presiden dan Wakil Presiden]]</f>
        <v>26023</v>
      </c>
      <c r="J471">
        <f>(Table1[[#This Row],[Jumlah Tidak Memilih dan Suara Tidak Sah]]/Table1[[#This Row],[5. Jumlah Pemilih (1+2+3+4+5) (JML)]])*100</f>
        <v>29.330282674360941</v>
      </c>
      <c r="K47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71">
        <f>(Table1[[#This Row],[H. Prabowo Subianto - Ir. M. H. Hatta Rajasa]]-Table1[[#This Row],[Ir. H. Joko Widodo - Drs. H. M. Jusuf Kalla]])</f>
        <v>-10211</v>
      </c>
      <c r="M471">
        <f>(Table1[[#This Row],[Selisih Suara]]/Table1[[#This Row],[Jumlah Suara Sah Calon Presiden dan Wakil Presiden]])*100</f>
        <v>-16.285226710897753</v>
      </c>
    </row>
    <row r="472" spans="1:13" x14ac:dyDescent="0.2">
      <c r="A472">
        <v>501</v>
      </c>
      <c r="B472">
        <v>1705</v>
      </c>
      <c r="C472" t="s">
        <v>38</v>
      </c>
      <c r="D472" t="s">
        <v>158</v>
      </c>
      <c r="E472">
        <v>139014</v>
      </c>
      <c r="F472">
        <v>39887</v>
      </c>
      <c r="G472">
        <v>59531</v>
      </c>
      <c r="H472">
        <v>99418</v>
      </c>
      <c r="I472">
        <f>Table1[[#This Row],[5. Jumlah Pemilih (1+2+3+4+5) (JML)]]-Table1[[#This Row],[Jumlah Suara Sah Calon Presiden dan Wakil Presiden]]</f>
        <v>39596</v>
      </c>
      <c r="J472">
        <f>(Table1[[#This Row],[Jumlah Tidak Memilih dan Suara Tidak Sah]]/Table1[[#This Row],[5. Jumlah Pemilih (1+2+3+4+5) (JML)]])*100</f>
        <v>28.483462097342716</v>
      </c>
      <c r="K47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72">
        <f>(Table1[[#This Row],[H. Prabowo Subianto - Ir. M. H. Hatta Rajasa]]-Table1[[#This Row],[Ir. H. Joko Widodo - Drs. H. M. Jusuf Kalla]])</f>
        <v>-19644</v>
      </c>
      <c r="M472">
        <f>(Table1[[#This Row],[Selisih Suara]]/Table1[[#This Row],[Jumlah Suara Sah Calon Presiden dan Wakil Presiden]])*100</f>
        <v>-19.758997364662335</v>
      </c>
    </row>
    <row r="473" spans="1:13" x14ac:dyDescent="0.2">
      <c r="A473">
        <v>502</v>
      </c>
      <c r="B473">
        <v>1706</v>
      </c>
      <c r="C473" t="s">
        <v>38</v>
      </c>
      <c r="D473" t="s">
        <v>159</v>
      </c>
      <c r="E473">
        <v>121314</v>
      </c>
      <c r="F473">
        <v>35039</v>
      </c>
      <c r="G473">
        <v>49631</v>
      </c>
      <c r="H473">
        <v>84670</v>
      </c>
      <c r="I473">
        <f>Table1[[#This Row],[5. Jumlah Pemilih (1+2+3+4+5) (JML)]]-Table1[[#This Row],[Jumlah Suara Sah Calon Presiden dan Wakil Presiden]]</f>
        <v>36644</v>
      </c>
      <c r="J473">
        <f>(Table1[[#This Row],[Jumlah Tidak Memilih dan Suara Tidak Sah]]/Table1[[#This Row],[5. Jumlah Pemilih (1+2+3+4+5) (JML)]])*100</f>
        <v>30.20591193102198</v>
      </c>
      <c r="K47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73">
        <f>(Table1[[#This Row],[H. Prabowo Subianto - Ir. M. H. Hatta Rajasa]]-Table1[[#This Row],[Ir. H. Joko Widodo - Drs. H. M. Jusuf Kalla]])</f>
        <v>-14592</v>
      </c>
      <c r="M473">
        <f>(Table1[[#This Row],[Selisih Suara]]/Table1[[#This Row],[Jumlah Suara Sah Calon Presiden dan Wakil Presiden]])*100</f>
        <v>-17.233967166646984</v>
      </c>
    </row>
    <row r="474" spans="1:13" x14ac:dyDescent="0.2">
      <c r="A474">
        <v>503</v>
      </c>
      <c r="B474">
        <v>1707</v>
      </c>
      <c r="C474" t="s">
        <v>38</v>
      </c>
      <c r="D474" t="s">
        <v>160</v>
      </c>
      <c r="E474">
        <v>80864</v>
      </c>
      <c r="F474">
        <v>22935</v>
      </c>
      <c r="G474">
        <v>29369</v>
      </c>
      <c r="H474">
        <v>52304</v>
      </c>
      <c r="I474">
        <f>Table1[[#This Row],[5. Jumlah Pemilih (1+2+3+4+5) (JML)]]-Table1[[#This Row],[Jumlah Suara Sah Calon Presiden dan Wakil Presiden]]</f>
        <v>28560</v>
      </c>
      <c r="J474">
        <f>(Table1[[#This Row],[Jumlah Tidak Memilih dan Suara Tidak Sah]]/Table1[[#This Row],[5. Jumlah Pemilih (1+2+3+4+5) (JML)]])*100</f>
        <v>35.318559556786703</v>
      </c>
      <c r="K47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74">
        <f>(Table1[[#This Row],[H. Prabowo Subianto - Ir. M. H. Hatta Rajasa]]-Table1[[#This Row],[Ir. H. Joko Widodo - Drs. H. M. Jusuf Kalla]])</f>
        <v>-6434</v>
      </c>
      <c r="M474">
        <f>(Table1[[#This Row],[Selisih Suara]]/Table1[[#This Row],[Jumlah Suara Sah Calon Presiden dan Wakil Presiden]])*100</f>
        <v>-12.301162434995412</v>
      </c>
    </row>
    <row r="475" spans="1:13" x14ac:dyDescent="0.2">
      <c r="A475">
        <v>504</v>
      </c>
      <c r="B475">
        <v>1708</v>
      </c>
      <c r="C475" t="s">
        <v>38</v>
      </c>
      <c r="D475" t="s">
        <v>161</v>
      </c>
      <c r="E475">
        <v>110470</v>
      </c>
      <c r="F475">
        <v>41837</v>
      </c>
      <c r="G475">
        <v>32655</v>
      </c>
      <c r="H475">
        <v>74492</v>
      </c>
      <c r="I475">
        <f>Table1[[#This Row],[5. Jumlah Pemilih (1+2+3+4+5) (JML)]]-Table1[[#This Row],[Jumlah Suara Sah Calon Presiden dan Wakil Presiden]]</f>
        <v>35978</v>
      </c>
      <c r="J475">
        <f>(Table1[[#This Row],[Jumlah Tidak Memilih dan Suara Tidak Sah]]/Table1[[#This Row],[5. Jumlah Pemilih (1+2+3+4+5) (JML)]])*100</f>
        <v>32.568118041097129</v>
      </c>
      <c r="K47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75">
        <f>(Table1[[#This Row],[H. Prabowo Subianto - Ir. M. H. Hatta Rajasa]]-Table1[[#This Row],[Ir. H. Joko Widodo - Drs. H. M. Jusuf Kalla]])</f>
        <v>9182</v>
      </c>
      <c r="M475">
        <f>(Table1[[#This Row],[Selisih Suara]]/Table1[[#This Row],[Jumlah Suara Sah Calon Presiden dan Wakil Presiden]])*100</f>
        <v>12.326155828813832</v>
      </c>
    </row>
    <row r="476" spans="1:13" x14ac:dyDescent="0.2">
      <c r="A476">
        <v>505</v>
      </c>
      <c r="B476">
        <v>1709</v>
      </c>
      <c r="C476" t="s">
        <v>38</v>
      </c>
      <c r="D476" t="s">
        <v>162</v>
      </c>
      <c r="E476">
        <v>77525</v>
      </c>
      <c r="F476">
        <v>26040</v>
      </c>
      <c r="G476">
        <v>33531</v>
      </c>
      <c r="H476">
        <v>59571</v>
      </c>
      <c r="I476">
        <f>Table1[[#This Row],[5. Jumlah Pemilih (1+2+3+4+5) (JML)]]-Table1[[#This Row],[Jumlah Suara Sah Calon Presiden dan Wakil Presiden]]</f>
        <v>17954</v>
      </c>
      <c r="J476">
        <f>(Table1[[#This Row],[Jumlah Tidak Memilih dan Suara Tidak Sah]]/Table1[[#This Row],[5. Jumlah Pemilih (1+2+3+4+5) (JML)]])*100</f>
        <v>23.158980973879395</v>
      </c>
      <c r="K47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76">
        <f>(Table1[[#This Row],[H. Prabowo Subianto - Ir. M. H. Hatta Rajasa]]-Table1[[#This Row],[Ir. H. Joko Widodo - Drs. H. M. Jusuf Kalla]])</f>
        <v>-7491</v>
      </c>
      <c r="M476">
        <f>(Table1[[#This Row],[Selisih Suara]]/Table1[[#This Row],[Jumlah Suara Sah Calon Presiden dan Wakil Presiden]])*100</f>
        <v>-12.574910610867704</v>
      </c>
    </row>
    <row r="477" spans="1:13" x14ac:dyDescent="0.2">
      <c r="A477">
        <v>506</v>
      </c>
      <c r="B477">
        <v>1771</v>
      </c>
      <c r="C477" t="s">
        <v>38</v>
      </c>
      <c r="D477" t="s">
        <v>163</v>
      </c>
      <c r="E477">
        <v>259170</v>
      </c>
      <c r="F477">
        <v>81132</v>
      </c>
      <c r="G477">
        <v>83135</v>
      </c>
      <c r="H477">
        <v>164267</v>
      </c>
      <c r="I477">
        <f>Table1[[#This Row],[5. Jumlah Pemilih (1+2+3+4+5) (JML)]]-Table1[[#This Row],[Jumlah Suara Sah Calon Presiden dan Wakil Presiden]]</f>
        <v>94903</v>
      </c>
      <c r="J477">
        <f>(Table1[[#This Row],[Jumlah Tidak Memilih dan Suara Tidak Sah]]/Table1[[#This Row],[5. Jumlah Pemilih (1+2+3+4+5) (JML)]])*100</f>
        <v>36.618049928618277</v>
      </c>
      <c r="K47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77">
        <f>(Table1[[#This Row],[H. Prabowo Subianto - Ir. M. H. Hatta Rajasa]]-Table1[[#This Row],[Ir. H. Joko Widodo - Drs. H. M. Jusuf Kalla]])</f>
        <v>-2003</v>
      </c>
      <c r="M477">
        <f>(Table1[[#This Row],[Selisih Suara]]/Table1[[#This Row],[Jumlah Suara Sah Calon Presiden dan Wakil Presiden]])*100</f>
        <v>-1.2193562918906413</v>
      </c>
    </row>
    <row r="478" spans="1:13" x14ac:dyDescent="0.2">
      <c r="A478">
        <v>508</v>
      </c>
      <c r="B478">
        <v>1803</v>
      </c>
      <c r="C478" t="s">
        <v>39</v>
      </c>
      <c r="D478" t="s">
        <v>166</v>
      </c>
      <c r="E478">
        <v>715943</v>
      </c>
      <c r="F478">
        <v>231365</v>
      </c>
      <c r="G478">
        <v>287821</v>
      </c>
      <c r="H478">
        <v>519186</v>
      </c>
      <c r="I478">
        <f>Table1[[#This Row],[5. Jumlah Pemilih (1+2+3+4+5) (JML)]]-Table1[[#This Row],[Jumlah Suara Sah Calon Presiden dan Wakil Presiden]]</f>
        <v>196757</v>
      </c>
      <c r="J478">
        <f>(Table1[[#This Row],[Jumlah Tidak Memilih dan Suara Tidak Sah]]/Table1[[#This Row],[5. Jumlah Pemilih (1+2+3+4+5) (JML)]])*100</f>
        <v>27.482215762986716</v>
      </c>
      <c r="K47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78">
        <f>(Table1[[#This Row],[H. Prabowo Subianto - Ir. M. H. Hatta Rajasa]]-Table1[[#This Row],[Ir. H. Joko Widodo - Drs. H. M. Jusuf Kalla]])</f>
        <v>-56456</v>
      </c>
      <c r="M478">
        <f>(Table1[[#This Row],[Selisih Suara]]/Table1[[#This Row],[Jumlah Suara Sah Calon Presiden dan Wakil Presiden]])*100</f>
        <v>-10.873944983108172</v>
      </c>
    </row>
    <row r="479" spans="1:13" x14ac:dyDescent="0.2">
      <c r="A479">
        <v>509</v>
      </c>
      <c r="B479">
        <v>1805</v>
      </c>
      <c r="C479" t="s">
        <v>39</v>
      </c>
      <c r="D479" t="s">
        <v>168</v>
      </c>
      <c r="E479">
        <v>913056</v>
      </c>
      <c r="F479">
        <v>306752</v>
      </c>
      <c r="G479">
        <v>366977</v>
      </c>
      <c r="H479">
        <v>673729</v>
      </c>
      <c r="I479">
        <f>Table1[[#This Row],[5. Jumlah Pemilih (1+2+3+4+5) (JML)]]-Table1[[#This Row],[Jumlah Suara Sah Calon Presiden dan Wakil Presiden]]</f>
        <v>239327</v>
      </c>
      <c r="J479">
        <f>(Table1[[#This Row],[Jumlah Tidak Memilih dan Suara Tidak Sah]]/Table1[[#This Row],[5. Jumlah Pemilih (1+2+3+4+5) (JML)]])*100</f>
        <v>26.211645287912244</v>
      </c>
      <c r="K47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79">
        <f>(Table1[[#This Row],[H. Prabowo Subianto - Ir. M. H. Hatta Rajasa]]-Table1[[#This Row],[Ir. H. Joko Widodo - Drs. H. M. Jusuf Kalla]])</f>
        <v>-60225</v>
      </c>
      <c r="M479">
        <f>(Table1[[#This Row],[Selisih Suara]]/Table1[[#This Row],[Jumlah Suara Sah Calon Presiden dan Wakil Presiden]])*100</f>
        <v>-8.939054130073071</v>
      </c>
    </row>
    <row r="480" spans="1:13" x14ac:dyDescent="0.2">
      <c r="A480">
        <v>510</v>
      </c>
      <c r="B480">
        <v>1806</v>
      </c>
      <c r="C480" t="s">
        <v>39</v>
      </c>
      <c r="D480" t="s">
        <v>169</v>
      </c>
      <c r="E480">
        <v>444175</v>
      </c>
      <c r="F480">
        <v>185801</v>
      </c>
      <c r="G480">
        <v>138884</v>
      </c>
      <c r="H480">
        <v>324685</v>
      </c>
      <c r="I480">
        <f>Table1[[#This Row],[5. Jumlah Pemilih (1+2+3+4+5) (JML)]]-Table1[[#This Row],[Jumlah Suara Sah Calon Presiden dan Wakil Presiden]]</f>
        <v>119490</v>
      </c>
      <c r="J480">
        <f>(Table1[[#This Row],[Jumlah Tidak Memilih dan Suara Tidak Sah]]/Table1[[#This Row],[5. Jumlah Pemilih (1+2+3+4+5) (JML)]])*100</f>
        <v>26.901559070186298</v>
      </c>
      <c r="K48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80">
        <f>(Table1[[#This Row],[H. Prabowo Subianto - Ir. M. H. Hatta Rajasa]]-Table1[[#This Row],[Ir. H. Joko Widodo - Drs. H. M. Jusuf Kalla]])</f>
        <v>46917</v>
      </c>
      <c r="M480">
        <f>(Table1[[#This Row],[Selisih Suara]]/Table1[[#This Row],[Jumlah Suara Sah Calon Presiden dan Wakil Presiden]])*100</f>
        <v>14.450005389839383</v>
      </c>
    </row>
    <row r="481" spans="1:13" x14ac:dyDescent="0.2">
      <c r="A481">
        <v>511</v>
      </c>
      <c r="B481">
        <v>1801</v>
      </c>
      <c r="C481" t="s">
        <v>39</v>
      </c>
      <c r="D481" t="s">
        <v>164</v>
      </c>
      <c r="E481">
        <v>325619</v>
      </c>
      <c r="F481">
        <v>97555</v>
      </c>
      <c r="G481">
        <v>140261</v>
      </c>
      <c r="H481">
        <v>237816</v>
      </c>
      <c r="I481">
        <f>Table1[[#This Row],[5. Jumlah Pemilih (1+2+3+4+5) (JML)]]-Table1[[#This Row],[Jumlah Suara Sah Calon Presiden dan Wakil Presiden]]</f>
        <v>87803</v>
      </c>
      <c r="J481">
        <f>(Table1[[#This Row],[Jumlah Tidak Memilih dan Suara Tidak Sah]]/Table1[[#This Row],[5. Jumlah Pemilih (1+2+3+4+5) (JML)]])*100</f>
        <v>26.964949834008458</v>
      </c>
      <c r="K48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81">
        <f>(Table1[[#This Row],[H. Prabowo Subianto - Ir. M. H. Hatta Rajasa]]-Table1[[#This Row],[Ir. H. Joko Widodo - Drs. H. M. Jusuf Kalla]])</f>
        <v>-42706</v>
      </c>
      <c r="M481">
        <f>(Table1[[#This Row],[Selisih Suara]]/Table1[[#This Row],[Jumlah Suara Sah Calon Presiden dan Wakil Presiden]])*100</f>
        <v>-17.957580650587008</v>
      </c>
    </row>
    <row r="482" spans="1:13" x14ac:dyDescent="0.2">
      <c r="A482">
        <v>512</v>
      </c>
      <c r="B482">
        <v>1808</v>
      </c>
      <c r="C482" t="s">
        <v>39</v>
      </c>
      <c r="D482" t="s">
        <v>171</v>
      </c>
      <c r="E482">
        <v>291541</v>
      </c>
      <c r="F482">
        <v>95164</v>
      </c>
      <c r="G482">
        <v>112553</v>
      </c>
      <c r="H482">
        <v>207717</v>
      </c>
      <c r="I482">
        <f>Table1[[#This Row],[5. Jumlah Pemilih (1+2+3+4+5) (JML)]]-Table1[[#This Row],[Jumlah Suara Sah Calon Presiden dan Wakil Presiden]]</f>
        <v>83824</v>
      </c>
      <c r="J482">
        <f>(Table1[[#This Row],[Jumlah Tidak Memilih dan Suara Tidak Sah]]/Table1[[#This Row],[5. Jumlah Pemilih (1+2+3+4+5) (JML)]])*100</f>
        <v>28.752045166889051</v>
      </c>
      <c r="K48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82">
        <f>(Table1[[#This Row],[H. Prabowo Subianto - Ir. M. H. Hatta Rajasa]]-Table1[[#This Row],[Ir. H. Joko Widodo - Drs. H. M. Jusuf Kalla]])</f>
        <v>-17389</v>
      </c>
      <c r="M482">
        <f>(Table1[[#This Row],[Selisih Suara]]/Table1[[#This Row],[Jumlah Suara Sah Calon Presiden dan Wakil Presiden]])*100</f>
        <v>-8.3714862047882441</v>
      </c>
    </row>
    <row r="483" spans="1:13" x14ac:dyDescent="0.2">
      <c r="A483">
        <v>513</v>
      </c>
      <c r="B483">
        <v>1802</v>
      </c>
      <c r="C483" t="s">
        <v>39</v>
      </c>
      <c r="D483" t="s">
        <v>165</v>
      </c>
      <c r="E483">
        <v>460828</v>
      </c>
      <c r="F483">
        <v>163155</v>
      </c>
      <c r="G483">
        <v>145675</v>
      </c>
      <c r="H483">
        <v>308830</v>
      </c>
      <c r="I483">
        <f>Table1[[#This Row],[5. Jumlah Pemilih (1+2+3+4+5) (JML)]]-Table1[[#This Row],[Jumlah Suara Sah Calon Presiden dan Wakil Presiden]]</f>
        <v>151998</v>
      </c>
      <c r="J483">
        <f>(Table1[[#This Row],[Jumlah Tidak Memilih dan Suara Tidak Sah]]/Table1[[#This Row],[5. Jumlah Pemilih (1+2+3+4+5) (JML)]])*100</f>
        <v>32.98367286710009</v>
      </c>
      <c r="K483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83">
        <f>(Table1[[#This Row],[H. Prabowo Subianto - Ir. M. H. Hatta Rajasa]]-Table1[[#This Row],[Ir. H. Joko Widodo - Drs. H. M. Jusuf Kalla]])</f>
        <v>17480</v>
      </c>
      <c r="M483">
        <f>(Table1[[#This Row],[Selisih Suara]]/Table1[[#This Row],[Jumlah Suara Sah Calon Presiden dan Wakil Presiden]])*100</f>
        <v>5.6600718842081408</v>
      </c>
    </row>
    <row r="484" spans="1:13" x14ac:dyDescent="0.2">
      <c r="A484">
        <v>514</v>
      </c>
      <c r="B484">
        <v>1804</v>
      </c>
      <c r="C484" t="s">
        <v>39</v>
      </c>
      <c r="D484" t="s">
        <v>167</v>
      </c>
      <c r="E484">
        <v>784179</v>
      </c>
      <c r="F484">
        <v>230528</v>
      </c>
      <c r="G484">
        <v>311267</v>
      </c>
      <c r="H484">
        <v>541795</v>
      </c>
      <c r="I484">
        <f>Table1[[#This Row],[5. Jumlah Pemilih (1+2+3+4+5) (JML)]]-Table1[[#This Row],[Jumlah Suara Sah Calon Presiden dan Wakil Presiden]]</f>
        <v>242384</v>
      </c>
      <c r="J484">
        <f>(Table1[[#This Row],[Jumlah Tidak Memilih dan Suara Tidak Sah]]/Table1[[#This Row],[5. Jumlah Pemilih (1+2+3+4+5) (JML)]])*100</f>
        <v>30.909269439758013</v>
      </c>
      <c r="K48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84">
        <f>(Table1[[#This Row],[H. Prabowo Subianto - Ir. M. H. Hatta Rajasa]]-Table1[[#This Row],[Ir. H. Joko Widodo - Drs. H. M. Jusuf Kalla]])</f>
        <v>-80739</v>
      </c>
      <c r="M484">
        <f>(Table1[[#This Row],[Selisih Suara]]/Table1[[#This Row],[Jumlah Suara Sah Calon Presiden dan Wakil Presiden]])*100</f>
        <v>-14.902130879760794</v>
      </c>
    </row>
    <row r="485" spans="1:13" x14ac:dyDescent="0.2">
      <c r="A485">
        <v>515</v>
      </c>
      <c r="B485">
        <v>1807</v>
      </c>
      <c r="C485" t="s">
        <v>39</v>
      </c>
      <c r="D485" t="s">
        <v>170</v>
      </c>
      <c r="E485">
        <v>337891</v>
      </c>
      <c r="F485">
        <v>107739</v>
      </c>
      <c r="G485">
        <v>134930</v>
      </c>
      <c r="H485">
        <v>242669</v>
      </c>
      <c r="I485">
        <f>Table1[[#This Row],[5. Jumlah Pemilih (1+2+3+4+5) (JML)]]-Table1[[#This Row],[Jumlah Suara Sah Calon Presiden dan Wakil Presiden]]</f>
        <v>95222</v>
      </c>
      <c r="J485">
        <f>(Table1[[#This Row],[Jumlah Tidak Memilih dan Suara Tidak Sah]]/Table1[[#This Row],[5. Jumlah Pemilih (1+2+3+4+5) (JML)]])*100</f>
        <v>28.181277394189252</v>
      </c>
      <c r="K48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85">
        <f>(Table1[[#This Row],[H. Prabowo Subianto - Ir. M. H. Hatta Rajasa]]-Table1[[#This Row],[Ir. H. Joko Widodo - Drs. H. M. Jusuf Kalla]])</f>
        <v>-27191</v>
      </c>
      <c r="M485">
        <f>(Table1[[#This Row],[Selisih Suara]]/Table1[[#This Row],[Jumlah Suara Sah Calon Presiden dan Wakil Presiden]])*100</f>
        <v>-11.204974677441289</v>
      </c>
    </row>
    <row r="486" spans="1:13" x14ac:dyDescent="0.2">
      <c r="A486">
        <v>516</v>
      </c>
      <c r="B486">
        <v>1809</v>
      </c>
      <c r="C486" t="s">
        <v>39</v>
      </c>
      <c r="D486" t="s">
        <v>172</v>
      </c>
      <c r="E486">
        <v>322340</v>
      </c>
      <c r="F486">
        <v>113560</v>
      </c>
      <c r="G486">
        <v>123315</v>
      </c>
      <c r="H486">
        <v>236875</v>
      </c>
      <c r="I486">
        <f>Table1[[#This Row],[5. Jumlah Pemilih (1+2+3+4+5) (JML)]]-Table1[[#This Row],[Jumlah Suara Sah Calon Presiden dan Wakil Presiden]]</f>
        <v>85465</v>
      </c>
      <c r="J486">
        <f>(Table1[[#This Row],[Jumlah Tidak Memilih dan Suara Tidak Sah]]/Table1[[#This Row],[5. Jumlah Pemilih (1+2+3+4+5) (JML)]])*100</f>
        <v>26.513929391325931</v>
      </c>
      <c r="K48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86">
        <f>(Table1[[#This Row],[H. Prabowo Subianto - Ir. M. H. Hatta Rajasa]]-Table1[[#This Row],[Ir. H. Joko Widodo - Drs. H. M. Jusuf Kalla]])</f>
        <v>-9755</v>
      </c>
      <c r="M486">
        <f>(Table1[[#This Row],[Selisih Suara]]/Table1[[#This Row],[Jumlah Suara Sah Calon Presiden dan Wakil Presiden]])*100</f>
        <v>-4.1182058047493406</v>
      </c>
    </row>
    <row r="487" spans="1:13" x14ac:dyDescent="0.2">
      <c r="A487">
        <v>517</v>
      </c>
      <c r="B487">
        <v>1810</v>
      </c>
      <c r="C487" t="s">
        <v>39</v>
      </c>
      <c r="D487" t="s">
        <v>173</v>
      </c>
      <c r="E487">
        <v>312250</v>
      </c>
      <c r="F487">
        <v>102677</v>
      </c>
      <c r="G487">
        <v>109675</v>
      </c>
      <c r="H487">
        <v>212352</v>
      </c>
      <c r="I487">
        <f>Table1[[#This Row],[5. Jumlah Pemilih (1+2+3+4+5) (JML)]]-Table1[[#This Row],[Jumlah Suara Sah Calon Presiden dan Wakil Presiden]]</f>
        <v>99898</v>
      </c>
      <c r="J487">
        <f>(Table1[[#This Row],[Jumlah Tidak Memilih dan Suara Tidak Sah]]/Table1[[#This Row],[5. Jumlah Pemilih (1+2+3+4+5) (JML)]])*100</f>
        <v>31.992954363490796</v>
      </c>
      <c r="K48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87">
        <f>(Table1[[#This Row],[H. Prabowo Subianto - Ir. M. H. Hatta Rajasa]]-Table1[[#This Row],[Ir. H. Joko Widodo - Drs. H. M. Jusuf Kalla]])</f>
        <v>-6998</v>
      </c>
      <c r="M487">
        <f>(Table1[[#This Row],[Selisih Suara]]/Table1[[#This Row],[Jumlah Suara Sah Calon Presiden dan Wakil Presiden]])*100</f>
        <v>-3.2954716696805302</v>
      </c>
    </row>
    <row r="488" spans="1:13" x14ac:dyDescent="0.2">
      <c r="A488">
        <v>518</v>
      </c>
      <c r="B488">
        <v>1811</v>
      </c>
      <c r="C488" t="s">
        <v>39</v>
      </c>
      <c r="D488" t="s">
        <v>174</v>
      </c>
      <c r="E488">
        <v>150411</v>
      </c>
      <c r="F488">
        <v>45124</v>
      </c>
      <c r="G488">
        <v>62581</v>
      </c>
      <c r="H488">
        <v>107705</v>
      </c>
      <c r="I488">
        <f>Table1[[#This Row],[5. Jumlah Pemilih (1+2+3+4+5) (JML)]]-Table1[[#This Row],[Jumlah Suara Sah Calon Presiden dan Wakil Presiden]]</f>
        <v>42706</v>
      </c>
      <c r="J488">
        <f>(Table1[[#This Row],[Jumlah Tidak Memilih dan Suara Tidak Sah]]/Table1[[#This Row],[5. Jumlah Pemilih (1+2+3+4+5) (JML)]])*100</f>
        <v>28.392870202312331</v>
      </c>
      <c r="K48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88">
        <f>(Table1[[#This Row],[H. Prabowo Subianto - Ir. M. H. Hatta Rajasa]]-Table1[[#This Row],[Ir. H. Joko Widodo - Drs. H. M. Jusuf Kalla]])</f>
        <v>-17457</v>
      </c>
      <c r="M488">
        <f>(Table1[[#This Row],[Selisih Suara]]/Table1[[#This Row],[Jumlah Suara Sah Calon Presiden dan Wakil Presiden]])*100</f>
        <v>-16.208161181003668</v>
      </c>
    </row>
    <row r="489" spans="1:13" x14ac:dyDescent="0.2">
      <c r="A489">
        <v>519</v>
      </c>
      <c r="B489">
        <v>1812</v>
      </c>
      <c r="C489" t="s">
        <v>39</v>
      </c>
      <c r="D489" t="s">
        <v>175</v>
      </c>
      <c r="E489">
        <v>205250</v>
      </c>
      <c r="F489">
        <v>69047</v>
      </c>
      <c r="G489">
        <v>83631</v>
      </c>
      <c r="H489">
        <v>152678</v>
      </c>
      <c r="I489">
        <f>Table1[[#This Row],[5. Jumlah Pemilih (1+2+3+4+5) (JML)]]-Table1[[#This Row],[Jumlah Suara Sah Calon Presiden dan Wakil Presiden]]</f>
        <v>52572</v>
      </c>
      <c r="J489">
        <f>(Table1[[#This Row],[Jumlah Tidak Memilih dan Suara Tidak Sah]]/Table1[[#This Row],[5. Jumlah Pemilih (1+2+3+4+5) (JML)]])*100</f>
        <v>25.613641900121802</v>
      </c>
      <c r="K48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89">
        <f>(Table1[[#This Row],[H. Prabowo Subianto - Ir. M. H. Hatta Rajasa]]-Table1[[#This Row],[Ir. H. Joko Widodo - Drs. H. M. Jusuf Kalla]])</f>
        <v>-14584</v>
      </c>
      <c r="M489">
        <f>(Table1[[#This Row],[Selisih Suara]]/Table1[[#This Row],[Jumlah Suara Sah Calon Presiden dan Wakil Presiden]])*100</f>
        <v>-9.5521293179108966</v>
      </c>
    </row>
    <row r="490" spans="1:13" x14ac:dyDescent="0.2">
      <c r="A490">
        <v>520</v>
      </c>
      <c r="B490">
        <v>1871</v>
      </c>
      <c r="C490" t="s">
        <v>39</v>
      </c>
      <c r="D490" t="s">
        <v>176</v>
      </c>
      <c r="E490">
        <v>693576</v>
      </c>
      <c r="F490">
        <v>243525</v>
      </c>
      <c r="G490">
        <v>240477</v>
      </c>
      <c r="H490">
        <v>484002</v>
      </c>
      <c r="I490">
        <f>Table1[[#This Row],[5. Jumlah Pemilih (1+2+3+4+5) (JML)]]-Table1[[#This Row],[Jumlah Suara Sah Calon Presiden dan Wakil Presiden]]</f>
        <v>209574</v>
      </c>
      <c r="J490">
        <f>(Table1[[#This Row],[Jumlah Tidak Memilih dan Suara Tidak Sah]]/Table1[[#This Row],[5. Jumlah Pemilih (1+2+3+4+5) (JML)]])*100</f>
        <v>30.21644347555279</v>
      </c>
      <c r="K490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90">
        <f>(Table1[[#This Row],[H. Prabowo Subianto - Ir. M. H. Hatta Rajasa]]-Table1[[#This Row],[Ir. H. Joko Widodo - Drs. H. M. Jusuf Kalla]])</f>
        <v>3048</v>
      </c>
      <c r="M490">
        <f>(Table1[[#This Row],[Selisih Suara]]/Table1[[#This Row],[Jumlah Suara Sah Calon Presiden dan Wakil Presiden]])*100</f>
        <v>0.6297494638451907</v>
      </c>
    </row>
    <row r="491" spans="1:13" x14ac:dyDescent="0.2">
      <c r="A491">
        <v>521</v>
      </c>
      <c r="B491">
        <v>1872</v>
      </c>
      <c r="C491" t="s">
        <v>39</v>
      </c>
      <c r="D491" t="s">
        <v>177</v>
      </c>
      <c r="E491">
        <v>113919</v>
      </c>
      <c r="F491">
        <v>41932</v>
      </c>
      <c r="G491">
        <v>41842</v>
      </c>
      <c r="H491">
        <v>83774</v>
      </c>
      <c r="I491">
        <f>Table1[[#This Row],[5. Jumlah Pemilih (1+2+3+4+5) (JML)]]-Table1[[#This Row],[Jumlah Suara Sah Calon Presiden dan Wakil Presiden]]</f>
        <v>30145</v>
      </c>
      <c r="J491">
        <f>(Table1[[#This Row],[Jumlah Tidak Memilih dan Suara Tidak Sah]]/Table1[[#This Row],[5. Jumlah Pemilih (1+2+3+4+5) (JML)]])*100</f>
        <v>26.461784250212872</v>
      </c>
      <c r="K491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L491">
        <f>(Table1[[#This Row],[H. Prabowo Subianto - Ir. M. H. Hatta Rajasa]]-Table1[[#This Row],[Ir. H. Joko Widodo - Drs. H. M. Jusuf Kalla]])</f>
        <v>90</v>
      </c>
      <c r="M491">
        <f>(Table1[[#This Row],[Selisih Suara]]/Table1[[#This Row],[Jumlah Suara Sah Calon Presiden dan Wakil Presiden]])*100</f>
        <v>0.10743190011220664</v>
      </c>
    </row>
    <row r="492" spans="1:13" x14ac:dyDescent="0.2">
      <c r="A492">
        <v>523</v>
      </c>
      <c r="B492">
        <v>1901</v>
      </c>
      <c r="C492" t="s">
        <v>40</v>
      </c>
      <c r="D492" t="s">
        <v>178</v>
      </c>
      <c r="E492">
        <v>217017</v>
      </c>
      <c r="F492">
        <v>48689</v>
      </c>
      <c r="G492">
        <v>85481</v>
      </c>
      <c r="H492">
        <v>134170</v>
      </c>
      <c r="I492">
        <f>Table1[[#This Row],[5. Jumlah Pemilih (1+2+3+4+5) (JML)]]-Table1[[#This Row],[Jumlah Suara Sah Calon Presiden dan Wakil Presiden]]</f>
        <v>82847</v>
      </c>
      <c r="J492">
        <f>(Table1[[#This Row],[Jumlah Tidak Memilih dan Suara Tidak Sah]]/Table1[[#This Row],[5. Jumlah Pemilih (1+2+3+4+5) (JML)]])*100</f>
        <v>38.175350318177834</v>
      </c>
      <c r="K49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92">
        <f>(Table1[[#This Row],[H. Prabowo Subianto - Ir. M. H. Hatta Rajasa]]-Table1[[#This Row],[Ir. H. Joko Widodo - Drs. H. M. Jusuf Kalla]])</f>
        <v>-36792</v>
      </c>
      <c r="M492">
        <f>(Table1[[#This Row],[Selisih Suara]]/Table1[[#This Row],[Jumlah Suara Sah Calon Presiden dan Wakil Presiden]])*100</f>
        <v>-27.421927405530301</v>
      </c>
    </row>
    <row r="493" spans="1:13" x14ac:dyDescent="0.2">
      <c r="A493">
        <v>524</v>
      </c>
      <c r="B493">
        <v>1902</v>
      </c>
      <c r="C493" t="s">
        <v>40</v>
      </c>
      <c r="D493" t="s">
        <v>179</v>
      </c>
      <c r="E493">
        <v>118796</v>
      </c>
      <c r="F493">
        <v>28539</v>
      </c>
      <c r="G493">
        <v>60700</v>
      </c>
      <c r="H493">
        <v>89239</v>
      </c>
      <c r="I493">
        <f>Table1[[#This Row],[5. Jumlah Pemilih (1+2+3+4+5) (JML)]]-Table1[[#This Row],[Jumlah Suara Sah Calon Presiden dan Wakil Presiden]]</f>
        <v>29557</v>
      </c>
      <c r="J493">
        <f>(Table1[[#This Row],[Jumlah Tidak Memilih dan Suara Tidak Sah]]/Table1[[#This Row],[5. Jumlah Pemilih (1+2+3+4+5) (JML)]])*100</f>
        <v>24.880467355803226</v>
      </c>
      <c r="K49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93">
        <f>(Table1[[#This Row],[H. Prabowo Subianto - Ir. M. H. Hatta Rajasa]]-Table1[[#This Row],[Ir. H. Joko Widodo - Drs. H. M. Jusuf Kalla]])</f>
        <v>-32161</v>
      </c>
      <c r="M493">
        <f>(Table1[[#This Row],[Selisih Suara]]/Table1[[#This Row],[Jumlah Suara Sah Calon Presiden dan Wakil Presiden]])*100</f>
        <v>-36.039175696724527</v>
      </c>
    </row>
    <row r="494" spans="1:13" x14ac:dyDescent="0.2">
      <c r="A494">
        <v>525</v>
      </c>
      <c r="B494">
        <v>1905</v>
      </c>
      <c r="C494" t="s">
        <v>40</v>
      </c>
      <c r="D494" t="s">
        <v>182</v>
      </c>
      <c r="E494">
        <v>135676</v>
      </c>
      <c r="F494">
        <v>24574</v>
      </c>
      <c r="G494">
        <v>56235</v>
      </c>
      <c r="H494">
        <v>80809</v>
      </c>
      <c r="I494">
        <f>Table1[[#This Row],[5. Jumlah Pemilih (1+2+3+4+5) (JML)]]-Table1[[#This Row],[Jumlah Suara Sah Calon Presiden dan Wakil Presiden]]</f>
        <v>54867</v>
      </c>
      <c r="J494">
        <f>(Table1[[#This Row],[Jumlah Tidak Memilih dan Suara Tidak Sah]]/Table1[[#This Row],[5. Jumlah Pemilih (1+2+3+4+5) (JML)]])*100</f>
        <v>40.439724048468413</v>
      </c>
      <c r="K49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94">
        <f>(Table1[[#This Row],[H. Prabowo Subianto - Ir. M. H. Hatta Rajasa]]-Table1[[#This Row],[Ir. H. Joko Widodo - Drs. H. M. Jusuf Kalla]])</f>
        <v>-31661</v>
      </c>
      <c r="M494">
        <f>(Table1[[#This Row],[Selisih Suara]]/Table1[[#This Row],[Jumlah Suara Sah Calon Presiden dan Wakil Presiden]])*100</f>
        <v>-39.180041827024219</v>
      </c>
    </row>
    <row r="495" spans="1:13" x14ac:dyDescent="0.2">
      <c r="A495">
        <v>526</v>
      </c>
      <c r="B495">
        <v>1904</v>
      </c>
      <c r="C495" t="s">
        <v>40</v>
      </c>
      <c r="D495" t="s">
        <v>181</v>
      </c>
      <c r="E495">
        <v>122527</v>
      </c>
      <c r="F495">
        <v>22078</v>
      </c>
      <c r="G495">
        <v>52707</v>
      </c>
      <c r="H495">
        <v>74785</v>
      </c>
      <c r="I495">
        <f>Table1[[#This Row],[5. Jumlah Pemilih (1+2+3+4+5) (JML)]]-Table1[[#This Row],[Jumlah Suara Sah Calon Presiden dan Wakil Presiden]]</f>
        <v>47742</v>
      </c>
      <c r="J495">
        <f>(Table1[[#This Row],[Jumlah Tidak Memilih dan Suara Tidak Sah]]/Table1[[#This Row],[5. Jumlah Pemilih (1+2+3+4+5) (JML)]])*100</f>
        <v>38.964473136533172</v>
      </c>
      <c r="K49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95">
        <f>(Table1[[#This Row],[H. Prabowo Subianto - Ir. M. H. Hatta Rajasa]]-Table1[[#This Row],[Ir. H. Joko Widodo - Drs. H. M. Jusuf Kalla]])</f>
        <v>-30629</v>
      </c>
      <c r="M495">
        <f>(Table1[[#This Row],[Selisih Suara]]/Table1[[#This Row],[Jumlah Suara Sah Calon Presiden dan Wakil Presiden]])*100</f>
        <v>-40.956074079026543</v>
      </c>
    </row>
    <row r="496" spans="1:13" x14ac:dyDescent="0.2">
      <c r="A496">
        <v>527</v>
      </c>
      <c r="B496">
        <v>1903</v>
      </c>
      <c r="C496" t="s">
        <v>40</v>
      </c>
      <c r="D496" t="s">
        <v>180</v>
      </c>
      <c r="E496">
        <v>126583</v>
      </c>
      <c r="F496">
        <v>22481</v>
      </c>
      <c r="G496">
        <v>64716</v>
      </c>
      <c r="H496">
        <v>87197</v>
      </c>
      <c r="I496">
        <f>Table1[[#This Row],[5. Jumlah Pemilih (1+2+3+4+5) (JML)]]-Table1[[#This Row],[Jumlah Suara Sah Calon Presiden dan Wakil Presiden]]</f>
        <v>39386</v>
      </c>
      <c r="J496">
        <f>(Table1[[#This Row],[Jumlah Tidak Memilih dan Suara Tidak Sah]]/Table1[[#This Row],[5. Jumlah Pemilih (1+2+3+4+5) (JML)]])*100</f>
        <v>31.114762645852917</v>
      </c>
      <c r="K49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96">
        <f>(Table1[[#This Row],[H. Prabowo Subianto - Ir. M. H. Hatta Rajasa]]-Table1[[#This Row],[Ir. H. Joko Widodo - Drs. H. M. Jusuf Kalla]])</f>
        <v>-42235</v>
      </c>
      <c r="M496">
        <f>(Table1[[#This Row],[Selisih Suara]]/Table1[[#This Row],[Jumlah Suara Sah Calon Presiden dan Wakil Presiden]])*100</f>
        <v>-48.436299413970666</v>
      </c>
    </row>
    <row r="497" spans="1:13" x14ac:dyDescent="0.2">
      <c r="A497">
        <v>528</v>
      </c>
      <c r="B497">
        <v>1906</v>
      </c>
      <c r="C497" t="s">
        <v>40</v>
      </c>
      <c r="D497" t="s">
        <v>183</v>
      </c>
      <c r="E497">
        <v>81697</v>
      </c>
      <c r="F497">
        <v>18542</v>
      </c>
      <c r="G497">
        <v>42817</v>
      </c>
      <c r="H497">
        <v>61359</v>
      </c>
      <c r="I497">
        <f>Table1[[#This Row],[5. Jumlah Pemilih (1+2+3+4+5) (JML)]]-Table1[[#This Row],[Jumlah Suara Sah Calon Presiden dan Wakil Presiden]]</f>
        <v>20338</v>
      </c>
      <c r="J497">
        <f>(Table1[[#This Row],[Jumlah Tidak Memilih dan Suara Tidak Sah]]/Table1[[#This Row],[5. Jumlah Pemilih (1+2+3+4+5) (JML)]])*100</f>
        <v>24.894426967942522</v>
      </c>
      <c r="K49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97">
        <f>(Table1[[#This Row],[H. Prabowo Subianto - Ir. M. H. Hatta Rajasa]]-Table1[[#This Row],[Ir. H. Joko Widodo - Drs. H. M. Jusuf Kalla]])</f>
        <v>-24275</v>
      </c>
      <c r="M497">
        <f>(Table1[[#This Row],[Selisih Suara]]/Table1[[#This Row],[Jumlah Suara Sah Calon Presiden dan Wakil Presiden]])*100</f>
        <v>-39.562248406916673</v>
      </c>
    </row>
    <row r="498" spans="1:13" x14ac:dyDescent="0.2">
      <c r="A498">
        <v>529</v>
      </c>
      <c r="B498">
        <v>1971</v>
      </c>
      <c r="C498" t="s">
        <v>40</v>
      </c>
      <c r="D498" t="s">
        <v>184</v>
      </c>
      <c r="E498">
        <v>141648</v>
      </c>
      <c r="F498">
        <v>35803</v>
      </c>
      <c r="G498">
        <v>49703</v>
      </c>
      <c r="H498">
        <v>85506</v>
      </c>
      <c r="I498">
        <f>Table1[[#This Row],[5. Jumlah Pemilih (1+2+3+4+5) (JML)]]-Table1[[#This Row],[Jumlah Suara Sah Calon Presiden dan Wakil Presiden]]</f>
        <v>56142</v>
      </c>
      <c r="J498">
        <f>(Table1[[#This Row],[Jumlah Tidak Memilih dan Suara Tidak Sah]]/Table1[[#This Row],[5. Jumlah Pemilih (1+2+3+4+5) (JML)]])*100</f>
        <v>39.634869535750596</v>
      </c>
      <c r="K49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L498">
        <f>(Table1[[#This Row],[H. Prabowo Subianto - Ir. M. H. Hatta Rajasa]]-Table1[[#This Row],[Ir. H. Joko Widodo - Drs. H. M. Jusuf Kalla]])</f>
        <v>-13900</v>
      </c>
      <c r="M498">
        <f>(Table1[[#This Row],[Selisih Suara]]/Table1[[#This Row],[Jumlah Suara Sah Calon Presiden dan Wakil Presiden]])*100</f>
        <v>-16.256169157719928</v>
      </c>
    </row>
    <row r="499" spans="1:13" x14ac:dyDescent="0.2">
      <c r="L499" s="1"/>
      <c r="M49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PILPRES2014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2019-01-01T09:53:51Z</dcterms:created>
  <dcterms:modified xsi:type="dcterms:W3CDTF">2019-01-29T04:56:13Z</dcterms:modified>
</cp:coreProperties>
</file>