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chartsheets/sheet2.xml" ContentType="application/vnd.openxmlformats-officedocument.spreadsheetml.chartsheet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90" windowWidth="18060" windowHeight="20310" activeTab="4"/>
  </bookViews>
  <sheets>
    <sheet name="Chart1" sheetId="4" r:id="rId1"/>
    <sheet name="Sheet1" sheetId="1" r:id="rId2"/>
    <sheet name="Chart2" sheetId="5" r:id="rId3"/>
    <sheet name="Sheet2" sheetId="2" r:id="rId4"/>
    <sheet name="Sheet3" sheetId="3" r:id="rId5"/>
  </sheets>
  <calcPr calcId="125725"/>
</workbook>
</file>

<file path=xl/calcChain.xml><?xml version="1.0" encoding="utf-8"?>
<calcChain xmlns="http://schemas.openxmlformats.org/spreadsheetml/2006/main">
  <c r="D513" i="2"/>
  <c r="D512"/>
  <c r="D511"/>
  <c r="D510"/>
  <c r="D509"/>
  <c r="D508"/>
  <c r="D507"/>
  <c r="D506"/>
  <c r="D505"/>
  <c r="D504"/>
  <c r="D503"/>
  <c r="D502"/>
  <c r="D501"/>
  <c r="D500"/>
  <c r="D499"/>
  <c r="D498"/>
  <c r="D497"/>
  <c r="D496"/>
  <c r="D495"/>
  <c r="D494"/>
  <c r="D493"/>
  <c r="D492"/>
  <c r="D491"/>
  <c r="D490"/>
  <c r="D489"/>
  <c r="D488"/>
  <c r="D487"/>
  <c r="D486"/>
  <c r="D485"/>
  <c r="D484"/>
  <c r="D483"/>
  <c r="D482"/>
  <c r="D481"/>
  <c r="D480"/>
  <c r="D479"/>
  <c r="D478"/>
  <c r="D477"/>
  <c r="D476"/>
  <c r="D475"/>
  <c r="D474"/>
  <c r="D473"/>
  <c r="D472"/>
  <c r="D471"/>
  <c r="D470"/>
  <c r="D469"/>
  <c r="D468"/>
  <c r="D467"/>
  <c r="D466"/>
  <c r="D465"/>
  <c r="D464"/>
  <c r="D463"/>
  <c r="D462"/>
  <c r="D461"/>
  <c r="D460"/>
  <c r="D459"/>
  <c r="D458"/>
  <c r="D457"/>
  <c r="D456"/>
  <c r="D455"/>
  <c r="D454"/>
  <c r="D453"/>
  <c r="D452"/>
  <c r="D451"/>
  <c r="D450"/>
  <c r="D449"/>
  <c r="D448"/>
  <c r="D447"/>
  <c r="D446"/>
  <c r="D445"/>
  <c r="D444"/>
  <c r="D443"/>
  <c r="D442"/>
  <c r="D441"/>
  <c r="D440"/>
  <c r="D439"/>
  <c r="D438"/>
  <c r="D437"/>
  <c r="D436"/>
  <c r="D435"/>
  <c r="D434"/>
  <c r="D433"/>
  <c r="D432"/>
  <c r="D431"/>
  <c r="D430"/>
  <c r="D429"/>
  <c r="D428"/>
  <c r="D427"/>
  <c r="D426"/>
  <c r="D425"/>
  <c r="D424"/>
  <c r="D423"/>
  <c r="D422"/>
  <c r="D421"/>
  <c r="D420"/>
  <c r="D419"/>
  <c r="D418"/>
  <c r="D417"/>
  <c r="D416"/>
  <c r="D415"/>
  <c r="D414"/>
  <c r="D413"/>
  <c r="D412"/>
  <c r="D411"/>
  <c r="D410"/>
  <c r="D409"/>
  <c r="D408"/>
  <c r="D407"/>
  <c r="D406"/>
  <c r="D405"/>
  <c r="D404"/>
  <c r="D403"/>
  <c r="D402"/>
  <c r="D401"/>
  <c r="D400"/>
  <c r="D399"/>
  <c r="D398"/>
  <c r="D397"/>
  <c r="D396"/>
  <c r="D395"/>
  <c r="D394"/>
  <c r="D393"/>
  <c r="D392"/>
  <c r="D391"/>
  <c r="D390"/>
  <c r="D389"/>
  <c r="D388"/>
  <c r="D387"/>
  <c r="D386"/>
  <c r="D385"/>
  <c r="D384"/>
  <c r="D383"/>
  <c r="D382"/>
  <c r="D381"/>
  <c r="D380"/>
  <c r="D379"/>
  <c r="D378"/>
  <c r="D377"/>
  <c r="D376"/>
  <c r="D375"/>
  <c r="D374"/>
  <c r="D373"/>
  <c r="D372"/>
  <c r="D371"/>
  <c r="D370"/>
  <c r="D369"/>
  <c r="D368"/>
  <c r="D367"/>
  <c r="D366"/>
  <c r="D365"/>
  <c r="D364"/>
  <c r="D363"/>
  <c r="D362"/>
  <c r="D361"/>
  <c r="D360"/>
  <c r="D359"/>
  <c r="D358"/>
  <c r="D357"/>
  <c r="D356"/>
  <c r="D355"/>
  <c r="D354"/>
  <c r="D353"/>
  <c r="D352"/>
  <c r="D351"/>
  <c r="D350"/>
  <c r="D349"/>
  <c r="D348"/>
  <c r="D347"/>
  <c r="D346"/>
  <c r="D345"/>
  <c r="D344"/>
  <c r="D343"/>
  <c r="D342"/>
  <c r="D341"/>
  <c r="D340"/>
  <c r="D339"/>
  <c r="D338"/>
  <c r="D337"/>
  <c r="D336"/>
  <c r="D335"/>
  <c r="D334"/>
  <c r="D333"/>
  <c r="D332"/>
  <c r="D331"/>
  <c r="D330"/>
  <c r="D329"/>
  <c r="D328"/>
  <c r="D327"/>
  <c r="D326"/>
  <c r="D325"/>
  <c r="D324"/>
  <c r="D323"/>
  <c r="D322"/>
  <c r="D321"/>
  <c r="D320"/>
  <c r="D319"/>
  <c r="D318"/>
  <c r="D317"/>
  <c r="D316"/>
  <c r="D315"/>
  <c r="D314"/>
  <c r="D313"/>
  <c r="D312"/>
  <c r="D311"/>
  <c r="D310"/>
  <c r="D309"/>
  <c r="D308"/>
  <c r="D307"/>
  <c r="D306"/>
  <c r="D305"/>
  <c r="D304"/>
  <c r="D303"/>
  <c r="D302"/>
  <c r="D301"/>
  <c r="D300"/>
  <c r="D299"/>
  <c r="D298"/>
  <c r="D297"/>
  <c r="D296"/>
  <c r="D295"/>
  <c r="D294"/>
  <c r="D293"/>
  <c r="D292"/>
  <c r="D291"/>
  <c r="D290"/>
  <c r="D289"/>
  <c r="D288"/>
  <c r="D287"/>
  <c r="D286"/>
  <c r="D285"/>
  <c r="D284"/>
  <c r="D283"/>
  <c r="D282"/>
  <c r="D281"/>
  <c r="D280"/>
  <c r="D279"/>
  <c r="D278"/>
  <c r="D277"/>
  <c r="D276"/>
  <c r="D275"/>
  <c r="D274"/>
  <c r="D273"/>
  <c r="D272"/>
  <c r="D271"/>
  <c r="D270"/>
  <c r="D269"/>
  <c r="D268"/>
  <c r="D267"/>
  <c r="D266"/>
  <c r="D265"/>
  <c r="D264"/>
  <c r="D263"/>
  <c r="D262"/>
  <c r="D261"/>
  <c r="D260"/>
  <c r="D259"/>
  <c r="D258"/>
  <c r="D257"/>
  <c r="D256"/>
  <c r="D255"/>
  <c r="D254"/>
  <c r="D253"/>
  <c r="D252"/>
  <c r="D251"/>
  <c r="D250"/>
  <c r="D249"/>
  <c r="D248"/>
  <c r="D247"/>
  <c r="D246"/>
  <c r="D245"/>
  <c r="D244"/>
  <c r="D243"/>
  <c r="D242"/>
  <c r="D241"/>
  <c r="D240"/>
  <c r="D239"/>
  <c r="D238"/>
  <c r="D237"/>
  <c r="D236"/>
  <c r="D235"/>
  <c r="D234"/>
  <c r="D233"/>
  <c r="D232"/>
  <c r="D231"/>
  <c r="D230"/>
  <c r="D229"/>
  <c r="D228"/>
  <c r="D227"/>
  <c r="D226"/>
  <c r="D225"/>
  <c r="D224"/>
  <c r="D223"/>
  <c r="D222"/>
  <c r="D221"/>
  <c r="D220"/>
  <c r="D219"/>
  <c r="D218"/>
  <c r="D217"/>
  <c r="D216"/>
  <c r="D215"/>
  <c r="D214"/>
  <c r="D213"/>
  <c r="D212"/>
  <c r="D211"/>
  <c r="D210"/>
  <c r="D209"/>
  <c r="D208"/>
  <c r="D207"/>
  <c r="D206"/>
  <c r="D205"/>
  <c r="D204"/>
  <c r="D203"/>
  <c r="D202"/>
  <c r="D201"/>
  <c r="D200"/>
  <c r="D199"/>
  <c r="D198"/>
  <c r="D197"/>
  <c r="D196"/>
  <c r="D195"/>
  <c r="D194"/>
  <c r="D193"/>
  <c r="D192"/>
  <c r="D191"/>
  <c r="D190"/>
  <c r="D189"/>
  <c r="D188"/>
  <c r="D187"/>
  <c r="D186"/>
  <c r="D185"/>
  <c r="D184"/>
  <c r="D183"/>
  <c r="D182"/>
  <c r="D181"/>
  <c r="D180"/>
  <c r="D179"/>
  <c r="D178"/>
  <c r="D177"/>
  <c r="D176"/>
  <c r="D175"/>
  <c r="D174"/>
  <c r="D173"/>
  <c r="D172"/>
  <c r="D171"/>
  <c r="D170"/>
  <c r="D169"/>
  <c r="D168"/>
  <c r="D167"/>
  <c r="D166"/>
  <c r="D165"/>
  <c r="D164"/>
  <c r="D163"/>
  <c r="D162"/>
  <c r="D161"/>
  <c r="D160"/>
  <c r="D159"/>
  <c r="D158"/>
  <c r="D157"/>
  <c r="D156"/>
  <c r="D155"/>
  <c r="D154"/>
  <c r="D153"/>
  <c r="D152"/>
  <c r="D151"/>
  <c r="D150"/>
  <c r="D149"/>
  <c r="D148"/>
  <c r="D147"/>
  <c r="D146"/>
  <c r="D145"/>
  <c r="D144"/>
  <c r="D143"/>
  <c r="D142"/>
  <c r="D141"/>
  <c r="D140"/>
  <c r="D139"/>
  <c r="D138"/>
  <c r="D137"/>
  <c r="D136"/>
  <c r="D135"/>
  <c r="D134"/>
  <c r="D133"/>
  <c r="D132"/>
  <c r="D131"/>
  <c r="D130"/>
  <c r="D129"/>
  <c r="D128"/>
  <c r="D127"/>
  <c r="D126"/>
  <c r="D125"/>
  <c r="D124"/>
  <c r="D123"/>
  <c r="D122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D2"/>
  <c r="A4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233" s="1"/>
  <c r="A234" s="1"/>
  <c r="A235" s="1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53" s="1"/>
  <c r="A254" s="1"/>
  <c r="A255" s="1"/>
  <c r="A256" s="1"/>
  <c r="A257" s="1"/>
  <c r="A258" s="1"/>
  <c r="A259" s="1"/>
  <c r="A260" s="1"/>
  <c r="A261" s="1"/>
  <c r="A262" s="1"/>
  <c r="A263" s="1"/>
  <c r="A264" s="1"/>
  <c r="A265" s="1"/>
  <c r="A266" s="1"/>
  <c r="A267" s="1"/>
  <c r="A268" s="1"/>
  <c r="A269" s="1"/>
  <c r="A270" s="1"/>
  <c r="A271" s="1"/>
  <c r="A272" s="1"/>
  <c r="A273" s="1"/>
  <c r="A274" s="1"/>
  <c r="A275" s="1"/>
  <c r="A276" s="1"/>
  <c r="A277" s="1"/>
  <c r="A278" s="1"/>
  <c r="A279" s="1"/>
  <c r="A280" s="1"/>
  <c r="A281" s="1"/>
  <c r="A282" s="1"/>
  <c r="A283" s="1"/>
  <c r="A284" s="1"/>
  <c r="A285" s="1"/>
  <c r="A286" s="1"/>
  <c r="A287" s="1"/>
  <c r="A288" s="1"/>
  <c r="A289" s="1"/>
  <c r="A290" s="1"/>
  <c r="A291" s="1"/>
  <c r="A292" s="1"/>
  <c r="A293" s="1"/>
  <c r="A294" s="1"/>
  <c r="A295" s="1"/>
  <c r="A296" s="1"/>
  <c r="A297" s="1"/>
  <c r="A298" s="1"/>
  <c r="A299" s="1"/>
  <c r="A300" s="1"/>
  <c r="A301" s="1"/>
  <c r="A302" s="1"/>
  <c r="A303" s="1"/>
  <c r="A304" s="1"/>
  <c r="A305" s="1"/>
  <c r="A306" s="1"/>
  <c r="A307" s="1"/>
  <c r="A308" s="1"/>
  <c r="A309" s="1"/>
  <c r="A310" s="1"/>
  <c r="A311" s="1"/>
  <c r="A312" s="1"/>
  <c r="A313" s="1"/>
  <c r="A314" s="1"/>
  <c r="A315" s="1"/>
  <c r="A316" s="1"/>
  <c r="A317" s="1"/>
  <c r="A318" s="1"/>
  <c r="A319" s="1"/>
  <c r="A320" s="1"/>
  <c r="A321" s="1"/>
  <c r="A322" s="1"/>
  <c r="A323" s="1"/>
  <c r="A324" s="1"/>
  <c r="A325" s="1"/>
  <c r="A326" s="1"/>
  <c r="A327" s="1"/>
  <c r="A328" s="1"/>
  <c r="A329" s="1"/>
  <c r="A330" s="1"/>
  <c r="A331" s="1"/>
  <c r="A332" s="1"/>
  <c r="A333" s="1"/>
  <c r="A334" s="1"/>
  <c r="A335" s="1"/>
  <c r="A336" s="1"/>
  <c r="A337" s="1"/>
  <c r="A338" s="1"/>
  <c r="A339" s="1"/>
  <c r="A340" s="1"/>
  <c r="A341" s="1"/>
  <c r="A342" s="1"/>
  <c r="A343" s="1"/>
  <c r="A344" s="1"/>
  <c r="A345" s="1"/>
  <c r="A346" s="1"/>
  <c r="A347" s="1"/>
  <c r="A348" s="1"/>
  <c r="A349" s="1"/>
  <c r="A350" s="1"/>
  <c r="A351" s="1"/>
  <c r="A352" s="1"/>
  <c r="A353" s="1"/>
  <c r="A354" s="1"/>
  <c r="A355" s="1"/>
  <c r="A356" s="1"/>
  <c r="A357" s="1"/>
  <c r="A358" s="1"/>
  <c r="A359" s="1"/>
  <c r="A360" s="1"/>
  <c r="A361" s="1"/>
  <c r="A362" s="1"/>
  <c r="A363" s="1"/>
  <c r="A364" s="1"/>
  <c r="A365" s="1"/>
  <c r="A366" s="1"/>
  <c r="A367" s="1"/>
  <c r="A368" s="1"/>
  <c r="A369" s="1"/>
  <c r="A370" s="1"/>
  <c r="A371" s="1"/>
  <c r="A372" s="1"/>
  <c r="A373" s="1"/>
  <c r="A374" s="1"/>
  <c r="A375" s="1"/>
  <c r="A376" s="1"/>
  <c r="A377" s="1"/>
  <c r="A378" s="1"/>
  <c r="A379" s="1"/>
  <c r="A380" s="1"/>
  <c r="A381" s="1"/>
  <c r="A382" s="1"/>
  <c r="A383" s="1"/>
  <c r="A384" s="1"/>
  <c r="A385" s="1"/>
  <c r="A386" s="1"/>
  <c r="A387" s="1"/>
  <c r="A388" s="1"/>
  <c r="A389" s="1"/>
  <c r="A390" s="1"/>
  <c r="A391" s="1"/>
  <c r="A392" s="1"/>
  <c r="A393" s="1"/>
  <c r="A394" s="1"/>
  <c r="A395" s="1"/>
  <c r="A396" s="1"/>
  <c r="A397" s="1"/>
  <c r="A398" s="1"/>
  <c r="A399" s="1"/>
  <c r="A400" s="1"/>
  <c r="A401" s="1"/>
  <c r="A402" s="1"/>
  <c r="A403" s="1"/>
  <c r="A404" s="1"/>
  <c r="A405" s="1"/>
  <c r="A406" s="1"/>
  <c r="A407" s="1"/>
  <c r="A408" s="1"/>
  <c r="A409" s="1"/>
  <c r="A410" s="1"/>
  <c r="A411" s="1"/>
  <c r="A412" s="1"/>
  <c r="A413" s="1"/>
  <c r="A414" s="1"/>
  <c r="A415" s="1"/>
  <c r="A416" s="1"/>
  <c r="A417" s="1"/>
  <c r="A418" s="1"/>
  <c r="A419" s="1"/>
  <c r="A420" s="1"/>
  <c r="A421" s="1"/>
  <c r="A422" s="1"/>
  <c r="A423" s="1"/>
  <c r="A424" s="1"/>
  <c r="A425" s="1"/>
  <c r="A426" s="1"/>
  <c r="A427" s="1"/>
  <c r="A428" s="1"/>
  <c r="A429" s="1"/>
  <c r="A430" s="1"/>
  <c r="A431" s="1"/>
  <c r="A432" s="1"/>
  <c r="A433" s="1"/>
  <c r="A434" s="1"/>
  <c r="A435" s="1"/>
  <c r="A436" s="1"/>
  <c r="A437" s="1"/>
  <c r="A438" s="1"/>
  <c r="A439" s="1"/>
  <c r="A440" s="1"/>
  <c r="A441" s="1"/>
  <c r="A442" s="1"/>
  <c r="A443" s="1"/>
  <c r="A444" s="1"/>
  <c r="A445" s="1"/>
  <c r="A446" s="1"/>
  <c r="A447" s="1"/>
  <c r="A448" s="1"/>
  <c r="A449" s="1"/>
  <c r="A450" s="1"/>
  <c r="A451" s="1"/>
  <c r="A452" s="1"/>
  <c r="A453" s="1"/>
  <c r="A454" s="1"/>
  <c r="A455" s="1"/>
  <c r="A456" s="1"/>
  <c r="A457" s="1"/>
  <c r="A458" s="1"/>
  <c r="A459" s="1"/>
  <c r="A460" s="1"/>
  <c r="A461" s="1"/>
  <c r="A462" s="1"/>
  <c r="A463" s="1"/>
  <c r="A464" s="1"/>
  <c r="A465" s="1"/>
  <c r="A466" s="1"/>
  <c r="A467" s="1"/>
  <c r="A468" s="1"/>
  <c r="A469" s="1"/>
  <c r="A470" s="1"/>
  <c r="A471" s="1"/>
  <c r="A472" s="1"/>
  <c r="A473" s="1"/>
  <c r="A474" s="1"/>
  <c r="A475" s="1"/>
  <c r="A476" s="1"/>
  <c r="A477" s="1"/>
  <c r="A478" s="1"/>
  <c r="A479" s="1"/>
  <c r="A480" s="1"/>
  <c r="A481" s="1"/>
  <c r="A482" s="1"/>
  <c r="A483" s="1"/>
  <c r="A484" s="1"/>
  <c r="A485" s="1"/>
  <c r="A486" s="1"/>
  <c r="A487" s="1"/>
  <c r="A488" s="1"/>
  <c r="A489" s="1"/>
  <c r="A490" s="1"/>
  <c r="A491" s="1"/>
  <c r="A492" s="1"/>
  <c r="A493" s="1"/>
  <c r="A494" s="1"/>
  <c r="A495" s="1"/>
  <c r="A496" s="1"/>
  <c r="A497" s="1"/>
  <c r="A498" s="1"/>
  <c r="A499" s="1"/>
  <c r="A500" s="1"/>
  <c r="A501" s="1"/>
  <c r="A502" s="1"/>
  <c r="A503" s="1"/>
  <c r="A504" s="1"/>
  <c r="A505" s="1"/>
  <c r="A506" s="1"/>
  <c r="A507" s="1"/>
  <c r="A508" s="1"/>
  <c r="A509" s="1"/>
  <c r="A510" s="1"/>
  <c r="A511" s="1"/>
  <c r="A512" s="1"/>
  <c r="A3"/>
  <c r="C513"/>
  <c r="E513" s="1"/>
  <c r="C512"/>
  <c r="E512" s="1"/>
  <c r="C511"/>
  <c r="E511" s="1"/>
  <c r="C510"/>
  <c r="E510" s="1"/>
  <c r="C509"/>
  <c r="E509" s="1"/>
  <c r="C508"/>
  <c r="E508" s="1"/>
  <c r="C507"/>
  <c r="E507" s="1"/>
  <c r="C506"/>
  <c r="E506" s="1"/>
  <c r="C505"/>
  <c r="E505" s="1"/>
  <c r="C504"/>
  <c r="E504" s="1"/>
  <c r="C503"/>
  <c r="E503" s="1"/>
  <c r="C502"/>
  <c r="E502" s="1"/>
  <c r="C501"/>
  <c r="E501" s="1"/>
  <c r="C500"/>
  <c r="E500" s="1"/>
  <c r="C499"/>
  <c r="E499" s="1"/>
  <c r="C498"/>
  <c r="E498" s="1"/>
  <c r="C497"/>
  <c r="E497" s="1"/>
  <c r="C496"/>
  <c r="E496" s="1"/>
  <c r="C495"/>
  <c r="E495" s="1"/>
  <c r="C494"/>
  <c r="E494" s="1"/>
  <c r="C493"/>
  <c r="E493" s="1"/>
  <c r="C492"/>
  <c r="E492" s="1"/>
  <c r="C491"/>
  <c r="E491" s="1"/>
  <c r="C490"/>
  <c r="E490" s="1"/>
  <c r="C489"/>
  <c r="E489" s="1"/>
  <c r="C488"/>
  <c r="E488" s="1"/>
  <c r="C487"/>
  <c r="E487" s="1"/>
  <c r="C486"/>
  <c r="E486" s="1"/>
  <c r="C485"/>
  <c r="E485" s="1"/>
  <c r="C484"/>
  <c r="E484" s="1"/>
  <c r="C483"/>
  <c r="E483" s="1"/>
  <c r="C482"/>
  <c r="E482" s="1"/>
  <c r="C481"/>
  <c r="E481" s="1"/>
  <c r="C480"/>
  <c r="E480" s="1"/>
  <c r="C479"/>
  <c r="E479" s="1"/>
  <c r="C478"/>
  <c r="E478" s="1"/>
  <c r="C477"/>
  <c r="E477" s="1"/>
  <c r="C476"/>
  <c r="E476" s="1"/>
  <c r="C475"/>
  <c r="E475" s="1"/>
  <c r="C474"/>
  <c r="E474" s="1"/>
  <c r="C473"/>
  <c r="E473" s="1"/>
  <c r="C472"/>
  <c r="E472" s="1"/>
  <c r="C471"/>
  <c r="E471" s="1"/>
  <c r="C470"/>
  <c r="E470" s="1"/>
  <c r="C469"/>
  <c r="E469" s="1"/>
  <c r="C468"/>
  <c r="E468" s="1"/>
  <c r="C467"/>
  <c r="E467" s="1"/>
  <c r="C466"/>
  <c r="E466" s="1"/>
  <c r="C465"/>
  <c r="E465" s="1"/>
  <c r="C464"/>
  <c r="E464" s="1"/>
  <c r="C463"/>
  <c r="E463" s="1"/>
  <c r="C462"/>
  <c r="E462" s="1"/>
  <c r="C461"/>
  <c r="E461" s="1"/>
  <c r="C460"/>
  <c r="E460" s="1"/>
  <c r="C459"/>
  <c r="E459" s="1"/>
  <c r="C458"/>
  <c r="E458" s="1"/>
  <c r="C457"/>
  <c r="E457" s="1"/>
  <c r="C456"/>
  <c r="E456" s="1"/>
  <c r="C455"/>
  <c r="E455" s="1"/>
  <c r="C454"/>
  <c r="E454" s="1"/>
  <c r="C453"/>
  <c r="E453" s="1"/>
  <c r="C452"/>
  <c r="E452" s="1"/>
  <c r="C451"/>
  <c r="E451" s="1"/>
  <c r="C450"/>
  <c r="E450" s="1"/>
  <c r="C449"/>
  <c r="E449" s="1"/>
  <c r="C448"/>
  <c r="E448" s="1"/>
  <c r="C447"/>
  <c r="E447" s="1"/>
  <c r="C446"/>
  <c r="E446" s="1"/>
  <c r="C445"/>
  <c r="E445" s="1"/>
  <c r="C444"/>
  <c r="E444" s="1"/>
  <c r="C443"/>
  <c r="E443" s="1"/>
  <c r="C442"/>
  <c r="E442" s="1"/>
  <c r="C441"/>
  <c r="E441" s="1"/>
  <c r="C440"/>
  <c r="E440" s="1"/>
  <c r="C439"/>
  <c r="E439" s="1"/>
  <c r="C438"/>
  <c r="E438" s="1"/>
  <c r="C437"/>
  <c r="E437" s="1"/>
  <c r="C436"/>
  <c r="E436" s="1"/>
  <c r="C435"/>
  <c r="E435" s="1"/>
  <c r="C434"/>
  <c r="E434" s="1"/>
  <c r="C433"/>
  <c r="E433" s="1"/>
  <c r="C432"/>
  <c r="E432" s="1"/>
  <c r="C431"/>
  <c r="E431" s="1"/>
  <c r="C430"/>
  <c r="E430" s="1"/>
  <c r="C429"/>
  <c r="E429" s="1"/>
  <c r="C428"/>
  <c r="E428" s="1"/>
  <c r="C427"/>
  <c r="E427" s="1"/>
  <c r="C426"/>
  <c r="E426" s="1"/>
  <c r="C425"/>
  <c r="E425" s="1"/>
  <c r="C424"/>
  <c r="E424" s="1"/>
  <c r="C423"/>
  <c r="E423" s="1"/>
  <c r="C422"/>
  <c r="E422" s="1"/>
  <c r="C421"/>
  <c r="E421" s="1"/>
  <c r="C420"/>
  <c r="E420" s="1"/>
  <c r="C419"/>
  <c r="E419" s="1"/>
  <c r="C418"/>
  <c r="E418" s="1"/>
  <c r="C417"/>
  <c r="E417" s="1"/>
  <c r="C416"/>
  <c r="E416" s="1"/>
  <c r="C415"/>
  <c r="E415" s="1"/>
  <c r="C414"/>
  <c r="E414" s="1"/>
  <c r="C413"/>
  <c r="E413" s="1"/>
  <c r="C412"/>
  <c r="E412" s="1"/>
  <c r="C411"/>
  <c r="E411" s="1"/>
  <c r="C410"/>
  <c r="E410" s="1"/>
  <c r="C409"/>
  <c r="E409" s="1"/>
  <c r="C408"/>
  <c r="E408" s="1"/>
  <c r="C407"/>
  <c r="E407" s="1"/>
  <c r="C406"/>
  <c r="E406" s="1"/>
  <c r="C405"/>
  <c r="E405" s="1"/>
  <c r="C404"/>
  <c r="E404" s="1"/>
  <c r="C403"/>
  <c r="E403" s="1"/>
  <c r="C402"/>
  <c r="E402" s="1"/>
  <c r="C401"/>
  <c r="E401" s="1"/>
  <c r="C400"/>
  <c r="E400" s="1"/>
  <c r="C399"/>
  <c r="E399" s="1"/>
  <c r="C398"/>
  <c r="E398" s="1"/>
  <c r="C397"/>
  <c r="E397" s="1"/>
  <c r="C396"/>
  <c r="E396" s="1"/>
  <c r="C395"/>
  <c r="E395" s="1"/>
  <c r="C394"/>
  <c r="E394" s="1"/>
  <c r="C393"/>
  <c r="E393" s="1"/>
  <c r="C392"/>
  <c r="E392" s="1"/>
  <c r="C391"/>
  <c r="E391" s="1"/>
  <c r="C390"/>
  <c r="E390" s="1"/>
  <c r="C389"/>
  <c r="E389" s="1"/>
  <c r="C388"/>
  <c r="E388" s="1"/>
  <c r="C387"/>
  <c r="E387" s="1"/>
  <c r="C386"/>
  <c r="E386" s="1"/>
  <c r="C385"/>
  <c r="E385" s="1"/>
  <c r="C384"/>
  <c r="E384" s="1"/>
  <c r="C383"/>
  <c r="E383" s="1"/>
  <c r="C382"/>
  <c r="E382" s="1"/>
  <c r="C381"/>
  <c r="E381" s="1"/>
  <c r="C380"/>
  <c r="E380" s="1"/>
  <c r="C379"/>
  <c r="E379" s="1"/>
  <c r="C378"/>
  <c r="E378" s="1"/>
  <c r="C377"/>
  <c r="E377" s="1"/>
  <c r="C376"/>
  <c r="E376" s="1"/>
  <c r="C375"/>
  <c r="E375" s="1"/>
  <c r="C374"/>
  <c r="E374" s="1"/>
  <c r="C373"/>
  <c r="E373" s="1"/>
  <c r="C372"/>
  <c r="E372" s="1"/>
  <c r="C371"/>
  <c r="E371" s="1"/>
  <c r="C370"/>
  <c r="E370" s="1"/>
  <c r="C369"/>
  <c r="E369" s="1"/>
  <c r="C368"/>
  <c r="E368" s="1"/>
  <c r="C367"/>
  <c r="E367" s="1"/>
  <c r="C366"/>
  <c r="E366" s="1"/>
  <c r="C365"/>
  <c r="E365" s="1"/>
  <c r="C364"/>
  <c r="E364" s="1"/>
  <c r="C363"/>
  <c r="E363" s="1"/>
  <c r="C362"/>
  <c r="E362" s="1"/>
  <c r="C361"/>
  <c r="E361" s="1"/>
  <c r="C360"/>
  <c r="E360" s="1"/>
  <c r="C359"/>
  <c r="E359" s="1"/>
  <c r="C358"/>
  <c r="E358" s="1"/>
  <c r="C357"/>
  <c r="E357" s="1"/>
  <c r="C356"/>
  <c r="E356" s="1"/>
  <c r="C355"/>
  <c r="E355" s="1"/>
  <c r="C354"/>
  <c r="E354" s="1"/>
  <c r="C353"/>
  <c r="E353" s="1"/>
  <c r="C352"/>
  <c r="E352" s="1"/>
  <c r="C351"/>
  <c r="E351" s="1"/>
  <c r="C350"/>
  <c r="E350" s="1"/>
  <c r="C349"/>
  <c r="E349" s="1"/>
  <c r="C348"/>
  <c r="E348" s="1"/>
  <c r="C347"/>
  <c r="E347" s="1"/>
  <c r="C346"/>
  <c r="E346" s="1"/>
  <c r="C345"/>
  <c r="E345" s="1"/>
  <c r="C344"/>
  <c r="E344" s="1"/>
  <c r="C343"/>
  <c r="E343" s="1"/>
  <c r="C342"/>
  <c r="E342" s="1"/>
  <c r="C341"/>
  <c r="E341" s="1"/>
  <c r="C340"/>
  <c r="E340" s="1"/>
  <c r="C339"/>
  <c r="E339" s="1"/>
  <c r="C338"/>
  <c r="E338" s="1"/>
  <c r="C337"/>
  <c r="E337" s="1"/>
  <c r="C336"/>
  <c r="E336" s="1"/>
  <c r="C335"/>
  <c r="E335" s="1"/>
  <c r="C334"/>
  <c r="E334" s="1"/>
  <c r="C333"/>
  <c r="E333" s="1"/>
  <c r="C332"/>
  <c r="E332" s="1"/>
  <c r="C331"/>
  <c r="E331" s="1"/>
  <c r="C330"/>
  <c r="E330" s="1"/>
  <c r="C329"/>
  <c r="E329" s="1"/>
  <c r="C328"/>
  <c r="E328" s="1"/>
  <c r="C327"/>
  <c r="E327" s="1"/>
  <c r="C326"/>
  <c r="E326" s="1"/>
  <c r="C325"/>
  <c r="E325" s="1"/>
  <c r="C324"/>
  <c r="E324" s="1"/>
  <c r="C323"/>
  <c r="E323" s="1"/>
  <c r="C322"/>
  <c r="E322" s="1"/>
  <c r="C321"/>
  <c r="E321" s="1"/>
  <c r="C320"/>
  <c r="E320" s="1"/>
  <c r="C319"/>
  <c r="E319" s="1"/>
  <c r="C318"/>
  <c r="E318" s="1"/>
  <c r="C317"/>
  <c r="E317" s="1"/>
  <c r="C316"/>
  <c r="E316" s="1"/>
  <c r="C315"/>
  <c r="E315" s="1"/>
  <c r="C314"/>
  <c r="E314" s="1"/>
  <c r="C313"/>
  <c r="E313" s="1"/>
  <c r="C312"/>
  <c r="E312" s="1"/>
  <c r="C311"/>
  <c r="E311" s="1"/>
  <c r="C310"/>
  <c r="E310" s="1"/>
  <c r="C309"/>
  <c r="E309" s="1"/>
  <c r="C308"/>
  <c r="E308" s="1"/>
  <c r="C307"/>
  <c r="E307" s="1"/>
  <c r="C306"/>
  <c r="E306" s="1"/>
  <c r="C305"/>
  <c r="E305" s="1"/>
  <c r="C304"/>
  <c r="E304" s="1"/>
  <c r="C303"/>
  <c r="E303" s="1"/>
  <c r="C302"/>
  <c r="E302" s="1"/>
  <c r="C301"/>
  <c r="E301" s="1"/>
  <c r="C300"/>
  <c r="E300" s="1"/>
  <c r="C299"/>
  <c r="E299" s="1"/>
  <c r="C298"/>
  <c r="E298" s="1"/>
  <c r="C297"/>
  <c r="E297" s="1"/>
  <c r="C296"/>
  <c r="E296" s="1"/>
  <c r="C295"/>
  <c r="E295" s="1"/>
  <c r="C294"/>
  <c r="E294" s="1"/>
  <c r="C293"/>
  <c r="E293" s="1"/>
  <c r="C292"/>
  <c r="E292" s="1"/>
  <c r="C291"/>
  <c r="E291" s="1"/>
  <c r="C290"/>
  <c r="E290" s="1"/>
  <c r="C289"/>
  <c r="E289" s="1"/>
  <c r="C288"/>
  <c r="E288" s="1"/>
  <c r="C287"/>
  <c r="E287" s="1"/>
  <c r="C286"/>
  <c r="E286" s="1"/>
  <c r="C285"/>
  <c r="E285" s="1"/>
  <c r="C284"/>
  <c r="E284" s="1"/>
  <c r="C283"/>
  <c r="E283" s="1"/>
  <c r="C282"/>
  <c r="E282" s="1"/>
  <c r="C281"/>
  <c r="E281" s="1"/>
  <c r="C280"/>
  <c r="E280" s="1"/>
  <c r="C279"/>
  <c r="E279" s="1"/>
  <c r="C278"/>
  <c r="E278" s="1"/>
  <c r="C277"/>
  <c r="E277" s="1"/>
  <c r="C276"/>
  <c r="E276" s="1"/>
  <c r="C275"/>
  <c r="E275" s="1"/>
  <c r="C274"/>
  <c r="E274" s="1"/>
  <c r="C273"/>
  <c r="E273" s="1"/>
  <c r="C272"/>
  <c r="E272" s="1"/>
  <c r="C271"/>
  <c r="E271" s="1"/>
  <c r="C270"/>
  <c r="E270" s="1"/>
  <c r="C269"/>
  <c r="E269" s="1"/>
  <c r="C268"/>
  <c r="E268" s="1"/>
  <c r="C267"/>
  <c r="E267" s="1"/>
  <c r="C266"/>
  <c r="E266" s="1"/>
  <c r="C265"/>
  <c r="E265" s="1"/>
  <c r="C264"/>
  <c r="E264" s="1"/>
  <c r="C263"/>
  <c r="E263" s="1"/>
  <c r="C262"/>
  <c r="E262" s="1"/>
  <c r="C261"/>
  <c r="E261" s="1"/>
  <c r="C260"/>
  <c r="E260" s="1"/>
  <c r="C259"/>
  <c r="E259" s="1"/>
  <c r="C258"/>
  <c r="E258" s="1"/>
  <c r="C257"/>
  <c r="E257" s="1"/>
  <c r="C256"/>
  <c r="E256" s="1"/>
  <c r="C255"/>
  <c r="E255" s="1"/>
  <c r="C254"/>
  <c r="E254" s="1"/>
  <c r="C253"/>
  <c r="E253" s="1"/>
  <c r="C252"/>
  <c r="E252" s="1"/>
  <c r="C251"/>
  <c r="E251" s="1"/>
  <c r="C250"/>
  <c r="E250" s="1"/>
  <c r="C249"/>
  <c r="E249" s="1"/>
  <c r="C248"/>
  <c r="E248" s="1"/>
  <c r="C247"/>
  <c r="E247" s="1"/>
  <c r="C246"/>
  <c r="E246" s="1"/>
  <c r="C245"/>
  <c r="E245" s="1"/>
  <c r="C244"/>
  <c r="E244" s="1"/>
  <c r="C243"/>
  <c r="E243" s="1"/>
  <c r="C242"/>
  <c r="E242" s="1"/>
  <c r="C241"/>
  <c r="E241" s="1"/>
  <c r="C240"/>
  <c r="E240" s="1"/>
  <c r="C239"/>
  <c r="E239" s="1"/>
  <c r="C238"/>
  <c r="E238" s="1"/>
  <c r="C237"/>
  <c r="E237" s="1"/>
  <c r="C236"/>
  <c r="E236" s="1"/>
  <c r="C235"/>
  <c r="E235" s="1"/>
  <c r="C234"/>
  <c r="E234" s="1"/>
  <c r="C233"/>
  <c r="E233" s="1"/>
  <c r="C232"/>
  <c r="E232" s="1"/>
  <c r="C231"/>
  <c r="E231" s="1"/>
  <c r="C230"/>
  <c r="E230" s="1"/>
  <c r="C229"/>
  <c r="E229" s="1"/>
  <c r="C228"/>
  <c r="E228" s="1"/>
  <c r="C227"/>
  <c r="E227" s="1"/>
  <c r="C226"/>
  <c r="E226" s="1"/>
  <c r="C225"/>
  <c r="E225" s="1"/>
  <c r="C224"/>
  <c r="E224" s="1"/>
  <c r="C223"/>
  <c r="E223" s="1"/>
  <c r="C222"/>
  <c r="E222" s="1"/>
  <c r="C221"/>
  <c r="E221" s="1"/>
  <c r="C220"/>
  <c r="E220" s="1"/>
  <c r="C219"/>
  <c r="E219" s="1"/>
  <c r="C218"/>
  <c r="E218" s="1"/>
  <c r="C217"/>
  <c r="E217" s="1"/>
  <c r="C216"/>
  <c r="E216" s="1"/>
  <c r="C215"/>
  <c r="E215" s="1"/>
  <c r="C214"/>
  <c r="E214" s="1"/>
  <c r="C213"/>
  <c r="E213" s="1"/>
  <c r="C212"/>
  <c r="E212" s="1"/>
  <c r="C211"/>
  <c r="E211" s="1"/>
  <c r="C210"/>
  <c r="E210" s="1"/>
  <c r="C209"/>
  <c r="E209" s="1"/>
  <c r="C208"/>
  <c r="E208" s="1"/>
  <c r="C207"/>
  <c r="E207" s="1"/>
  <c r="C206"/>
  <c r="E206" s="1"/>
  <c r="C205"/>
  <c r="E205" s="1"/>
  <c r="C204"/>
  <c r="E204" s="1"/>
  <c r="C203"/>
  <c r="E203" s="1"/>
  <c r="C202"/>
  <c r="E202" s="1"/>
  <c r="C201"/>
  <c r="E201" s="1"/>
  <c r="C200"/>
  <c r="E200" s="1"/>
  <c r="C199"/>
  <c r="E199" s="1"/>
  <c r="C198"/>
  <c r="E198" s="1"/>
  <c r="C197"/>
  <c r="E197" s="1"/>
  <c r="C196"/>
  <c r="E196" s="1"/>
  <c r="C195"/>
  <c r="E195" s="1"/>
  <c r="C194"/>
  <c r="E194" s="1"/>
  <c r="C193"/>
  <c r="E193" s="1"/>
  <c r="C192"/>
  <c r="E192" s="1"/>
  <c r="C191"/>
  <c r="E191" s="1"/>
  <c r="C190"/>
  <c r="E190" s="1"/>
  <c r="C189"/>
  <c r="E189" s="1"/>
  <c r="C188"/>
  <c r="E188" s="1"/>
  <c r="C187"/>
  <c r="E187" s="1"/>
  <c r="C186"/>
  <c r="E186" s="1"/>
  <c r="C185"/>
  <c r="E185" s="1"/>
  <c r="C184"/>
  <c r="E184" s="1"/>
  <c r="C183"/>
  <c r="E183" s="1"/>
  <c r="C182"/>
  <c r="E182" s="1"/>
  <c r="C181"/>
  <c r="E181" s="1"/>
  <c r="C180"/>
  <c r="E180" s="1"/>
  <c r="C179"/>
  <c r="E179" s="1"/>
  <c r="C178"/>
  <c r="E178" s="1"/>
  <c r="C177"/>
  <c r="E177" s="1"/>
  <c r="C176"/>
  <c r="E176" s="1"/>
  <c r="C175"/>
  <c r="E175" s="1"/>
  <c r="C174"/>
  <c r="E174" s="1"/>
  <c r="C173"/>
  <c r="E173" s="1"/>
  <c r="C172"/>
  <c r="E172" s="1"/>
  <c r="C171"/>
  <c r="E171" s="1"/>
  <c r="C170"/>
  <c r="E170" s="1"/>
  <c r="C169"/>
  <c r="E169" s="1"/>
  <c r="C168"/>
  <c r="E168" s="1"/>
  <c r="C167"/>
  <c r="E167" s="1"/>
  <c r="C166"/>
  <c r="E166" s="1"/>
  <c r="C165"/>
  <c r="E165" s="1"/>
  <c r="C164"/>
  <c r="E164" s="1"/>
  <c r="C163"/>
  <c r="E163" s="1"/>
  <c r="C162"/>
  <c r="E162" s="1"/>
  <c r="C161"/>
  <c r="E161" s="1"/>
  <c r="C160"/>
  <c r="E160" s="1"/>
  <c r="C159"/>
  <c r="E159" s="1"/>
  <c r="C158"/>
  <c r="E158" s="1"/>
  <c r="C157"/>
  <c r="E157" s="1"/>
  <c r="C156"/>
  <c r="E156" s="1"/>
  <c r="C155"/>
  <c r="E155" s="1"/>
  <c r="C154"/>
  <c r="E154" s="1"/>
  <c r="C153"/>
  <c r="E153" s="1"/>
  <c r="C152"/>
  <c r="E152" s="1"/>
  <c r="C151"/>
  <c r="E151" s="1"/>
  <c r="C150"/>
  <c r="E150" s="1"/>
  <c r="C149"/>
  <c r="E149" s="1"/>
  <c r="C148"/>
  <c r="E148" s="1"/>
  <c r="C147"/>
  <c r="E147" s="1"/>
  <c r="C146"/>
  <c r="E146" s="1"/>
  <c r="C145"/>
  <c r="E145" s="1"/>
  <c r="C144"/>
  <c r="E144" s="1"/>
  <c r="C143"/>
  <c r="E143" s="1"/>
  <c r="C142"/>
  <c r="E142" s="1"/>
  <c r="C141"/>
  <c r="E141" s="1"/>
  <c r="C140"/>
  <c r="E140" s="1"/>
  <c r="C139"/>
  <c r="E139" s="1"/>
  <c r="C138"/>
  <c r="E138" s="1"/>
  <c r="C137"/>
  <c r="E137" s="1"/>
  <c r="C136"/>
  <c r="E136" s="1"/>
  <c r="C135"/>
  <c r="E135" s="1"/>
  <c r="C134"/>
  <c r="E134" s="1"/>
  <c r="C133"/>
  <c r="E133" s="1"/>
  <c r="C132"/>
  <c r="E132" s="1"/>
  <c r="C131"/>
  <c r="E131" s="1"/>
  <c r="C130"/>
  <c r="E130" s="1"/>
  <c r="C129"/>
  <c r="E129" s="1"/>
  <c r="C128"/>
  <c r="E128" s="1"/>
  <c r="C127"/>
  <c r="E127" s="1"/>
  <c r="C126"/>
  <c r="E126" s="1"/>
  <c r="C125"/>
  <c r="E125" s="1"/>
  <c r="C124"/>
  <c r="E124" s="1"/>
  <c r="C123"/>
  <c r="E123" s="1"/>
  <c r="C122"/>
  <c r="E122" s="1"/>
  <c r="C121"/>
  <c r="E121" s="1"/>
  <c r="C120"/>
  <c r="E120" s="1"/>
  <c r="C119"/>
  <c r="E119" s="1"/>
  <c r="C118"/>
  <c r="E118" s="1"/>
  <c r="C117"/>
  <c r="E117" s="1"/>
  <c r="C116"/>
  <c r="E116" s="1"/>
  <c r="C115"/>
  <c r="E115" s="1"/>
  <c r="C114"/>
  <c r="E114" s="1"/>
  <c r="C113"/>
  <c r="E113" s="1"/>
  <c r="C112"/>
  <c r="E112" s="1"/>
  <c r="C111"/>
  <c r="E111" s="1"/>
  <c r="C110"/>
  <c r="E110" s="1"/>
  <c r="C109"/>
  <c r="E109" s="1"/>
  <c r="C108"/>
  <c r="E108" s="1"/>
  <c r="C107"/>
  <c r="E107" s="1"/>
  <c r="C106"/>
  <c r="E106" s="1"/>
  <c r="C105"/>
  <c r="E105" s="1"/>
  <c r="C104"/>
  <c r="E104" s="1"/>
  <c r="C103"/>
  <c r="E103" s="1"/>
  <c r="C102"/>
  <c r="E102" s="1"/>
  <c r="C101"/>
  <c r="E101" s="1"/>
  <c r="C100"/>
  <c r="E100" s="1"/>
  <c r="C99"/>
  <c r="E99" s="1"/>
  <c r="C98"/>
  <c r="E98" s="1"/>
  <c r="C97"/>
  <c r="E97" s="1"/>
  <c r="C96"/>
  <c r="E96" s="1"/>
  <c r="C95"/>
  <c r="E95" s="1"/>
  <c r="C94"/>
  <c r="E94" s="1"/>
  <c r="C93"/>
  <c r="E93" s="1"/>
  <c r="C92"/>
  <c r="E92" s="1"/>
  <c r="C91"/>
  <c r="E91" s="1"/>
  <c r="C90"/>
  <c r="E90" s="1"/>
  <c r="C89"/>
  <c r="E89" s="1"/>
  <c r="C88"/>
  <c r="E88" s="1"/>
  <c r="C87"/>
  <c r="E87" s="1"/>
  <c r="C86"/>
  <c r="E86" s="1"/>
  <c r="C85"/>
  <c r="E85" s="1"/>
  <c r="C84"/>
  <c r="E84" s="1"/>
  <c r="C83"/>
  <c r="E83" s="1"/>
  <c r="C82"/>
  <c r="E82" s="1"/>
  <c r="C81"/>
  <c r="E81" s="1"/>
  <c r="C80"/>
  <c r="E80" s="1"/>
  <c r="C79"/>
  <c r="E79" s="1"/>
  <c r="C78"/>
  <c r="E78" s="1"/>
  <c r="C77"/>
  <c r="E77" s="1"/>
  <c r="C76"/>
  <c r="E76" s="1"/>
  <c r="C75"/>
  <c r="E75" s="1"/>
  <c r="C74"/>
  <c r="E74" s="1"/>
  <c r="C73"/>
  <c r="E73" s="1"/>
  <c r="C72"/>
  <c r="E72" s="1"/>
  <c r="C71"/>
  <c r="E71" s="1"/>
  <c r="C70"/>
  <c r="E70" s="1"/>
  <c r="C69"/>
  <c r="E69" s="1"/>
  <c r="C68"/>
  <c r="E68" s="1"/>
  <c r="C67"/>
  <c r="E67" s="1"/>
  <c r="C66"/>
  <c r="E66" s="1"/>
  <c r="C65"/>
  <c r="E65" s="1"/>
  <c r="C64"/>
  <c r="E64" s="1"/>
  <c r="C63"/>
  <c r="E63" s="1"/>
  <c r="C62"/>
  <c r="E62" s="1"/>
  <c r="C61"/>
  <c r="E61" s="1"/>
  <c r="C60"/>
  <c r="E60" s="1"/>
  <c r="C59"/>
  <c r="E59" s="1"/>
  <c r="C58"/>
  <c r="E58" s="1"/>
  <c r="C57"/>
  <c r="E57" s="1"/>
  <c r="C56"/>
  <c r="E56" s="1"/>
  <c r="C55"/>
  <c r="E55" s="1"/>
  <c r="C54"/>
  <c r="E54" s="1"/>
  <c r="C53"/>
  <c r="E53" s="1"/>
  <c r="C52"/>
  <c r="E52" s="1"/>
  <c r="C51"/>
  <c r="E51" s="1"/>
  <c r="C50"/>
  <c r="E50" s="1"/>
  <c r="C49"/>
  <c r="E49" s="1"/>
  <c r="C48"/>
  <c r="E48" s="1"/>
  <c r="C47"/>
  <c r="E47" s="1"/>
  <c r="C46"/>
  <c r="E46" s="1"/>
  <c r="C45"/>
  <c r="E45" s="1"/>
  <c r="C44"/>
  <c r="E44" s="1"/>
  <c r="C43"/>
  <c r="E43" s="1"/>
  <c r="C42"/>
  <c r="E42" s="1"/>
  <c r="C41"/>
  <c r="E41" s="1"/>
  <c r="C40"/>
  <c r="E40" s="1"/>
  <c r="C39"/>
  <c r="E39" s="1"/>
  <c r="C38"/>
  <c r="E38" s="1"/>
  <c r="C37"/>
  <c r="E37" s="1"/>
  <c r="C36"/>
  <c r="E36" s="1"/>
  <c r="C35"/>
  <c r="E35" s="1"/>
  <c r="C34"/>
  <c r="E34" s="1"/>
  <c r="C33"/>
  <c r="E33" s="1"/>
  <c r="C32"/>
  <c r="E32" s="1"/>
  <c r="C31"/>
  <c r="E31" s="1"/>
  <c r="C30"/>
  <c r="E30" s="1"/>
  <c r="C29"/>
  <c r="E29" s="1"/>
  <c r="C28"/>
  <c r="E28" s="1"/>
  <c r="C27"/>
  <c r="E27" s="1"/>
  <c r="C26"/>
  <c r="E26" s="1"/>
  <c r="C25"/>
  <c r="E25" s="1"/>
  <c r="C24"/>
  <c r="E24" s="1"/>
  <c r="C23"/>
  <c r="E23" s="1"/>
  <c r="C22"/>
  <c r="E22" s="1"/>
  <c r="C21"/>
  <c r="E21" s="1"/>
  <c r="C20"/>
  <c r="E20" s="1"/>
  <c r="C19"/>
  <c r="E19" s="1"/>
  <c r="C18"/>
  <c r="E18" s="1"/>
  <c r="C17"/>
  <c r="E17" s="1"/>
  <c r="C16"/>
  <c r="E16" s="1"/>
  <c r="C15"/>
  <c r="E15" s="1"/>
  <c r="C14"/>
  <c r="E14" s="1"/>
  <c r="C13"/>
  <c r="E13" s="1"/>
  <c r="C12"/>
  <c r="E12" s="1"/>
  <c r="C11"/>
  <c r="E11" s="1"/>
  <c r="C10"/>
  <c r="E10" s="1"/>
  <c r="C9"/>
  <c r="E9" s="1"/>
  <c r="C8"/>
  <c r="E8" s="1"/>
  <c r="C7"/>
  <c r="E7" s="1"/>
  <c r="C6"/>
  <c r="E6" s="1"/>
  <c r="C5"/>
  <c r="E5" s="1"/>
  <c r="C4"/>
  <c r="E4" s="1"/>
  <c r="C3"/>
  <c r="E3" s="1"/>
  <c r="C2"/>
  <c r="U5" i="1"/>
  <c r="U6"/>
  <c r="U7"/>
  <c r="U8"/>
  <c r="U9"/>
  <c r="U10"/>
  <c r="U11"/>
  <c r="U12"/>
  <c r="U13"/>
  <c r="U14"/>
  <c r="U15"/>
  <c r="U16"/>
  <c r="U17"/>
  <c r="U18"/>
  <c r="U19"/>
  <c r="U20"/>
  <c r="U21"/>
  <c r="U22"/>
  <c r="U23"/>
  <c r="U24"/>
  <c r="U25"/>
  <c r="U26"/>
  <c r="U27"/>
  <c r="U28"/>
  <c r="U29"/>
  <c r="U30"/>
  <c r="U31"/>
  <c r="U32"/>
  <c r="U33"/>
  <c r="U34"/>
  <c r="U35"/>
  <c r="U4"/>
  <c r="U38"/>
  <c r="U39"/>
  <c r="U40"/>
  <c r="U41"/>
  <c r="U42"/>
  <c r="U43"/>
  <c r="U37"/>
  <c r="T35"/>
  <c r="T34"/>
  <c r="T33"/>
  <c r="T32"/>
  <c r="T31"/>
  <c r="T30"/>
  <c r="T29"/>
  <c r="T28"/>
  <c r="T27"/>
  <c r="T26"/>
  <c r="T25"/>
  <c r="T24"/>
  <c r="T23"/>
  <c r="T22"/>
  <c r="T21"/>
  <c r="T20"/>
  <c r="T19"/>
  <c r="T18"/>
  <c r="T17"/>
  <c r="T16"/>
  <c r="T15"/>
  <c r="T14"/>
  <c r="T13"/>
  <c r="T12"/>
  <c r="T11"/>
  <c r="T10"/>
  <c r="T9"/>
  <c r="T8"/>
  <c r="T7"/>
  <c r="T6"/>
  <c r="T5"/>
  <c r="T4"/>
  <c r="T38"/>
  <c r="T39"/>
  <c r="T40"/>
  <c r="T41"/>
  <c r="T42"/>
  <c r="T43"/>
  <c r="T37"/>
  <c r="K5"/>
  <c r="K6"/>
  <c r="K8"/>
  <c r="K9"/>
  <c r="K10"/>
  <c r="K12"/>
  <c r="K13"/>
  <c r="K14"/>
  <c r="K16"/>
  <c r="K17"/>
  <c r="K18"/>
  <c r="K20"/>
  <c r="K21"/>
  <c r="K22"/>
  <c r="K24"/>
  <c r="K25"/>
  <c r="K26"/>
  <c r="K28"/>
  <c r="K29"/>
  <c r="K30"/>
  <c r="K32"/>
  <c r="K33"/>
  <c r="K34"/>
  <c r="K37"/>
  <c r="K38"/>
  <c r="K39"/>
  <c r="K40"/>
  <c r="K41"/>
  <c r="K42"/>
  <c r="K43"/>
  <c r="K4"/>
  <c r="F38"/>
  <c r="G38" s="1"/>
  <c r="F39"/>
  <c r="G39" s="1"/>
  <c r="F40"/>
  <c r="G40" s="1"/>
  <c r="F41"/>
  <c r="G41" s="1"/>
  <c r="F42"/>
  <c r="G42" s="1"/>
  <c r="F43"/>
  <c r="G43" s="1"/>
  <c r="F37"/>
  <c r="G37" s="1"/>
  <c r="P38"/>
  <c r="P39"/>
  <c r="Q39" s="1"/>
  <c r="P40"/>
  <c r="P41"/>
  <c r="Q41" s="1"/>
  <c r="P42"/>
  <c r="P43"/>
  <c r="Q43" s="1"/>
  <c r="P37"/>
  <c r="O38"/>
  <c r="O39"/>
  <c r="O40"/>
  <c r="O41"/>
  <c r="O42"/>
  <c r="O43"/>
  <c r="O37"/>
  <c r="S38"/>
  <c r="V38" s="1"/>
  <c r="W38" s="1"/>
  <c r="S39"/>
  <c r="S40"/>
  <c r="V40" s="1"/>
  <c r="W40" s="1"/>
  <c r="S41"/>
  <c r="S42"/>
  <c r="V42" s="1"/>
  <c r="W42" s="1"/>
  <c r="S43"/>
  <c r="S37"/>
  <c r="V37" s="1"/>
  <c r="W37" s="1"/>
  <c r="N38"/>
  <c r="N39"/>
  <c r="N40"/>
  <c r="N41"/>
  <c r="N42"/>
  <c r="N43"/>
  <c r="N37"/>
  <c r="S34"/>
  <c r="S33"/>
  <c r="S32"/>
  <c r="S30"/>
  <c r="S29"/>
  <c r="S28"/>
  <c r="S26"/>
  <c r="S25"/>
  <c r="S24"/>
  <c r="S22"/>
  <c r="S21"/>
  <c r="S20"/>
  <c r="S18"/>
  <c r="S17"/>
  <c r="S16"/>
  <c r="S14"/>
  <c r="S13"/>
  <c r="S12"/>
  <c r="S10"/>
  <c r="S9"/>
  <c r="S8"/>
  <c r="S5"/>
  <c r="S6"/>
  <c r="S4"/>
  <c r="P4"/>
  <c r="N16"/>
  <c r="S7"/>
  <c r="V7"/>
  <c r="S11"/>
  <c r="V11"/>
  <c r="S15"/>
  <c r="V15"/>
  <c r="S19"/>
  <c r="V19"/>
  <c r="S23"/>
  <c r="V23"/>
  <c r="S27"/>
  <c r="V27"/>
  <c r="S31"/>
  <c r="V31"/>
  <c r="S35"/>
  <c r="V35"/>
  <c r="N5"/>
  <c r="N6"/>
  <c r="N8"/>
  <c r="N9"/>
  <c r="N10"/>
  <c r="N12"/>
  <c r="N13"/>
  <c r="N14"/>
  <c r="N17"/>
  <c r="N18"/>
  <c r="N20"/>
  <c r="N21"/>
  <c r="N22"/>
  <c r="N24"/>
  <c r="N25"/>
  <c r="N26"/>
  <c r="N28"/>
  <c r="N29"/>
  <c r="N30"/>
  <c r="N32"/>
  <c r="N33"/>
  <c r="N34"/>
  <c r="N4"/>
  <c r="R3"/>
  <c r="W3" s="1"/>
  <c r="X3" s="1"/>
  <c r="R31"/>
  <c r="W31" s="1"/>
  <c r="X31" s="1"/>
  <c r="R27"/>
  <c r="W27" s="1"/>
  <c r="X27" s="1"/>
  <c r="R23"/>
  <c r="W23" s="1"/>
  <c r="X23" s="1"/>
  <c r="R19"/>
  <c r="W19" s="1"/>
  <c r="X19" s="1"/>
  <c r="R15"/>
  <c r="W15" s="1"/>
  <c r="X15" s="1"/>
  <c r="R11"/>
  <c r="W11" s="1"/>
  <c r="X11" s="1"/>
  <c r="R7"/>
  <c r="W7" s="1"/>
  <c r="X7" s="1"/>
  <c r="O5"/>
  <c r="P5"/>
  <c r="O6"/>
  <c r="P6"/>
  <c r="O8"/>
  <c r="P8"/>
  <c r="Q8"/>
  <c r="O9"/>
  <c r="P9"/>
  <c r="Q9" s="1"/>
  <c r="O10"/>
  <c r="P10"/>
  <c r="Q10" s="1"/>
  <c r="O12"/>
  <c r="P12"/>
  <c r="O13"/>
  <c r="P13"/>
  <c r="O14"/>
  <c r="P14"/>
  <c r="O16"/>
  <c r="P16"/>
  <c r="O17"/>
  <c r="P17"/>
  <c r="O18"/>
  <c r="P18"/>
  <c r="O20"/>
  <c r="P20"/>
  <c r="O21"/>
  <c r="P21"/>
  <c r="O22"/>
  <c r="P22"/>
  <c r="O24"/>
  <c r="P24"/>
  <c r="Q24"/>
  <c r="O25"/>
  <c r="P25"/>
  <c r="Q25" s="1"/>
  <c r="O26"/>
  <c r="P26"/>
  <c r="Q26" s="1"/>
  <c r="O28"/>
  <c r="P28"/>
  <c r="O29"/>
  <c r="P29"/>
  <c r="O30"/>
  <c r="P30"/>
  <c r="O32"/>
  <c r="P32"/>
  <c r="O33"/>
  <c r="P33"/>
  <c r="O34"/>
  <c r="P34"/>
  <c r="O4"/>
  <c r="G34"/>
  <c r="G33"/>
  <c r="E13"/>
  <c r="E17" s="1"/>
  <c r="E21" s="1"/>
  <c r="E25" s="1"/>
  <c r="E29" s="1"/>
  <c r="E33" s="1"/>
  <c r="F13"/>
  <c r="F17" s="1"/>
  <c r="F21" s="1"/>
  <c r="F25" s="1"/>
  <c r="F29" s="1"/>
  <c r="G13"/>
  <c r="G17" s="1"/>
  <c r="G21" s="1"/>
  <c r="G25" s="1"/>
  <c r="E14"/>
  <c r="E18" s="1"/>
  <c r="E22" s="1"/>
  <c r="E26" s="1"/>
  <c r="E30" s="1"/>
  <c r="E34" s="1"/>
  <c r="F14"/>
  <c r="F18" s="1"/>
  <c r="F22" s="1"/>
  <c r="F26" s="1"/>
  <c r="F30" s="1"/>
  <c r="G14"/>
  <c r="G18" s="1"/>
  <c r="G22" s="1"/>
  <c r="G26" s="1"/>
  <c r="F12"/>
  <c r="F16" s="1"/>
  <c r="F20" s="1"/>
  <c r="F24" s="1"/>
  <c r="F28" s="1"/>
  <c r="F32" s="1"/>
  <c r="G12"/>
  <c r="G16" s="1"/>
  <c r="G20" s="1"/>
  <c r="G24" s="1"/>
  <c r="G28" s="1"/>
  <c r="E12"/>
  <c r="E16" s="1"/>
  <c r="E20" s="1"/>
  <c r="E24" s="1"/>
  <c r="E28" s="1"/>
  <c r="E32" s="1"/>
  <c r="G3" i="2" l="1"/>
  <c r="F3"/>
  <c r="G5"/>
  <c r="F5"/>
  <c r="G7"/>
  <c r="F7"/>
  <c r="G9"/>
  <c r="F9"/>
  <c r="G11"/>
  <c r="F11"/>
  <c r="G13"/>
  <c r="F13"/>
  <c r="G15"/>
  <c r="F15"/>
  <c r="G17"/>
  <c r="F17"/>
  <c r="G19"/>
  <c r="F19"/>
  <c r="G21"/>
  <c r="F21"/>
  <c r="G23"/>
  <c r="F23"/>
  <c r="G25"/>
  <c r="F25"/>
  <c r="G27"/>
  <c r="F27"/>
  <c r="G29"/>
  <c r="F29"/>
  <c r="G31"/>
  <c r="F31"/>
  <c r="G33"/>
  <c r="F33"/>
  <c r="G35"/>
  <c r="F35"/>
  <c r="G37"/>
  <c r="F37"/>
  <c r="G39"/>
  <c r="F39"/>
  <c r="G41"/>
  <c r="F41"/>
  <c r="G43"/>
  <c r="F43"/>
  <c r="G45"/>
  <c r="F45"/>
  <c r="G47"/>
  <c r="F47"/>
  <c r="G49"/>
  <c r="F49"/>
  <c r="G51"/>
  <c r="F51"/>
  <c r="G53"/>
  <c r="F53"/>
  <c r="G55"/>
  <c r="F55"/>
  <c r="G57"/>
  <c r="F57"/>
  <c r="G59"/>
  <c r="F59"/>
  <c r="G61"/>
  <c r="F61"/>
  <c r="G63"/>
  <c r="F63"/>
  <c r="G65"/>
  <c r="F65"/>
  <c r="G67"/>
  <c r="F67"/>
  <c r="G69"/>
  <c r="F69"/>
  <c r="G71"/>
  <c r="F71"/>
  <c r="G73"/>
  <c r="F73"/>
  <c r="G75"/>
  <c r="F75"/>
  <c r="G77"/>
  <c r="F77"/>
  <c r="G79"/>
  <c r="F79"/>
  <c r="G81"/>
  <c r="F81"/>
  <c r="G83"/>
  <c r="F83"/>
  <c r="G85"/>
  <c r="F85"/>
  <c r="G87"/>
  <c r="F87"/>
  <c r="G89"/>
  <c r="F89"/>
  <c r="G91"/>
  <c r="F91"/>
  <c r="G93"/>
  <c r="F93"/>
  <c r="G95"/>
  <c r="F95"/>
  <c r="G97"/>
  <c r="F97"/>
  <c r="G99"/>
  <c r="F99"/>
  <c r="G101"/>
  <c r="F101"/>
  <c r="G103"/>
  <c r="F103"/>
  <c r="G105"/>
  <c r="F105"/>
  <c r="G107"/>
  <c r="F107"/>
  <c r="G109"/>
  <c r="F109"/>
  <c r="G111"/>
  <c r="F111"/>
  <c r="G113"/>
  <c r="F113"/>
  <c r="G115"/>
  <c r="F115"/>
  <c r="G117"/>
  <c r="F117"/>
  <c r="G119"/>
  <c r="F119"/>
  <c r="G121"/>
  <c r="F121"/>
  <c r="G123"/>
  <c r="F123"/>
  <c r="G125"/>
  <c r="F125"/>
  <c r="G127"/>
  <c r="F127"/>
  <c r="G129"/>
  <c r="F129"/>
  <c r="G131"/>
  <c r="F131"/>
  <c r="G133"/>
  <c r="F133"/>
  <c r="G135"/>
  <c r="F135"/>
  <c r="G137"/>
  <c r="F137"/>
  <c r="G139"/>
  <c r="F139"/>
  <c r="G141"/>
  <c r="F141"/>
  <c r="G143"/>
  <c r="F143"/>
  <c r="G145"/>
  <c r="F145"/>
  <c r="G147"/>
  <c r="F147"/>
  <c r="G149"/>
  <c r="F149"/>
  <c r="G151"/>
  <c r="F151"/>
  <c r="G153"/>
  <c r="F153"/>
  <c r="G155"/>
  <c r="F155"/>
  <c r="G157"/>
  <c r="F157"/>
  <c r="G159"/>
  <c r="F159"/>
  <c r="G161"/>
  <c r="F161"/>
  <c r="G163"/>
  <c r="F163"/>
  <c r="G165"/>
  <c r="F165"/>
  <c r="G167"/>
  <c r="F167"/>
  <c r="G169"/>
  <c r="F169"/>
  <c r="G171"/>
  <c r="F171"/>
  <c r="G173"/>
  <c r="F173"/>
  <c r="G175"/>
  <c r="F175"/>
  <c r="G177"/>
  <c r="F177"/>
  <c r="G179"/>
  <c r="F179"/>
  <c r="G181"/>
  <c r="F181"/>
  <c r="G183"/>
  <c r="F183"/>
  <c r="G185"/>
  <c r="F185"/>
  <c r="G187"/>
  <c r="F187"/>
  <c r="G189"/>
  <c r="F189"/>
  <c r="G191"/>
  <c r="F191"/>
  <c r="G193"/>
  <c r="F193"/>
  <c r="G195"/>
  <c r="F195"/>
  <c r="G197"/>
  <c r="F197"/>
  <c r="G199"/>
  <c r="F199"/>
  <c r="G201"/>
  <c r="F201"/>
  <c r="G203"/>
  <c r="F203"/>
  <c r="G205"/>
  <c r="F205"/>
  <c r="G207"/>
  <c r="F207"/>
  <c r="G209"/>
  <c r="F209"/>
  <c r="G211"/>
  <c r="F211"/>
  <c r="G213"/>
  <c r="F213"/>
  <c r="G215"/>
  <c r="F215"/>
  <c r="G217"/>
  <c r="F217"/>
  <c r="G219"/>
  <c r="F219"/>
  <c r="G221"/>
  <c r="F221"/>
  <c r="G223"/>
  <c r="F223"/>
  <c r="G225"/>
  <c r="F225"/>
  <c r="G227"/>
  <c r="F227"/>
  <c r="G229"/>
  <c r="F229"/>
  <c r="G231"/>
  <c r="F231"/>
  <c r="G233"/>
  <c r="F233"/>
  <c r="G235"/>
  <c r="F235"/>
  <c r="G237"/>
  <c r="F237"/>
  <c r="G239"/>
  <c r="F239"/>
  <c r="G241"/>
  <c r="F241"/>
  <c r="G243"/>
  <c r="F243"/>
  <c r="G245"/>
  <c r="F245"/>
  <c r="G247"/>
  <c r="F247"/>
  <c r="G249"/>
  <c r="F249"/>
  <c r="G251"/>
  <c r="F251"/>
  <c r="G253"/>
  <c r="F253"/>
  <c r="G255"/>
  <c r="F255"/>
  <c r="G257"/>
  <c r="F257"/>
  <c r="G259"/>
  <c r="F259"/>
  <c r="G261"/>
  <c r="F261"/>
  <c r="G263"/>
  <c r="F263"/>
  <c r="G265"/>
  <c r="F265"/>
  <c r="G267"/>
  <c r="F267"/>
  <c r="G269"/>
  <c r="F269"/>
  <c r="G271"/>
  <c r="F271"/>
  <c r="G273"/>
  <c r="F273"/>
  <c r="G275"/>
  <c r="F275"/>
  <c r="G277"/>
  <c r="F277"/>
  <c r="G279"/>
  <c r="F279"/>
  <c r="G281"/>
  <c r="F281"/>
  <c r="G283"/>
  <c r="F283"/>
  <c r="G285"/>
  <c r="F285"/>
  <c r="G287"/>
  <c r="F287"/>
  <c r="G289"/>
  <c r="F289"/>
  <c r="G291"/>
  <c r="F291"/>
  <c r="G293"/>
  <c r="F293"/>
  <c r="G295"/>
  <c r="F295"/>
  <c r="G297"/>
  <c r="F297"/>
  <c r="G299"/>
  <c r="F299"/>
  <c r="G301"/>
  <c r="F301"/>
  <c r="G303"/>
  <c r="F303"/>
  <c r="G305"/>
  <c r="F305"/>
  <c r="G307"/>
  <c r="F307"/>
  <c r="G309"/>
  <c r="F309"/>
  <c r="G311"/>
  <c r="F311"/>
  <c r="G313"/>
  <c r="F313"/>
  <c r="G315"/>
  <c r="F315"/>
  <c r="G317"/>
  <c r="F317"/>
  <c r="G319"/>
  <c r="F319"/>
  <c r="G321"/>
  <c r="F321"/>
  <c r="G323"/>
  <c r="F323"/>
  <c r="G325"/>
  <c r="F325"/>
  <c r="G327"/>
  <c r="F327"/>
  <c r="G329"/>
  <c r="F329"/>
  <c r="G331"/>
  <c r="F331"/>
  <c r="G333"/>
  <c r="F333"/>
  <c r="G335"/>
  <c r="F335"/>
  <c r="G337"/>
  <c r="F337"/>
  <c r="G339"/>
  <c r="F339"/>
  <c r="G341"/>
  <c r="F341"/>
  <c r="G343"/>
  <c r="F343"/>
  <c r="G345"/>
  <c r="F345"/>
  <c r="G347"/>
  <c r="F347"/>
  <c r="G349"/>
  <c r="F349"/>
  <c r="G351"/>
  <c r="F351"/>
  <c r="G353"/>
  <c r="F353"/>
  <c r="G355"/>
  <c r="F355"/>
  <c r="G357"/>
  <c r="F357"/>
  <c r="G359"/>
  <c r="F359"/>
  <c r="G361"/>
  <c r="F361"/>
  <c r="G363"/>
  <c r="F363"/>
  <c r="G365"/>
  <c r="F365"/>
  <c r="G367"/>
  <c r="F367"/>
  <c r="G369"/>
  <c r="F369"/>
  <c r="G371"/>
  <c r="F371"/>
  <c r="G373"/>
  <c r="F373"/>
  <c r="G375"/>
  <c r="F375"/>
  <c r="G377"/>
  <c r="F377"/>
  <c r="G379"/>
  <c r="F379"/>
  <c r="G381"/>
  <c r="F381"/>
  <c r="G383"/>
  <c r="F383"/>
  <c r="G385"/>
  <c r="F385"/>
  <c r="G387"/>
  <c r="F387"/>
  <c r="G389"/>
  <c r="F389"/>
  <c r="G391"/>
  <c r="F391"/>
  <c r="G393"/>
  <c r="F393"/>
  <c r="G395"/>
  <c r="F395"/>
  <c r="G397"/>
  <c r="F397"/>
  <c r="G399"/>
  <c r="F399"/>
  <c r="G401"/>
  <c r="F401"/>
  <c r="G403"/>
  <c r="F403"/>
  <c r="G405"/>
  <c r="F405"/>
  <c r="G407"/>
  <c r="F407"/>
  <c r="G409"/>
  <c r="F409"/>
  <c r="G411"/>
  <c r="F411"/>
  <c r="G413"/>
  <c r="F413"/>
  <c r="G415"/>
  <c r="F415"/>
  <c r="G417"/>
  <c r="F417"/>
  <c r="G419"/>
  <c r="F419"/>
  <c r="G421"/>
  <c r="F421"/>
  <c r="G423"/>
  <c r="F423"/>
  <c r="G425"/>
  <c r="F425"/>
  <c r="G427"/>
  <c r="F427"/>
  <c r="G429"/>
  <c r="F429"/>
  <c r="G431"/>
  <c r="F431"/>
  <c r="G433"/>
  <c r="F433"/>
  <c r="G435"/>
  <c r="F435"/>
  <c r="G437"/>
  <c r="F437"/>
  <c r="G439"/>
  <c r="F439"/>
  <c r="G441"/>
  <c r="F441"/>
  <c r="G443"/>
  <c r="F443"/>
  <c r="G445"/>
  <c r="F445"/>
  <c r="G447"/>
  <c r="F447"/>
  <c r="G449"/>
  <c r="F449"/>
  <c r="G451"/>
  <c r="F451"/>
  <c r="G453"/>
  <c r="F453"/>
  <c r="G455"/>
  <c r="F455"/>
  <c r="G457"/>
  <c r="F457"/>
  <c r="G459"/>
  <c r="F459"/>
  <c r="G461"/>
  <c r="F461"/>
  <c r="G463"/>
  <c r="F463"/>
  <c r="G465"/>
  <c r="F465"/>
  <c r="G467"/>
  <c r="F467"/>
  <c r="G469"/>
  <c r="F469"/>
  <c r="G471"/>
  <c r="F471"/>
  <c r="G473"/>
  <c r="F473"/>
  <c r="G475"/>
  <c r="F475"/>
  <c r="G477"/>
  <c r="F477"/>
  <c r="G479"/>
  <c r="F479"/>
  <c r="G481"/>
  <c r="F481"/>
  <c r="G483"/>
  <c r="F483"/>
  <c r="G485"/>
  <c r="F485"/>
  <c r="G487"/>
  <c r="F487"/>
  <c r="G489"/>
  <c r="F489"/>
  <c r="G491"/>
  <c r="F491"/>
  <c r="G493"/>
  <c r="F493"/>
  <c r="G495"/>
  <c r="F495"/>
  <c r="G497"/>
  <c r="F497"/>
  <c r="G499"/>
  <c r="F499"/>
  <c r="G501"/>
  <c r="F501"/>
  <c r="G503"/>
  <c r="F503"/>
  <c r="G505"/>
  <c r="F505"/>
  <c r="G507"/>
  <c r="F507"/>
  <c r="F509"/>
  <c r="G509"/>
  <c r="F511"/>
  <c r="G511"/>
  <c r="F513"/>
  <c r="G513"/>
  <c r="G4"/>
  <c r="F4"/>
  <c r="G6"/>
  <c r="F6"/>
  <c r="G8"/>
  <c r="F8"/>
  <c r="G10"/>
  <c r="F10"/>
  <c r="G12"/>
  <c r="F12"/>
  <c r="G14"/>
  <c r="F14"/>
  <c r="G16"/>
  <c r="F16"/>
  <c r="G18"/>
  <c r="F18"/>
  <c r="G20"/>
  <c r="F20"/>
  <c r="G22"/>
  <c r="F22"/>
  <c r="G24"/>
  <c r="F24"/>
  <c r="G26"/>
  <c r="F26"/>
  <c r="G28"/>
  <c r="F28"/>
  <c r="G30"/>
  <c r="F30"/>
  <c r="G32"/>
  <c r="F32"/>
  <c r="G34"/>
  <c r="F34"/>
  <c r="G36"/>
  <c r="F36"/>
  <c r="G38"/>
  <c r="F38"/>
  <c r="G40"/>
  <c r="F40"/>
  <c r="G42"/>
  <c r="F42"/>
  <c r="G44"/>
  <c r="F44"/>
  <c r="G46"/>
  <c r="F46"/>
  <c r="G48"/>
  <c r="F48"/>
  <c r="G50"/>
  <c r="F50"/>
  <c r="G52"/>
  <c r="F52"/>
  <c r="G54"/>
  <c r="F54"/>
  <c r="G56"/>
  <c r="F56"/>
  <c r="G58"/>
  <c r="F58"/>
  <c r="G60"/>
  <c r="F60"/>
  <c r="G62"/>
  <c r="F62"/>
  <c r="G64"/>
  <c r="F64"/>
  <c r="G66"/>
  <c r="F66"/>
  <c r="G68"/>
  <c r="F68"/>
  <c r="G70"/>
  <c r="F70"/>
  <c r="G72"/>
  <c r="F72"/>
  <c r="G74"/>
  <c r="F74"/>
  <c r="G76"/>
  <c r="F76"/>
  <c r="G78"/>
  <c r="F78"/>
  <c r="G80"/>
  <c r="F80"/>
  <c r="G82"/>
  <c r="F82"/>
  <c r="G84"/>
  <c r="F84"/>
  <c r="G86"/>
  <c r="F86"/>
  <c r="G88"/>
  <c r="F88"/>
  <c r="G90"/>
  <c r="F90"/>
  <c r="G92"/>
  <c r="F92"/>
  <c r="G94"/>
  <c r="F94"/>
  <c r="G96"/>
  <c r="F96"/>
  <c r="G98"/>
  <c r="F98"/>
  <c r="G100"/>
  <c r="F100"/>
  <c r="G102"/>
  <c r="F102"/>
  <c r="G104"/>
  <c r="F104"/>
  <c r="G106"/>
  <c r="F106"/>
  <c r="G108"/>
  <c r="F108"/>
  <c r="G110"/>
  <c r="F110"/>
  <c r="G112"/>
  <c r="F112"/>
  <c r="G114"/>
  <c r="F114"/>
  <c r="G116"/>
  <c r="F116"/>
  <c r="G118"/>
  <c r="F118"/>
  <c r="G120"/>
  <c r="F120"/>
  <c r="G122"/>
  <c r="F122"/>
  <c r="G124"/>
  <c r="F124"/>
  <c r="G126"/>
  <c r="F126"/>
  <c r="G128"/>
  <c r="F128"/>
  <c r="F130"/>
  <c r="G132"/>
  <c r="F132"/>
  <c r="G134"/>
  <c r="F134"/>
  <c r="G136"/>
  <c r="F136"/>
  <c r="G138"/>
  <c r="F138"/>
  <c r="G140"/>
  <c r="F140"/>
  <c r="G142"/>
  <c r="F142"/>
  <c r="G144"/>
  <c r="F144"/>
  <c r="G146"/>
  <c r="F146"/>
  <c r="G148"/>
  <c r="F148"/>
  <c r="G150"/>
  <c r="F150"/>
  <c r="G152"/>
  <c r="F152"/>
  <c r="G154"/>
  <c r="F154"/>
  <c r="G156"/>
  <c r="F156"/>
  <c r="G158"/>
  <c r="F158"/>
  <c r="G160"/>
  <c r="F160"/>
  <c r="G162"/>
  <c r="F162"/>
  <c r="G164"/>
  <c r="F164"/>
  <c r="G166"/>
  <c r="F166"/>
  <c r="G168"/>
  <c r="F168"/>
  <c r="G170"/>
  <c r="F170"/>
  <c r="G172"/>
  <c r="F172"/>
  <c r="G174"/>
  <c r="F174"/>
  <c r="G176"/>
  <c r="F176"/>
  <c r="G178"/>
  <c r="F178"/>
  <c r="G180"/>
  <c r="F180"/>
  <c r="G182"/>
  <c r="F182"/>
  <c r="G184"/>
  <c r="F184"/>
  <c r="G186"/>
  <c r="F186"/>
  <c r="G188"/>
  <c r="F188"/>
  <c r="G190"/>
  <c r="F190"/>
  <c r="G192"/>
  <c r="F192"/>
  <c r="G194"/>
  <c r="F194"/>
  <c r="G196"/>
  <c r="F196"/>
  <c r="G198"/>
  <c r="F198"/>
  <c r="G200"/>
  <c r="F200"/>
  <c r="G202"/>
  <c r="F202"/>
  <c r="G204"/>
  <c r="F204"/>
  <c r="G206"/>
  <c r="F206"/>
  <c r="G208"/>
  <c r="F208"/>
  <c r="G210"/>
  <c r="F210"/>
  <c r="G212"/>
  <c r="F212"/>
  <c r="G214"/>
  <c r="F214"/>
  <c r="G216"/>
  <c r="F216"/>
  <c r="G218"/>
  <c r="F218"/>
  <c r="G220"/>
  <c r="F220"/>
  <c r="G222"/>
  <c r="F222"/>
  <c r="G224"/>
  <c r="F224"/>
  <c r="G226"/>
  <c r="F226"/>
  <c r="G228"/>
  <c r="F228"/>
  <c r="G230"/>
  <c r="F230"/>
  <c r="G232"/>
  <c r="F232"/>
  <c r="G234"/>
  <c r="F234"/>
  <c r="G236"/>
  <c r="F236"/>
  <c r="G238"/>
  <c r="F238"/>
  <c r="G240"/>
  <c r="F240"/>
  <c r="G242"/>
  <c r="F242"/>
  <c r="G244"/>
  <c r="F244"/>
  <c r="G246"/>
  <c r="F246"/>
  <c r="G248"/>
  <c r="F248"/>
  <c r="G250"/>
  <c r="F250"/>
  <c r="G252"/>
  <c r="F252"/>
  <c r="G254"/>
  <c r="F254"/>
  <c r="G256"/>
  <c r="F256"/>
  <c r="G258"/>
  <c r="F258"/>
  <c r="G260"/>
  <c r="F260"/>
  <c r="G262"/>
  <c r="F262"/>
  <c r="G264"/>
  <c r="F264"/>
  <c r="G266"/>
  <c r="F266"/>
  <c r="G268"/>
  <c r="F268"/>
  <c r="G270"/>
  <c r="F270"/>
  <c r="G272"/>
  <c r="F272"/>
  <c r="G274"/>
  <c r="F274"/>
  <c r="G276"/>
  <c r="F276"/>
  <c r="G278"/>
  <c r="F278"/>
  <c r="G280"/>
  <c r="F280"/>
  <c r="G282"/>
  <c r="F282"/>
  <c r="G284"/>
  <c r="F284"/>
  <c r="G286"/>
  <c r="F286"/>
  <c r="G288"/>
  <c r="F288"/>
  <c r="G290"/>
  <c r="F290"/>
  <c r="G292"/>
  <c r="F292"/>
  <c r="G294"/>
  <c r="F294"/>
  <c r="G296"/>
  <c r="F296"/>
  <c r="G298"/>
  <c r="F298"/>
  <c r="G300"/>
  <c r="F300"/>
  <c r="G302"/>
  <c r="F302"/>
  <c r="G304"/>
  <c r="F304"/>
  <c r="G306"/>
  <c r="F306"/>
  <c r="G308"/>
  <c r="F308"/>
  <c r="G310"/>
  <c r="F310"/>
  <c r="G312"/>
  <c r="F312"/>
  <c r="G314"/>
  <c r="F314"/>
  <c r="G316"/>
  <c r="F316"/>
  <c r="G318"/>
  <c r="F318"/>
  <c r="G320"/>
  <c r="F320"/>
  <c r="G322"/>
  <c r="F322"/>
  <c r="G324"/>
  <c r="F324"/>
  <c r="G326"/>
  <c r="F326"/>
  <c r="G328"/>
  <c r="F328"/>
  <c r="G330"/>
  <c r="F330"/>
  <c r="G332"/>
  <c r="F332"/>
  <c r="G334"/>
  <c r="F334"/>
  <c r="G336"/>
  <c r="F336"/>
  <c r="G338"/>
  <c r="F338"/>
  <c r="G340"/>
  <c r="F340"/>
  <c r="G342"/>
  <c r="F342"/>
  <c r="G344"/>
  <c r="F344"/>
  <c r="G346"/>
  <c r="F346"/>
  <c r="G348"/>
  <c r="F348"/>
  <c r="G350"/>
  <c r="F350"/>
  <c r="G352"/>
  <c r="F352"/>
  <c r="G354"/>
  <c r="F354"/>
  <c r="G356"/>
  <c r="F356"/>
  <c r="G358"/>
  <c r="F358"/>
  <c r="G360"/>
  <c r="F360"/>
  <c r="G362"/>
  <c r="F362"/>
  <c r="G364"/>
  <c r="F364"/>
  <c r="G366"/>
  <c r="F366"/>
  <c r="G368"/>
  <c r="F368"/>
  <c r="G370"/>
  <c r="F370"/>
  <c r="G372"/>
  <c r="F372"/>
  <c r="G374"/>
  <c r="F374"/>
  <c r="G376"/>
  <c r="F376"/>
  <c r="G378"/>
  <c r="F378"/>
  <c r="G380"/>
  <c r="F380"/>
  <c r="G382"/>
  <c r="F382"/>
  <c r="G384"/>
  <c r="F384"/>
  <c r="F386"/>
  <c r="G388"/>
  <c r="F388"/>
  <c r="G390"/>
  <c r="F390"/>
  <c r="G392"/>
  <c r="F392"/>
  <c r="G394"/>
  <c r="F394"/>
  <c r="G396"/>
  <c r="F396"/>
  <c r="G398"/>
  <c r="F398"/>
  <c r="G400"/>
  <c r="F400"/>
  <c r="G402"/>
  <c r="F402"/>
  <c r="G404"/>
  <c r="F404"/>
  <c r="G406"/>
  <c r="F406"/>
  <c r="G408"/>
  <c r="F408"/>
  <c r="G410"/>
  <c r="F410"/>
  <c r="G412"/>
  <c r="F412"/>
  <c r="G414"/>
  <c r="F414"/>
  <c r="G416"/>
  <c r="F416"/>
  <c r="G418"/>
  <c r="F418"/>
  <c r="G420"/>
  <c r="F420"/>
  <c r="G422"/>
  <c r="F422"/>
  <c r="G424"/>
  <c r="F424"/>
  <c r="G426"/>
  <c r="F426"/>
  <c r="G428"/>
  <c r="F428"/>
  <c r="G430"/>
  <c r="F430"/>
  <c r="G432"/>
  <c r="F432"/>
  <c r="G434"/>
  <c r="F434"/>
  <c r="G436"/>
  <c r="F436"/>
  <c r="G438"/>
  <c r="F438"/>
  <c r="G440"/>
  <c r="F440"/>
  <c r="G442"/>
  <c r="F442"/>
  <c r="G444"/>
  <c r="F444"/>
  <c r="G446"/>
  <c r="F446"/>
  <c r="G448"/>
  <c r="F448"/>
  <c r="G450"/>
  <c r="F450"/>
  <c r="G452"/>
  <c r="F452"/>
  <c r="G454"/>
  <c r="F454"/>
  <c r="G456"/>
  <c r="F456"/>
  <c r="G458"/>
  <c r="F458"/>
  <c r="G460"/>
  <c r="F460"/>
  <c r="G462"/>
  <c r="F462"/>
  <c r="G464"/>
  <c r="F464"/>
  <c r="G466"/>
  <c r="F466"/>
  <c r="G468"/>
  <c r="F468"/>
  <c r="G470"/>
  <c r="F470"/>
  <c r="G472"/>
  <c r="F472"/>
  <c r="G474"/>
  <c r="F474"/>
  <c r="G476"/>
  <c r="F476"/>
  <c r="G478"/>
  <c r="F478"/>
  <c r="G480"/>
  <c r="F480"/>
  <c r="G482"/>
  <c r="F482"/>
  <c r="G484"/>
  <c r="F484"/>
  <c r="G486"/>
  <c r="F486"/>
  <c r="G488"/>
  <c r="F488"/>
  <c r="G490"/>
  <c r="F490"/>
  <c r="G492"/>
  <c r="F492"/>
  <c r="G494"/>
  <c r="F494"/>
  <c r="G496"/>
  <c r="F496"/>
  <c r="G498"/>
  <c r="F498"/>
  <c r="G500"/>
  <c r="F500"/>
  <c r="G502"/>
  <c r="F502"/>
  <c r="G504"/>
  <c r="F504"/>
  <c r="G506"/>
  <c r="F506"/>
  <c r="F508"/>
  <c r="G508"/>
  <c r="F510"/>
  <c r="G510"/>
  <c r="F512"/>
  <c r="G512"/>
  <c r="A513"/>
  <c r="R43" i="1"/>
  <c r="R41"/>
  <c r="R39"/>
  <c r="Q34"/>
  <c r="Q33"/>
  <c r="R33" s="1"/>
  <c r="Q32"/>
  <c r="R32"/>
  <c r="R26"/>
  <c r="R25"/>
  <c r="Q17"/>
  <c r="Q16"/>
  <c r="R16" s="1"/>
  <c r="R10"/>
  <c r="R9"/>
  <c r="D3"/>
  <c r="D31"/>
  <c r="D27"/>
  <c r="D23"/>
  <c r="D19"/>
  <c r="D15"/>
  <c r="D11"/>
  <c r="D7"/>
  <c r="Q37"/>
  <c r="Q42"/>
  <c r="R42" s="1"/>
  <c r="Q40"/>
  <c r="R40" s="1"/>
  <c r="Q38"/>
  <c r="R38" s="1"/>
  <c r="V43"/>
  <c r="W43" s="1"/>
  <c r="V41"/>
  <c r="W41" s="1"/>
  <c r="V39"/>
  <c r="W39" s="1"/>
  <c r="R34"/>
  <c r="R24"/>
  <c r="R17"/>
  <c r="R8"/>
  <c r="V4"/>
  <c r="W4" s="1"/>
  <c r="D4" s="1"/>
  <c r="R37"/>
  <c r="E2" i="2"/>
  <c r="V6" i="1"/>
  <c r="W6" s="1"/>
  <c r="D6" s="1"/>
  <c r="V8"/>
  <c r="W8" s="1"/>
  <c r="V12"/>
  <c r="W12" s="1"/>
  <c r="D12" s="1"/>
  <c r="V13"/>
  <c r="W13" s="1"/>
  <c r="D13" s="1"/>
  <c r="V14"/>
  <c r="W14" s="1"/>
  <c r="D14" s="1"/>
  <c r="V16"/>
  <c r="W16" s="1"/>
  <c r="V18"/>
  <c r="W18" s="1"/>
  <c r="D18" s="1"/>
  <c r="V20"/>
  <c r="W20" s="1"/>
  <c r="D20" s="1"/>
  <c r="V21"/>
  <c r="W21" s="1"/>
  <c r="D21" s="1"/>
  <c r="V24"/>
  <c r="W24" s="1"/>
  <c r="V28"/>
  <c r="W28" s="1"/>
  <c r="D28" s="1"/>
  <c r="V29"/>
  <c r="W29" s="1"/>
  <c r="D29" s="1"/>
  <c r="V32"/>
  <c r="W32" s="1"/>
  <c r="V10"/>
  <c r="W10" s="1"/>
  <c r="V26"/>
  <c r="W26" s="1"/>
  <c r="V34"/>
  <c r="W34" s="1"/>
  <c r="Q30"/>
  <c r="R30" s="1"/>
  <c r="Q29"/>
  <c r="R29" s="1"/>
  <c r="Q28"/>
  <c r="R28" s="1"/>
  <c r="Q22"/>
  <c r="R22" s="1"/>
  <c r="Q21"/>
  <c r="R21" s="1"/>
  <c r="Q20"/>
  <c r="R20" s="1"/>
  <c r="Q12"/>
  <c r="R12" s="1"/>
  <c r="Q6"/>
  <c r="R6" s="1"/>
  <c r="Q5"/>
  <c r="R5" s="1"/>
  <c r="R35"/>
  <c r="W35" s="1"/>
  <c r="X35" s="1"/>
  <c r="V5"/>
  <c r="W5" s="1"/>
  <c r="V9"/>
  <c r="W9" s="1"/>
  <c r="V17"/>
  <c r="W17" s="1"/>
  <c r="V22"/>
  <c r="W22" s="1"/>
  <c r="V25"/>
  <c r="W25" s="1"/>
  <c r="V30"/>
  <c r="W30" s="1"/>
  <c r="V33"/>
  <c r="W33" s="1"/>
  <c r="Q13"/>
  <c r="R13" s="1"/>
  <c r="Q18"/>
  <c r="R18" s="1"/>
  <c r="Q14"/>
  <c r="R14" s="1"/>
  <c r="Q4"/>
  <c r="R4" s="1"/>
  <c r="G1" i="2" l="1"/>
  <c r="F2"/>
  <c r="X34" i="1"/>
  <c r="D34"/>
  <c r="X33"/>
  <c r="D33"/>
  <c r="X25"/>
  <c r="D25"/>
  <c r="X17"/>
  <c r="D17"/>
  <c r="X5"/>
  <c r="D5"/>
  <c r="X26"/>
  <c r="D26"/>
  <c r="X24"/>
  <c r="D24"/>
  <c r="X16"/>
  <c r="D16"/>
  <c r="X8"/>
  <c r="D8"/>
  <c r="X4"/>
  <c r="X30"/>
  <c r="D30"/>
  <c r="X22"/>
  <c r="D22"/>
  <c r="X9"/>
  <c r="D9"/>
  <c r="X10"/>
  <c r="D10"/>
  <c r="X32"/>
  <c r="D32"/>
  <c r="X28"/>
  <c r="X20"/>
  <c r="X14"/>
  <c r="X12"/>
  <c r="X6"/>
  <c r="X29"/>
  <c r="X21"/>
  <c r="X18"/>
  <c r="X13"/>
</calcChain>
</file>

<file path=xl/sharedStrings.xml><?xml version="1.0" encoding="utf-8"?>
<sst xmlns="http://schemas.openxmlformats.org/spreadsheetml/2006/main" count="26" uniqueCount="25">
  <si>
    <t>interpolated values</t>
  </si>
  <si>
    <t>x0</t>
  </si>
  <si>
    <t>x1</t>
  </si>
  <si>
    <t>x2</t>
  </si>
  <si>
    <t>y0</t>
  </si>
  <si>
    <t>y1</t>
  </si>
  <si>
    <t>y2</t>
  </si>
  <si>
    <t>z0</t>
  </si>
  <si>
    <t>z1</t>
  </si>
  <si>
    <t>a</t>
  </si>
  <si>
    <t>b</t>
  </si>
  <si>
    <t>c</t>
  </si>
  <si>
    <t>y</t>
  </si>
  <si>
    <t>b shift</t>
  </si>
  <si>
    <t>a shift</t>
  </si>
  <si>
    <t>c shift</t>
  </si>
  <si>
    <t>y shift</t>
  </si>
  <si>
    <t>y unshift</t>
  </si>
  <si>
    <t>z0*z1</t>
  </si>
  <si>
    <t>delta</t>
  </si>
  <si>
    <t>y1-y0</t>
  </si>
  <si>
    <t>interp</t>
  </si>
  <si>
    <t>round</t>
  </si>
  <si>
    <t>8 points, 2 bit resolution</t>
  </si>
  <si>
    <t>8 points, 3 bits resolution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</si>
</sst>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11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2.xml"/><Relationship Id="rId7" Type="http://schemas.openxmlformats.org/officeDocument/2006/relationships/styles" Target="style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3.xml"/><Relationship Id="rId4" Type="http://schemas.openxmlformats.org/officeDocument/2006/relationships/worksheet" Target="worksheets/sheet2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marker>
            <c:symbol val="none"/>
          </c:marker>
          <c:cat>
            <c:numRef>
              <c:f>Sheet1!$B$3:$B$34</c:f>
              <c:numCache>
                <c:formatCode>General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cat>
          <c:val>
            <c:numRef>
              <c:f>Sheet1!$R$3:$R$35</c:f>
              <c:numCache>
                <c:formatCode>General</c:formatCode>
                <c:ptCount val="33"/>
                <c:pt idx="0">
                  <c:v>41</c:v>
                </c:pt>
                <c:pt idx="1">
                  <c:v>171.59375</c:v>
                </c:pt>
                <c:pt idx="2">
                  <c:v>13073.875</c:v>
                </c:pt>
                <c:pt idx="3">
                  <c:v>16725.40625</c:v>
                </c:pt>
                <c:pt idx="4">
                  <c:v>18467</c:v>
                </c:pt>
                <c:pt idx="5">
                  <c:v>18298.65625</c:v>
                </c:pt>
                <c:pt idx="6">
                  <c:v>8363.125</c:v>
                </c:pt>
                <c:pt idx="7">
                  <c:v>6339.21875</c:v>
                </c:pt>
                <c:pt idx="8">
                  <c:v>6334</c:v>
                </c:pt>
                <c:pt idx="9">
                  <c:v>8347.46875</c:v>
                </c:pt>
                <c:pt idx="10">
                  <c:v>19854.125</c:v>
                </c:pt>
                <c:pt idx="11">
                  <c:v>24036.34375</c:v>
                </c:pt>
                <c:pt idx="12">
                  <c:v>26500</c:v>
                </c:pt>
                <c:pt idx="13">
                  <c:v>27245.09375</c:v>
                </c:pt>
                <c:pt idx="14">
                  <c:v>22348.75</c:v>
                </c:pt>
                <c:pt idx="15">
                  <c:v>20637.4375</c:v>
                </c:pt>
                <c:pt idx="16">
                  <c:v>19169</c:v>
                </c:pt>
                <c:pt idx="17">
                  <c:v>17943.4375</c:v>
                </c:pt>
                <c:pt idx="18">
                  <c:v>17546.625</c:v>
                </c:pt>
                <c:pt idx="19">
                  <c:v>16660.34375</c:v>
                </c:pt>
                <c:pt idx="20">
                  <c:v>15724</c:v>
                </c:pt>
                <c:pt idx="21">
                  <c:v>14737.59375</c:v>
                </c:pt>
                <c:pt idx="22">
                  <c:v>10835.25</c:v>
                </c:pt>
                <c:pt idx="23">
                  <c:v>10465.1875</c:v>
                </c:pt>
                <c:pt idx="24">
                  <c:v>11478</c:v>
                </c:pt>
                <c:pt idx="25">
                  <c:v>13873.6875</c:v>
                </c:pt>
                <c:pt idx="26">
                  <c:v>26317.625</c:v>
                </c:pt>
                <c:pt idx="27">
                  <c:v>29312.71875</c:v>
                </c:pt>
                <c:pt idx="28">
                  <c:v>29358</c:v>
                </c:pt>
                <c:pt idx="29">
                  <c:v>26453.46875</c:v>
                </c:pt>
                <c:pt idx="30">
                  <c:v>8731.625</c:v>
                </c:pt>
                <c:pt idx="31">
                  <c:v>2894.34375</c:v>
                </c:pt>
                <c:pt idx="32">
                  <c:v>41</c:v>
                </c:pt>
              </c:numCache>
            </c:numRef>
          </c:val>
        </c:ser>
        <c:marker val="1"/>
        <c:axId val="87859968"/>
        <c:axId val="87861504"/>
      </c:lineChart>
      <c:catAx>
        <c:axId val="87859968"/>
        <c:scaling>
          <c:orientation val="minMax"/>
        </c:scaling>
        <c:axPos val="b"/>
        <c:numFmt formatCode="General" sourceLinked="1"/>
        <c:tickLblPos val="nextTo"/>
        <c:crossAx val="87861504"/>
        <c:crosses val="autoZero"/>
        <c:auto val="1"/>
        <c:lblAlgn val="ctr"/>
        <c:lblOffset val="100"/>
      </c:catAx>
      <c:valAx>
        <c:axId val="87861504"/>
        <c:scaling>
          <c:orientation val="minMax"/>
        </c:scaling>
        <c:axPos val="l"/>
        <c:majorGridlines/>
        <c:numFmt formatCode="General" sourceLinked="1"/>
        <c:tickLblPos val="nextTo"/>
        <c:crossAx val="87859968"/>
        <c:crosses val="autoZero"/>
        <c:crossBetween val="midCat"/>
      </c:valAx>
    </c:plotArea>
    <c:plotVisOnly val="1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1"/>
          <c:order val="0"/>
          <c:marker>
            <c:symbol val="none"/>
          </c:marker>
          <c:val>
            <c:numRef>
              <c:f>Sheet2!$B$2:$B$513</c:f>
              <c:numCache>
                <c:formatCode>General</c:formatCode>
                <c:ptCount val="512"/>
                <c:pt idx="0">
                  <c:v>0</c:v>
                </c:pt>
                <c:pt idx="1">
                  <c:v>399</c:v>
                </c:pt>
                <c:pt idx="2">
                  <c:v>799</c:v>
                </c:pt>
                <c:pt idx="3">
                  <c:v>1198</c:v>
                </c:pt>
                <c:pt idx="4">
                  <c:v>1598</c:v>
                </c:pt>
                <c:pt idx="5">
                  <c:v>1997</c:v>
                </c:pt>
                <c:pt idx="6">
                  <c:v>2397</c:v>
                </c:pt>
                <c:pt idx="7">
                  <c:v>2796</c:v>
                </c:pt>
                <c:pt idx="8">
                  <c:v>3227</c:v>
                </c:pt>
                <c:pt idx="9">
                  <c:v>3626</c:v>
                </c:pt>
                <c:pt idx="10">
                  <c:v>4024</c:v>
                </c:pt>
                <c:pt idx="11">
                  <c:v>4421</c:v>
                </c:pt>
                <c:pt idx="12">
                  <c:v>4817</c:v>
                </c:pt>
                <c:pt idx="13">
                  <c:v>5212</c:v>
                </c:pt>
                <c:pt idx="14">
                  <c:v>5606</c:v>
                </c:pt>
                <c:pt idx="15">
                  <c:v>6000</c:v>
                </c:pt>
                <c:pt idx="16">
                  <c:v>6392</c:v>
                </c:pt>
                <c:pt idx="17">
                  <c:v>6783</c:v>
                </c:pt>
                <c:pt idx="18">
                  <c:v>7174</c:v>
                </c:pt>
                <c:pt idx="19">
                  <c:v>7563</c:v>
                </c:pt>
                <c:pt idx="20">
                  <c:v>7952</c:v>
                </c:pt>
                <c:pt idx="21">
                  <c:v>8339</c:v>
                </c:pt>
                <c:pt idx="22">
                  <c:v>8726</c:v>
                </c:pt>
                <c:pt idx="23">
                  <c:v>9111</c:v>
                </c:pt>
                <c:pt idx="24">
                  <c:v>9526</c:v>
                </c:pt>
                <c:pt idx="25">
                  <c:v>9909</c:v>
                </c:pt>
                <c:pt idx="26">
                  <c:v>10290</c:v>
                </c:pt>
                <c:pt idx="27">
                  <c:v>10670</c:v>
                </c:pt>
                <c:pt idx="28">
                  <c:v>11047</c:v>
                </c:pt>
                <c:pt idx="29">
                  <c:v>11423</c:v>
                </c:pt>
                <c:pt idx="30">
                  <c:v>11797</c:v>
                </c:pt>
                <c:pt idx="31">
                  <c:v>12169</c:v>
                </c:pt>
                <c:pt idx="32">
                  <c:v>12539</c:v>
                </c:pt>
                <c:pt idx="33">
                  <c:v>12907</c:v>
                </c:pt>
                <c:pt idx="34">
                  <c:v>13273</c:v>
                </c:pt>
                <c:pt idx="35">
                  <c:v>13638</c:v>
                </c:pt>
                <c:pt idx="36">
                  <c:v>14000</c:v>
                </c:pt>
                <c:pt idx="37">
                  <c:v>14361</c:v>
                </c:pt>
                <c:pt idx="38">
                  <c:v>14720</c:v>
                </c:pt>
                <c:pt idx="39">
                  <c:v>15077</c:v>
                </c:pt>
                <c:pt idx="40">
                  <c:v>15459</c:v>
                </c:pt>
                <c:pt idx="41">
                  <c:v>15812</c:v>
                </c:pt>
                <c:pt idx="42">
                  <c:v>16162</c:v>
                </c:pt>
                <c:pt idx="43">
                  <c:v>16509</c:v>
                </c:pt>
                <c:pt idx="44">
                  <c:v>16853</c:v>
                </c:pt>
                <c:pt idx="45">
                  <c:v>17195</c:v>
                </c:pt>
                <c:pt idx="46">
                  <c:v>17534</c:v>
                </c:pt>
                <c:pt idx="47">
                  <c:v>17870</c:v>
                </c:pt>
                <c:pt idx="48">
                  <c:v>18204</c:v>
                </c:pt>
                <c:pt idx="49">
                  <c:v>18535</c:v>
                </c:pt>
                <c:pt idx="50">
                  <c:v>18863</c:v>
                </c:pt>
                <c:pt idx="51">
                  <c:v>19188</c:v>
                </c:pt>
                <c:pt idx="52">
                  <c:v>19511</c:v>
                </c:pt>
                <c:pt idx="53">
                  <c:v>19831</c:v>
                </c:pt>
                <c:pt idx="54">
                  <c:v>20148</c:v>
                </c:pt>
                <c:pt idx="55">
                  <c:v>20463</c:v>
                </c:pt>
                <c:pt idx="56">
                  <c:v>20798</c:v>
                </c:pt>
                <c:pt idx="57">
                  <c:v>21107</c:v>
                </c:pt>
                <c:pt idx="58">
                  <c:v>21412</c:v>
                </c:pt>
                <c:pt idx="59">
                  <c:v>21714</c:v>
                </c:pt>
                <c:pt idx="60">
                  <c:v>22012</c:v>
                </c:pt>
                <c:pt idx="61">
                  <c:v>22307</c:v>
                </c:pt>
                <c:pt idx="62">
                  <c:v>22598</c:v>
                </c:pt>
                <c:pt idx="63">
                  <c:v>22886</c:v>
                </c:pt>
                <c:pt idx="64">
                  <c:v>23170</c:v>
                </c:pt>
                <c:pt idx="65">
                  <c:v>23451</c:v>
                </c:pt>
                <c:pt idx="66">
                  <c:v>23728</c:v>
                </c:pt>
                <c:pt idx="67">
                  <c:v>24002</c:v>
                </c:pt>
                <c:pt idx="68">
                  <c:v>24272</c:v>
                </c:pt>
                <c:pt idx="69">
                  <c:v>24539</c:v>
                </c:pt>
                <c:pt idx="70">
                  <c:v>24803</c:v>
                </c:pt>
                <c:pt idx="71">
                  <c:v>25062</c:v>
                </c:pt>
                <c:pt idx="72">
                  <c:v>25338</c:v>
                </c:pt>
                <c:pt idx="73">
                  <c:v>25591</c:v>
                </c:pt>
                <c:pt idx="74">
                  <c:v>25840</c:v>
                </c:pt>
                <c:pt idx="75">
                  <c:v>26084</c:v>
                </c:pt>
                <c:pt idx="76">
                  <c:v>26324</c:v>
                </c:pt>
                <c:pt idx="77">
                  <c:v>26561</c:v>
                </c:pt>
                <c:pt idx="78">
                  <c:v>26793</c:v>
                </c:pt>
                <c:pt idx="79">
                  <c:v>27021</c:v>
                </c:pt>
                <c:pt idx="80">
                  <c:v>27245</c:v>
                </c:pt>
                <c:pt idx="81">
                  <c:v>27465</c:v>
                </c:pt>
                <c:pt idx="82">
                  <c:v>27681</c:v>
                </c:pt>
                <c:pt idx="83">
                  <c:v>27893</c:v>
                </c:pt>
                <c:pt idx="84">
                  <c:v>28100</c:v>
                </c:pt>
                <c:pt idx="85">
                  <c:v>28304</c:v>
                </c:pt>
                <c:pt idx="86">
                  <c:v>28503</c:v>
                </c:pt>
                <c:pt idx="87">
                  <c:v>28699</c:v>
                </c:pt>
                <c:pt idx="88">
                  <c:v>28904</c:v>
                </c:pt>
                <c:pt idx="89">
                  <c:v>29091</c:v>
                </c:pt>
                <c:pt idx="90">
                  <c:v>29274</c:v>
                </c:pt>
                <c:pt idx="91">
                  <c:v>29452</c:v>
                </c:pt>
                <c:pt idx="92">
                  <c:v>29625</c:v>
                </c:pt>
                <c:pt idx="93">
                  <c:v>29794</c:v>
                </c:pt>
                <c:pt idx="94">
                  <c:v>29958</c:v>
                </c:pt>
                <c:pt idx="95">
                  <c:v>30118</c:v>
                </c:pt>
                <c:pt idx="96">
                  <c:v>30273</c:v>
                </c:pt>
                <c:pt idx="97">
                  <c:v>30424</c:v>
                </c:pt>
                <c:pt idx="98">
                  <c:v>30570</c:v>
                </c:pt>
                <c:pt idx="99">
                  <c:v>30711</c:v>
                </c:pt>
                <c:pt idx="100">
                  <c:v>30848</c:v>
                </c:pt>
                <c:pt idx="101">
                  <c:v>30981</c:v>
                </c:pt>
                <c:pt idx="102">
                  <c:v>31109</c:v>
                </c:pt>
                <c:pt idx="103">
                  <c:v>31232</c:v>
                </c:pt>
                <c:pt idx="104">
                  <c:v>31360</c:v>
                </c:pt>
                <c:pt idx="105">
                  <c:v>31474</c:v>
                </c:pt>
                <c:pt idx="106">
                  <c:v>31583</c:v>
                </c:pt>
                <c:pt idx="107">
                  <c:v>31688</c:v>
                </c:pt>
                <c:pt idx="108">
                  <c:v>31788</c:v>
                </c:pt>
                <c:pt idx="109">
                  <c:v>31882</c:v>
                </c:pt>
                <c:pt idx="110">
                  <c:v>31972</c:v>
                </c:pt>
                <c:pt idx="111">
                  <c:v>32058</c:v>
                </c:pt>
                <c:pt idx="112">
                  <c:v>32138</c:v>
                </c:pt>
                <c:pt idx="113">
                  <c:v>32214</c:v>
                </c:pt>
                <c:pt idx="114">
                  <c:v>32284</c:v>
                </c:pt>
                <c:pt idx="115">
                  <c:v>32350</c:v>
                </c:pt>
                <c:pt idx="116">
                  <c:v>32411</c:v>
                </c:pt>
                <c:pt idx="117">
                  <c:v>32468</c:v>
                </c:pt>
                <c:pt idx="118">
                  <c:v>32519</c:v>
                </c:pt>
                <c:pt idx="119">
                  <c:v>32566</c:v>
                </c:pt>
                <c:pt idx="120">
                  <c:v>32610</c:v>
                </c:pt>
                <c:pt idx="121">
                  <c:v>32647</c:v>
                </c:pt>
                <c:pt idx="122">
                  <c:v>32679</c:v>
                </c:pt>
                <c:pt idx="123">
                  <c:v>32706</c:v>
                </c:pt>
                <c:pt idx="124">
                  <c:v>32729</c:v>
                </c:pt>
                <c:pt idx="125">
                  <c:v>32746</c:v>
                </c:pt>
                <c:pt idx="126">
                  <c:v>32758</c:v>
                </c:pt>
                <c:pt idx="127">
                  <c:v>32766</c:v>
                </c:pt>
                <c:pt idx="128">
                  <c:v>32768</c:v>
                </c:pt>
                <c:pt idx="129">
                  <c:v>32766</c:v>
                </c:pt>
                <c:pt idx="130">
                  <c:v>32758</c:v>
                </c:pt>
                <c:pt idx="131">
                  <c:v>32746</c:v>
                </c:pt>
                <c:pt idx="132">
                  <c:v>32729</c:v>
                </c:pt>
                <c:pt idx="133">
                  <c:v>32706</c:v>
                </c:pt>
                <c:pt idx="134">
                  <c:v>32679</c:v>
                </c:pt>
                <c:pt idx="135">
                  <c:v>32647</c:v>
                </c:pt>
                <c:pt idx="136">
                  <c:v>32607</c:v>
                </c:pt>
                <c:pt idx="137">
                  <c:v>32566</c:v>
                </c:pt>
                <c:pt idx="138">
                  <c:v>32519</c:v>
                </c:pt>
                <c:pt idx="139">
                  <c:v>32468</c:v>
                </c:pt>
                <c:pt idx="140">
                  <c:v>32411</c:v>
                </c:pt>
                <c:pt idx="141">
                  <c:v>32350</c:v>
                </c:pt>
                <c:pt idx="142">
                  <c:v>32284</c:v>
                </c:pt>
                <c:pt idx="143">
                  <c:v>32214</c:v>
                </c:pt>
                <c:pt idx="144">
                  <c:v>32138</c:v>
                </c:pt>
                <c:pt idx="145">
                  <c:v>32058</c:v>
                </c:pt>
                <c:pt idx="146">
                  <c:v>31972</c:v>
                </c:pt>
                <c:pt idx="147">
                  <c:v>31882</c:v>
                </c:pt>
                <c:pt idx="148">
                  <c:v>31788</c:v>
                </c:pt>
                <c:pt idx="149">
                  <c:v>31688</c:v>
                </c:pt>
                <c:pt idx="150">
                  <c:v>31583</c:v>
                </c:pt>
                <c:pt idx="151">
                  <c:v>31474</c:v>
                </c:pt>
                <c:pt idx="152">
                  <c:v>31351</c:v>
                </c:pt>
                <c:pt idx="153">
                  <c:v>31232</c:v>
                </c:pt>
                <c:pt idx="154">
                  <c:v>31109</c:v>
                </c:pt>
                <c:pt idx="155">
                  <c:v>30981</c:v>
                </c:pt>
                <c:pt idx="156">
                  <c:v>30848</c:v>
                </c:pt>
                <c:pt idx="157">
                  <c:v>30711</c:v>
                </c:pt>
                <c:pt idx="158">
                  <c:v>30570</c:v>
                </c:pt>
                <c:pt idx="159">
                  <c:v>30424</c:v>
                </c:pt>
                <c:pt idx="160">
                  <c:v>30273</c:v>
                </c:pt>
                <c:pt idx="161">
                  <c:v>30118</c:v>
                </c:pt>
                <c:pt idx="162">
                  <c:v>29958</c:v>
                </c:pt>
                <c:pt idx="163">
                  <c:v>29794</c:v>
                </c:pt>
                <c:pt idx="164">
                  <c:v>29625</c:v>
                </c:pt>
                <c:pt idx="165">
                  <c:v>29452</c:v>
                </c:pt>
                <c:pt idx="166">
                  <c:v>29274</c:v>
                </c:pt>
                <c:pt idx="167">
                  <c:v>29091</c:v>
                </c:pt>
                <c:pt idx="168">
                  <c:v>28890</c:v>
                </c:pt>
                <c:pt idx="169">
                  <c:v>28699</c:v>
                </c:pt>
                <c:pt idx="170">
                  <c:v>28503</c:v>
                </c:pt>
                <c:pt idx="171">
                  <c:v>28304</c:v>
                </c:pt>
                <c:pt idx="172">
                  <c:v>28100</c:v>
                </c:pt>
                <c:pt idx="173">
                  <c:v>27893</c:v>
                </c:pt>
                <c:pt idx="174">
                  <c:v>27681</c:v>
                </c:pt>
                <c:pt idx="175">
                  <c:v>27465</c:v>
                </c:pt>
                <c:pt idx="176">
                  <c:v>27245</c:v>
                </c:pt>
                <c:pt idx="177">
                  <c:v>27021</c:v>
                </c:pt>
                <c:pt idx="178">
                  <c:v>26793</c:v>
                </c:pt>
                <c:pt idx="179">
                  <c:v>26561</c:v>
                </c:pt>
                <c:pt idx="180">
                  <c:v>26324</c:v>
                </c:pt>
                <c:pt idx="181">
                  <c:v>26084</c:v>
                </c:pt>
                <c:pt idx="182">
                  <c:v>25840</c:v>
                </c:pt>
                <c:pt idx="183">
                  <c:v>25591</c:v>
                </c:pt>
                <c:pt idx="184">
                  <c:v>25319</c:v>
                </c:pt>
                <c:pt idx="185">
                  <c:v>25062</c:v>
                </c:pt>
                <c:pt idx="186">
                  <c:v>24803</c:v>
                </c:pt>
                <c:pt idx="187">
                  <c:v>24539</c:v>
                </c:pt>
                <c:pt idx="188">
                  <c:v>24272</c:v>
                </c:pt>
                <c:pt idx="189">
                  <c:v>24002</c:v>
                </c:pt>
                <c:pt idx="190">
                  <c:v>23728</c:v>
                </c:pt>
                <c:pt idx="191">
                  <c:v>23451</c:v>
                </c:pt>
                <c:pt idx="192">
                  <c:v>23170</c:v>
                </c:pt>
                <c:pt idx="193">
                  <c:v>22886</c:v>
                </c:pt>
                <c:pt idx="194">
                  <c:v>22598</c:v>
                </c:pt>
                <c:pt idx="195">
                  <c:v>22307</c:v>
                </c:pt>
                <c:pt idx="196">
                  <c:v>22012</c:v>
                </c:pt>
                <c:pt idx="197">
                  <c:v>21714</c:v>
                </c:pt>
                <c:pt idx="198">
                  <c:v>21412</c:v>
                </c:pt>
                <c:pt idx="199">
                  <c:v>21107</c:v>
                </c:pt>
                <c:pt idx="200">
                  <c:v>20774</c:v>
                </c:pt>
                <c:pt idx="201">
                  <c:v>20463</c:v>
                </c:pt>
                <c:pt idx="202">
                  <c:v>20148</c:v>
                </c:pt>
                <c:pt idx="203">
                  <c:v>19831</c:v>
                </c:pt>
                <c:pt idx="204">
                  <c:v>19511</c:v>
                </c:pt>
                <c:pt idx="205">
                  <c:v>19188</c:v>
                </c:pt>
                <c:pt idx="206">
                  <c:v>18863</c:v>
                </c:pt>
                <c:pt idx="207">
                  <c:v>18535</c:v>
                </c:pt>
                <c:pt idx="208">
                  <c:v>18204</c:v>
                </c:pt>
                <c:pt idx="209">
                  <c:v>17870</c:v>
                </c:pt>
                <c:pt idx="210">
                  <c:v>17534</c:v>
                </c:pt>
                <c:pt idx="211">
                  <c:v>17195</c:v>
                </c:pt>
                <c:pt idx="212">
                  <c:v>16853</c:v>
                </c:pt>
                <c:pt idx="213">
                  <c:v>16509</c:v>
                </c:pt>
                <c:pt idx="214">
                  <c:v>16162</c:v>
                </c:pt>
                <c:pt idx="215">
                  <c:v>15812</c:v>
                </c:pt>
                <c:pt idx="216">
                  <c:v>15432</c:v>
                </c:pt>
                <c:pt idx="217">
                  <c:v>15077</c:v>
                </c:pt>
                <c:pt idx="218">
                  <c:v>14720</c:v>
                </c:pt>
                <c:pt idx="219">
                  <c:v>14361</c:v>
                </c:pt>
                <c:pt idx="220">
                  <c:v>14000</c:v>
                </c:pt>
                <c:pt idx="221">
                  <c:v>13638</c:v>
                </c:pt>
                <c:pt idx="222">
                  <c:v>13273</c:v>
                </c:pt>
                <c:pt idx="223">
                  <c:v>12907</c:v>
                </c:pt>
                <c:pt idx="224">
                  <c:v>12539</c:v>
                </c:pt>
                <c:pt idx="225">
                  <c:v>12169</c:v>
                </c:pt>
                <c:pt idx="226">
                  <c:v>11797</c:v>
                </c:pt>
                <c:pt idx="227">
                  <c:v>11423</c:v>
                </c:pt>
                <c:pt idx="228">
                  <c:v>11047</c:v>
                </c:pt>
                <c:pt idx="229">
                  <c:v>10670</c:v>
                </c:pt>
                <c:pt idx="230">
                  <c:v>10290</c:v>
                </c:pt>
                <c:pt idx="231">
                  <c:v>9909</c:v>
                </c:pt>
                <c:pt idx="232">
                  <c:v>9496</c:v>
                </c:pt>
                <c:pt idx="233">
                  <c:v>9111</c:v>
                </c:pt>
                <c:pt idx="234">
                  <c:v>8726</c:v>
                </c:pt>
                <c:pt idx="235">
                  <c:v>8339</c:v>
                </c:pt>
                <c:pt idx="236">
                  <c:v>7952</c:v>
                </c:pt>
                <c:pt idx="237">
                  <c:v>7563</c:v>
                </c:pt>
                <c:pt idx="238">
                  <c:v>7174</c:v>
                </c:pt>
                <c:pt idx="239">
                  <c:v>6783</c:v>
                </c:pt>
                <c:pt idx="240">
                  <c:v>6392</c:v>
                </c:pt>
                <c:pt idx="241">
                  <c:v>6000</c:v>
                </c:pt>
                <c:pt idx="242">
                  <c:v>5606</c:v>
                </c:pt>
                <c:pt idx="243">
                  <c:v>5212</c:v>
                </c:pt>
                <c:pt idx="244">
                  <c:v>4817</c:v>
                </c:pt>
                <c:pt idx="245">
                  <c:v>4421</c:v>
                </c:pt>
                <c:pt idx="246">
                  <c:v>4024</c:v>
                </c:pt>
                <c:pt idx="247">
                  <c:v>3626</c:v>
                </c:pt>
                <c:pt idx="248">
                  <c:v>3196</c:v>
                </c:pt>
                <c:pt idx="249">
                  <c:v>2796</c:v>
                </c:pt>
                <c:pt idx="250">
                  <c:v>2397</c:v>
                </c:pt>
                <c:pt idx="251">
                  <c:v>1997</c:v>
                </c:pt>
                <c:pt idx="252">
                  <c:v>1598</c:v>
                </c:pt>
                <c:pt idx="253">
                  <c:v>1198</c:v>
                </c:pt>
                <c:pt idx="254">
                  <c:v>799</c:v>
                </c:pt>
                <c:pt idx="255">
                  <c:v>399</c:v>
                </c:pt>
                <c:pt idx="256">
                  <c:v>0</c:v>
                </c:pt>
                <c:pt idx="257">
                  <c:v>-400</c:v>
                </c:pt>
                <c:pt idx="258">
                  <c:v>-799</c:v>
                </c:pt>
                <c:pt idx="259">
                  <c:v>-1199</c:v>
                </c:pt>
                <c:pt idx="260">
                  <c:v>-1598</c:v>
                </c:pt>
                <c:pt idx="261">
                  <c:v>-1998</c:v>
                </c:pt>
                <c:pt idx="262">
                  <c:v>-2397</c:v>
                </c:pt>
                <c:pt idx="263">
                  <c:v>-2797</c:v>
                </c:pt>
                <c:pt idx="264">
                  <c:v>-3227</c:v>
                </c:pt>
                <c:pt idx="265">
                  <c:v>-3626</c:v>
                </c:pt>
                <c:pt idx="266">
                  <c:v>-4024</c:v>
                </c:pt>
                <c:pt idx="267">
                  <c:v>-4421</c:v>
                </c:pt>
                <c:pt idx="268">
                  <c:v>-4817</c:v>
                </c:pt>
                <c:pt idx="269">
                  <c:v>-5212</c:v>
                </c:pt>
                <c:pt idx="270">
                  <c:v>-5606</c:v>
                </c:pt>
                <c:pt idx="271">
                  <c:v>-6000</c:v>
                </c:pt>
                <c:pt idx="272">
                  <c:v>-6392</c:v>
                </c:pt>
                <c:pt idx="273">
                  <c:v>-6783</c:v>
                </c:pt>
                <c:pt idx="274">
                  <c:v>-7174</c:v>
                </c:pt>
                <c:pt idx="275">
                  <c:v>-7563</c:v>
                </c:pt>
                <c:pt idx="276">
                  <c:v>-7952</c:v>
                </c:pt>
                <c:pt idx="277">
                  <c:v>-8339</c:v>
                </c:pt>
                <c:pt idx="278">
                  <c:v>-8726</c:v>
                </c:pt>
                <c:pt idx="279">
                  <c:v>-9111</c:v>
                </c:pt>
                <c:pt idx="280">
                  <c:v>-9526</c:v>
                </c:pt>
                <c:pt idx="281">
                  <c:v>-9909</c:v>
                </c:pt>
                <c:pt idx="282">
                  <c:v>-10290</c:v>
                </c:pt>
                <c:pt idx="283">
                  <c:v>-10670</c:v>
                </c:pt>
                <c:pt idx="284">
                  <c:v>-11047</c:v>
                </c:pt>
                <c:pt idx="285">
                  <c:v>-11423</c:v>
                </c:pt>
                <c:pt idx="286">
                  <c:v>-11797</c:v>
                </c:pt>
                <c:pt idx="287">
                  <c:v>-12169</c:v>
                </c:pt>
                <c:pt idx="288">
                  <c:v>-12539</c:v>
                </c:pt>
                <c:pt idx="289">
                  <c:v>-12907</c:v>
                </c:pt>
                <c:pt idx="290">
                  <c:v>-13273</c:v>
                </c:pt>
                <c:pt idx="291">
                  <c:v>-13638</c:v>
                </c:pt>
                <c:pt idx="292">
                  <c:v>-14000</c:v>
                </c:pt>
                <c:pt idx="293">
                  <c:v>-14361</c:v>
                </c:pt>
                <c:pt idx="294">
                  <c:v>-14720</c:v>
                </c:pt>
                <c:pt idx="295">
                  <c:v>-15077</c:v>
                </c:pt>
                <c:pt idx="296">
                  <c:v>-15459</c:v>
                </c:pt>
                <c:pt idx="297">
                  <c:v>-15812</c:v>
                </c:pt>
                <c:pt idx="298">
                  <c:v>-16162</c:v>
                </c:pt>
                <c:pt idx="299">
                  <c:v>-16509</c:v>
                </c:pt>
                <c:pt idx="300">
                  <c:v>-16853</c:v>
                </c:pt>
                <c:pt idx="301">
                  <c:v>-17195</c:v>
                </c:pt>
                <c:pt idx="302">
                  <c:v>-17534</c:v>
                </c:pt>
                <c:pt idx="303">
                  <c:v>-17870</c:v>
                </c:pt>
                <c:pt idx="304">
                  <c:v>-18204</c:v>
                </c:pt>
                <c:pt idx="305">
                  <c:v>-18535</c:v>
                </c:pt>
                <c:pt idx="306">
                  <c:v>-18863</c:v>
                </c:pt>
                <c:pt idx="307">
                  <c:v>-19188</c:v>
                </c:pt>
                <c:pt idx="308">
                  <c:v>-19511</c:v>
                </c:pt>
                <c:pt idx="309">
                  <c:v>-19831</c:v>
                </c:pt>
                <c:pt idx="310">
                  <c:v>-20148</c:v>
                </c:pt>
                <c:pt idx="311">
                  <c:v>-20463</c:v>
                </c:pt>
                <c:pt idx="312">
                  <c:v>-20798</c:v>
                </c:pt>
                <c:pt idx="313">
                  <c:v>-21107</c:v>
                </c:pt>
                <c:pt idx="314">
                  <c:v>-21412</c:v>
                </c:pt>
                <c:pt idx="315">
                  <c:v>-21714</c:v>
                </c:pt>
                <c:pt idx="316">
                  <c:v>-22012</c:v>
                </c:pt>
                <c:pt idx="317">
                  <c:v>-22307</c:v>
                </c:pt>
                <c:pt idx="318">
                  <c:v>-22598</c:v>
                </c:pt>
                <c:pt idx="319">
                  <c:v>-22886</c:v>
                </c:pt>
                <c:pt idx="320">
                  <c:v>-23170</c:v>
                </c:pt>
                <c:pt idx="321">
                  <c:v>-23451</c:v>
                </c:pt>
                <c:pt idx="322">
                  <c:v>-23728</c:v>
                </c:pt>
                <c:pt idx="323">
                  <c:v>-24002</c:v>
                </c:pt>
                <c:pt idx="324">
                  <c:v>-24272</c:v>
                </c:pt>
                <c:pt idx="325">
                  <c:v>-24539</c:v>
                </c:pt>
                <c:pt idx="326">
                  <c:v>-24803</c:v>
                </c:pt>
                <c:pt idx="327">
                  <c:v>-25062</c:v>
                </c:pt>
                <c:pt idx="328">
                  <c:v>-25338</c:v>
                </c:pt>
                <c:pt idx="329">
                  <c:v>-25591</c:v>
                </c:pt>
                <c:pt idx="330">
                  <c:v>-25840</c:v>
                </c:pt>
                <c:pt idx="331">
                  <c:v>-26084</c:v>
                </c:pt>
                <c:pt idx="332">
                  <c:v>-26324</c:v>
                </c:pt>
                <c:pt idx="333">
                  <c:v>-26561</c:v>
                </c:pt>
                <c:pt idx="334">
                  <c:v>-26793</c:v>
                </c:pt>
                <c:pt idx="335">
                  <c:v>-27021</c:v>
                </c:pt>
                <c:pt idx="336">
                  <c:v>-27245</c:v>
                </c:pt>
                <c:pt idx="337">
                  <c:v>-27465</c:v>
                </c:pt>
                <c:pt idx="338">
                  <c:v>-27681</c:v>
                </c:pt>
                <c:pt idx="339">
                  <c:v>-27893</c:v>
                </c:pt>
                <c:pt idx="340">
                  <c:v>-28100</c:v>
                </c:pt>
                <c:pt idx="341">
                  <c:v>-28304</c:v>
                </c:pt>
                <c:pt idx="342">
                  <c:v>-28503</c:v>
                </c:pt>
                <c:pt idx="343">
                  <c:v>-28699</c:v>
                </c:pt>
                <c:pt idx="344">
                  <c:v>-28904</c:v>
                </c:pt>
                <c:pt idx="345">
                  <c:v>-29091</c:v>
                </c:pt>
                <c:pt idx="346">
                  <c:v>-29274</c:v>
                </c:pt>
                <c:pt idx="347">
                  <c:v>-29452</c:v>
                </c:pt>
                <c:pt idx="348">
                  <c:v>-29625</c:v>
                </c:pt>
                <c:pt idx="349">
                  <c:v>-29794</c:v>
                </c:pt>
                <c:pt idx="350">
                  <c:v>-29958</c:v>
                </c:pt>
                <c:pt idx="351">
                  <c:v>-30118</c:v>
                </c:pt>
                <c:pt idx="352">
                  <c:v>-30273</c:v>
                </c:pt>
                <c:pt idx="353">
                  <c:v>-30424</c:v>
                </c:pt>
                <c:pt idx="354">
                  <c:v>-30570</c:v>
                </c:pt>
                <c:pt idx="355">
                  <c:v>-30711</c:v>
                </c:pt>
                <c:pt idx="356">
                  <c:v>-30848</c:v>
                </c:pt>
                <c:pt idx="357">
                  <c:v>-30981</c:v>
                </c:pt>
                <c:pt idx="358">
                  <c:v>-31109</c:v>
                </c:pt>
                <c:pt idx="359">
                  <c:v>-31232</c:v>
                </c:pt>
                <c:pt idx="360">
                  <c:v>-31360</c:v>
                </c:pt>
                <c:pt idx="361">
                  <c:v>-31474</c:v>
                </c:pt>
                <c:pt idx="362">
                  <c:v>-31583</c:v>
                </c:pt>
                <c:pt idx="363">
                  <c:v>-31688</c:v>
                </c:pt>
                <c:pt idx="364">
                  <c:v>-31788</c:v>
                </c:pt>
                <c:pt idx="365">
                  <c:v>-31882</c:v>
                </c:pt>
                <c:pt idx="366">
                  <c:v>-31972</c:v>
                </c:pt>
                <c:pt idx="367">
                  <c:v>-32058</c:v>
                </c:pt>
                <c:pt idx="368">
                  <c:v>-32138</c:v>
                </c:pt>
                <c:pt idx="369">
                  <c:v>-32214</c:v>
                </c:pt>
                <c:pt idx="370">
                  <c:v>-32284</c:v>
                </c:pt>
                <c:pt idx="371">
                  <c:v>-32350</c:v>
                </c:pt>
                <c:pt idx="372">
                  <c:v>-32411</c:v>
                </c:pt>
                <c:pt idx="373">
                  <c:v>-32468</c:v>
                </c:pt>
                <c:pt idx="374">
                  <c:v>-32519</c:v>
                </c:pt>
                <c:pt idx="375">
                  <c:v>-32566</c:v>
                </c:pt>
                <c:pt idx="376">
                  <c:v>-32611</c:v>
                </c:pt>
                <c:pt idx="377">
                  <c:v>-32647</c:v>
                </c:pt>
                <c:pt idx="378">
                  <c:v>-32679</c:v>
                </c:pt>
                <c:pt idx="379">
                  <c:v>-32706</c:v>
                </c:pt>
                <c:pt idx="380">
                  <c:v>-32729</c:v>
                </c:pt>
                <c:pt idx="381">
                  <c:v>-32746</c:v>
                </c:pt>
                <c:pt idx="382">
                  <c:v>-32758</c:v>
                </c:pt>
                <c:pt idx="383">
                  <c:v>-32766</c:v>
                </c:pt>
                <c:pt idx="384">
                  <c:v>-32768</c:v>
                </c:pt>
                <c:pt idx="385">
                  <c:v>-32766</c:v>
                </c:pt>
                <c:pt idx="386">
                  <c:v>-32758</c:v>
                </c:pt>
                <c:pt idx="387">
                  <c:v>-32746</c:v>
                </c:pt>
                <c:pt idx="388">
                  <c:v>-32729</c:v>
                </c:pt>
                <c:pt idx="389">
                  <c:v>-32706</c:v>
                </c:pt>
                <c:pt idx="390">
                  <c:v>-32679</c:v>
                </c:pt>
                <c:pt idx="391">
                  <c:v>-32647</c:v>
                </c:pt>
                <c:pt idx="392">
                  <c:v>-32607</c:v>
                </c:pt>
                <c:pt idx="393">
                  <c:v>-32566</c:v>
                </c:pt>
                <c:pt idx="394">
                  <c:v>-32519</c:v>
                </c:pt>
                <c:pt idx="395">
                  <c:v>-32468</c:v>
                </c:pt>
                <c:pt idx="396">
                  <c:v>-32411</c:v>
                </c:pt>
                <c:pt idx="397">
                  <c:v>-32350</c:v>
                </c:pt>
                <c:pt idx="398">
                  <c:v>-32284</c:v>
                </c:pt>
                <c:pt idx="399">
                  <c:v>-32214</c:v>
                </c:pt>
                <c:pt idx="400">
                  <c:v>-32138</c:v>
                </c:pt>
                <c:pt idx="401">
                  <c:v>-32058</c:v>
                </c:pt>
                <c:pt idx="402">
                  <c:v>-31972</c:v>
                </c:pt>
                <c:pt idx="403">
                  <c:v>-31882</c:v>
                </c:pt>
                <c:pt idx="404">
                  <c:v>-31788</c:v>
                </c:pt>
                <c:pt idx="405">
                  <c:v>-31688</c:v>
                </c:pt>
                <c:pt idx="406">
                  <c:v>-31583</c:v>
                </c:pt>
                <c:pt idx="407">
                  <c:v>-31474</c:v>
                </c:pt>
                <c:pt idx="408">
                  <c:v>-31351</c:v>
                </c:pt>
                <c:pt idx="409">
                  <c:v>-31232</c:v>
                </c:pt>
                <c:pt idx="410">
                  <c:v>-31109</c:v>
                </c:pt>
                <c:pt idx="411">
                  <c:v>-30981</c:v>
                </c:pt>
                <c:pt idx="412">
                  <c:v>-30848</c:v>
                </c:pt>
                <c:pt idx="413">
                  <c:v>-30711</c:v>
                </c:pt>
                <c:pt idx="414">
                  <c:v>-30570</c:v>
                </c:pt>
                <c:pt idx="415">
                  <c:v>-30424</c:v>
                </c:pt>
                <c:pt idx="416">
                  <c:v>-30273</c:v>
                </c:pt>
                <c:pt idx="417">
                  <c:v>-30118</c:v>
                </c:pt>
                <c:pt idx="418">
                  <c:v>-29958</c:v>
                </c:pt>
                <c:pt idx="419">
                  <c:v>-29794</c:v>
                </c:pt>
                <c:pt idx="420">
                  <c:v>-29625</c:v>
                </c:pt>
                <c:pt idx="421">
                  <c:v>-29452</c:v>
                </c:pt>
                <c:pt idx="422">
                  <c:v>-29274</c:v>
                </c:pt>
                <c:pt idx="423">
                  <c:v>-29091</c:v>
                </c:pt>
                <c:pt idx="424">
                  <c:v>-28890</c:v>
                </c:pt>
                <c:pt idx="425">
                  <c:v>-28699</c:v>
                </c:pt>
                <c:pt idx="426">
                  <c:v>-28503</c:v>
                </c:pt>
                <c:pt idx="427">
                  <c:v>-28304</c:v>
                </c:pt>
                <c:pt idx="428">
                  <c:v>-28100</c:v>
                </c:pt>
                <c:pt idx="429">
                  <c:v>-27893</c:v>
                </c:pt>
                <c:pt idx="430">
                  <c:v>-27681</c:v>
                </c:pt>
                <c:pt idx="431">
                  <c:v>-27465</c:v>
                </c:pt>
                <c:pt idx="432">
                  <c:v>-27245</c:v>
                </c:pt>
                <c:pt idx="433">
                  <c:v>-27021</c:v>
                </c:pt>
                <c:pt idx="434">
                  <c:v>-26793</c:v>
                </c:pt>
                <c:pt idx="435">
                  <c:v>-26561</c:v>
                </c:pt>
                <c:pt idx="436">
                  <c:v>-26324</c:v>
                </c:pt>
                <c:pt idx="437">
                  <c:v>-26084</c:v>
                </c:pt>
                <c:pt idx="438">
                  <c:v>-25840</c:v>
                </c:pt>
                <c:pt idx="439">
                  <c:v>-25591</c:v>
                </c:pt>
                <c:pt idx="440">
                  <c:v>-25319</c:v>
                </c:pt>
                <c:pt idx="441">
                  <c:v>-25062</c:v>
                </c:pt>
                <c:pt idx="442">
                  <c:v>-24803</c:v>
                </c:pt>
                <c:pt idx="443">
                  <c:v>-24539</c:v>
                </c:pt>
                <c:pt idx="444">
                  <c:v>-24272</c:v>
                </c:pt>
                <c:pt idx="445">
                  <c:v>-24002</c:v>
                </c:pt>
                <c:pt idx="446">
                  <c:v>-23728</c:v>
                </c:pt>
                <c:pt idx="447">
                  <c:v>-23451</c:v>
                </c:pt>
                <c:pt idx="448">
                  <c:v>-23170</c:v>
                </c:pt>
                <c:pt idx="449">
                  <c:v>-22886</c:v>
                </c:pt>
                <c:pt idx="450">
                  <c:v>-22598</c:v>
                </c:pt>
                <c:pt idx="451">
                  <c:v>-22307</c:v>
                </c:pt>
                <c:pt idx="452">
                  <c:v>-22012</c:v>
                </c:pt>
                <c:pt idx="453">
                  <c:v>-21714</c:v>
                </c:pt>
                <c:pt idx="454">
                  <c:v>-21412</c:v>
                </c:pt>
                <c:pt idx="455">
                  <c:v>-21107</c:v>
                </c:pt>
                <c:pt idx="456">
                  <c:v>-20774</c:v>
                </c:pt>
                <c:pt idx="457">
                  <c:v>-20463</c:v>
                </c:pt>
                <c:pt idx="458">
                  <c:v>-20148</c:v>
                </c:pt>
                <c:pt idx="459">
                  <c:v>-19831</c:v>
                </c:pt>
                <c:pt idx="460">
                  <c:v>-19511</c:v>
                </c:pt>
                <c:pt idx="461">
                  <c:v>-19188</c:v>
                </c:pt>
                <c:pt idx="462">
                  <c:v>-18863</c:v>
                </c:pt>
                <c:pt idx="463">
                  <c:v>-18535</c:v>
                </c:pt>
                <c:pt idx="464">
                  <c:v>-18204</c:v>
                </c:pt>
                <c:pt idx="465">
                  <c:v>-17870</c:v>
                </c:pt>
                <c:pt idx="466">
                  <c:v>-17534</c:v>
                </c:pt>
                <c:pt idx="467">
                  <c:v>-17195</c:v>
                </c:pt>
                <c:pt idx="468">
                  <c:v>-16853</c:v>
                </c:pt>
                <c:pt idx="469">
                  <c:v>-16509</c:v>
                </c:pt>
                <c:pt idx="470">
                  <c:v>-16162</c:v>
                </c:pt>
                <c:pt idx="471">
                  <c:v>-15812</c:v>
                </c:pt>
                <c:pt idx="472">
                  <c:v>-15432</c:v>
                </c:pt>
                <c:pt idx="473">
                  <c:v>-15077</c:v>
                </c:pt>
                <c:pt idx="474">
                  <c:v>-14720</c:v>
                </c:pt>
                <c:pt idx="475">
                  <c:v>-14361</c:v>
                </c:pt>
                <c:pt idx="476">
                  <c:v>-14000</c:v>
                </c:pt>
                <c:pt idx="477">
                  <c:v>-13638</c:v>
                </c:pt>
                <c:pt idx="478">
                  <c:v>-13273</c:v>
                </c:pt>
                <c:pt idx="479">
                  <c:v>-12907</c:v>
                </c:pt>
                <c:pt idx="480">
                  <c:v>-12539</c:v>
                </c:pt>
                <c:pt idx="481">
                  <c:v>-12169</c:v>
                </c:pt>
                <c:pt idx="482">
                  <c:v>-11797</c:v>
                </c:pt>
                <c:pt idx="483">
                  <c:v>-11423</c:v>
                </c:pt>
                <c:pt idx="484">
                  <c:v>-11047</c:v>
                </c:pt>
                <c:pt idx="485">
                  <c:v>-10670</c:v>
                </c:pt>
                <c:pt idx="486">
                  <c:v>-10290</c:v>
                </c:pt>
                <c:pt idx="487">
                  <c:v>-9909</c:v>
                </c:pt>
                <c:pt idx="488">
                  <c:v>-9496</c:v>
                </c:pt>
                <c:pt idx="489">
                  <c:v>-9111</c:v>
                </c:pt>
                <c:pt idx="490">
                  <c:v>-8726</c:v>
                </c:pt>
                <c:pt idx="491">
                  <c:v>-8339</c:v>
                </c:pt>
                <c:pt idx="492">
                  <c:v>-7952</c:v>
                </c:pt>
                <c:pt idx="493">
                  <c:v>-7563</c:v>
                </c:pt>
                <c:pt idx="494">
                  <c:v>-7174</c:v>
                </c:pt>
                <c:pt idx="495">
                  <c:v>-6783</c:v>
                </c:pt>
                <c:pt idx="496">
                  <c:v>-6392</c:v>
                </c:pt>
                <c:pt idx="497">
                  <c:v>-6000</c:v>
                </c:pt>
                <c:pt idx="498">
                  <c:v>-5606</c:v>
                </c:pt>
                <c:pt idx="499">
                  <c:v>-5212</c:v>
                </c:pt>
                <c:pt idx="500">
                  <c:v>-4817</c:v>
                </c:pt>
                <c:pt idx="501">
                  <c:v>-4421</c:v>
                </c:pt>
                <c:pt idx="502">
                  <c:v>-4024</c:v>
                </c:pt>
                <c:pt idx="503">
                  <c:v>-3626</c:v>
                </c:pt>
                <c:pt idx="504">
                  <c:v>-3196</c:v>
                </c:pt>
                <c:pt idx="505">
                  <c:v>-2797</c:v>
                </c:pt>
                <c:pt idx="506">
                  <c:v>-2397</c:v>
                </c:pt>
                <c:pt idx="507">
                  <c:v>-1998</c:v>
                </c:pt>
                <c:pt idx="508">
                  <c:v>-1598</c:v>
                </c:pt>
                <c:pt idx="509">
                  <c:v>-1199</c:v>
                </c:pt>
                <c:pt idx="510">
                  <c:v>-799</c:v>
                </c:pt>
                <c:pt idx="511">
                  <c:v>-400</c:v>
                </c:pt>
              </c:numCache>
            </c:numRef>
          </c:val>
        </c:ser>
        <c:marker val="1"/>
        <c:axId val="88372736"/>
        <c:axId val="88374272"/>
      </c:lineChart>
      <c:catAx>
        <c:axId val="88372736"/>
        <c:scaling>
          <c:orientation val="minMax"/>
        </c:scaling>
        <c:axPos val="b"/>
        <c:numFmt formatCode="General" sourceLinked="1"/>
        <c:tickLblPos val="nextTo"/>
        <c:crossAx val="88374272"/>
        <c:crosses val="autoZero"/>
        <c:auto val="1"/>
        <c:lblAlgn val="ctr"/>
        <c:lblOffset val="100"/>
      </c:catAx>
      <c:valAx>
        <c:axId val="88374272"/>
        <c:scaling>
          <c:orientation val="minMax"/>
        </c:scaling>
        <c:axPos val="l"/>
        <c:majorGridlines/>
        <c:numFmt formatCode="General" sourceLinked="1"/>
        <c:tickLblPos val="nextTo"/>
        <c:crossAx val="88372736"/>
        <c:crosses val="autoZero"/>
        <c:crossBetween val="midCat"/>
      </c:valAx>
    </c:plotArea>
    <c:legend>
      <c:legendPos val="r"/>
      <c:layout/>
    </c:legend>
    <c:plotVisOnly val="1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82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8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0423" cy="6286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1937" cy="629592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X43"/>
  <sheetViews>
    <sheetView topLeftCell="C1" zoomScaleNormal="100" workbookViewId="0">
      <selection activeCell="L61" sqref="L61"/>
    </sheetView>
  </sheetViews>
  <sheetFormatPr defaultRowHeight="15"/>
  <cols>
    <col min="3" max="3" width="18.5703125" bestFit="1" customWidth="1"/>
    <col min="4" max="4" width="18.5703125" customWidth="1"/>
    <col min="7" max="7" width="10.140625" customWidth="1"/>
  </cols>
  <sheetData>
    <row r="1" spans="1:24">
      <c r="C1" t="s">
        <v>23</v>
      </c>
    </row>
    <row r="2" spans="1:24">
      <c r="C2" t="s">
        <v>0</v>
      </c>
      <c r="D2" t="s">
        <v>19</v>
      </c>
      <c r="E2" t="s">
        <v>1</v>
      </c>
      <c r="F2" t="s">
        <v>2</v>
      </c>
      <c r="G2" t="s">
        <v>3</v>
      </c>
      <c r="H2" t="s">
        <v>4</v>
      </c>
      <c r="I2" t="s">
        <v>5</v>
      </c>
      <c r="J2" t="s">
        <v>6</v>
      </c>
      <c r="K2" t="s">
        <v>20</v>
      </c>
      <c r="L2" t="s">
        <v>7</v>
      </c>
      <c r="M2" t="s">
        <v>8</v>
      </c>
      <c r="N2" t="s">
        <v>18</v>
      </c>
      <c r="O2" t="s">
        <v>9</v>
      </c>
      <c r="P2" t="s">
        <v>10</v>
      </c>
      <c r="Q2" t="s">
        <v>11</v>
      </c>
      <c r="R2" t="s">
        <v>12</v>
      </c>
      <c r="S2" t="s">
        <v>14</v>
      </c>
      <c r="T2" t="s">
        <v>13</v>
      </c>
      <c r="U2" t="s">
        <v>15</v>
      </c>
      <c r="V2" t="s">
        <v>16</v>
      </c>
      <c r="W2" t="s">
        <v>17</v>
      </c>
      <c r="X2" t="s">
        <v>19</v>
      </c>
    </row>
    <row r="3" spans="1:24">
      <c r="A3">
        <v>0</v>
      </c>
      <c r="B3">
        <v>0</v>
      </c>
      <c r="C3" s="2">
        <v>41</v>
      </c>
      <c r="D3" s="2">
        <f t="shared" ref="D3:D34" si="0">C3-W3</f>
        <v>0</v>
      </c>
      <c r="R3" s="10">
        <f>C3</f>
        <v>41</v>
      </c>
      <c r="W3" s="6">
        <f>R3</f>
        <v>41</v>
      </c>
      <c r="X3">
        <f>W3-R3</f>
        <v>0</v>
      </c>
    </row>
    <row r="4" spans="1:24">
      <c r="B4">
        <v>1</v>
      </c>
      <c r="C4">
        <v>172</v>
      </c>
      <c r="D4" s="2">
        <f t="shared" si="0"/>
        <v>0</v>
      </c>
      <c r="E4">
        <v>7</v>
      </c>
      <c r="F4">
        <v>0</v>
      </c>
      <c r="G4">
        <v>1</v>
      </c>
      <c r="H4" s="5">
        <v>29358</v>
      </c>
      <c r="I4" s="2">
        <v>41</v>
      </c>
      <c r="J4" s="3">
        <v>18467</v>
      </c>
      <c r="K4">
        <f>I4-H4</f>
        <v>-29317</v>
      </c>
      <c r="L4">
        <v>5</v>
      </c>
      <c r="M4">
        <v>1</v>
      </c>
      <c r="N4">
        <f>L4*M4</f>
        <v>5</v>
      </c>
      <c r="O4">
        <f>H4</f>
        <v>29358</v>
      </c>
      <c r="P4">
        <f>(I4-H4)/4</f>
        <v>-7329.25</v>
      </c>
      <c r="Q4">
        <f>(J4-8*P4-O4)/32</f>
        <v>1491.96875</v>
      </c>
      <c r="R4" s="10">
        <f>O4+P4*L4+Q4*N4</f>
        <v>171.59375</v>
      </c>
      <c r="S4">
        <f>H4*32</f>
        <v>939456</v>
      </c>
      <c r="T4">
        <f>8*K4</f>
        <v>-234536</v>
      </c>
      <c r="U4">
        <f>(J4-2*K4-O4)</f>
        <v>47743</v>
      </c>
      <c r="V4">
        <f>S4+T4*L4+U4*L4*M4+15</f>
        <v>5506</v>
      </c>
      <c r="W4" s="6">
        <f>INT(V4/32)</f>
        <v>172</v>
      </c>
      <c r="X4">
        <f t="shared" ref="X4:X35" si="1">W4-R4</f>
        <v>0.40625</v>
      </c>
    </row>
    <row r="5" spans="1:24">
      <c r="B5">
        <v>2</v>
      </c>
      <c r="C5">
        <v>13074</v>
      </c>
      <c r="D5" s="2">
        <f t="shared" si="0"/>
        <v>0</v>
      </c>
      <c r="E5">
        <v>0</v>
      </c>
      <c r="F5">
        <v>1</v>
      </c>
      <c r="G5">
        <v>2</v>
      </c>
      <c r="H5" s="2">
        <v>41</v>
      </c>
      <c r="I5" s="3">
        <v>18467</v>
      </c>
      <c r="J5" s="1">
        <v>6334</v>
      </c>
      <c r="K5">
        <f t="shared" ref="K5:K43" si="2">I5-H5</f>
        <v>18426</v>
      </c>
      <c r="L5">
        <v>2</v>
      </c>
      <c r="M5">
        <v>-2</v>
      </c>
      <c r="N5">
        <f t="shared" ref="N5:N34" si="3">L5*M5</f>
        <v>-4</v>
      </c>
      <c r="O5">
        <f t="shared" ref="O5:O34" si="4">H5</f>
        <v>41</v>
      </c>
      <c r="P5">
        <f t="shared" ref="P5:P34" si="5">(I5-H5)/4</f>
        <v>4606.5</v>
      </c>
      <c r="Q5">
        <f>(J5-8*P5-O5)/32</f>
        <v>-954.96875</v>
      </c>
      <c r="R5" s="10">
        <f t="shared" ref="R5:R6" si="6">O5+P5*L5+Q5*N5</f>
        <v>13073.875</v>
      </c>
      <c r="S5">
        <f t="shared" ref="S5:S6" si="7">H5*32</f>
        <v>1312</v>
      </c>
      <c r="T5">
        <f t="shared" ref="T5:T35" si="8">8*K5</f>
        <v>147408</v>
      </c>
      <c r="U5">
        <f t="shared" ref="U5:U35" si="9">(J5-2*K5-O5)</f>
        <v>-30559</v>
      </c>
      <c r="V5">
        <f t="shared" ref="V5:V6" si="10">S5+T5*L5+U5*L5*M5+15</f>
        <v>418379</v>
      </c>
      <c r="W5" s="6">
        <f t="shared" ref="W5:W6" si="11">INT(V5/32)</f>
        <v>13074</v>
      </c>
      <c r="X5">
        <f t="shared" si="1"/>
        <v>0.125</v>
      </c>
    </row>
    <row r="6" spans="1:24">
      <c r="B6">
        <v>3</v>
      </c>
      <c r="C6">
        <v>16725</v>
      </c>
      <c r="D6" s="2">
        <f t="shared" si="0"/>
        <v>0</v>
      </c>
      <c r="E6">
        <v>0</v>
      </c>
      <c r="F6">
        <v>1</v>
      </c>
      <c r="G6">
        <v>2</v>
      </c>
      <c r="H6" s="2">
        <v>41</v>
      </c>
      <c r="I6" s="3">
        <v>18467</v>
      </c>
      <c r="J6" s="1">
        <v>6334</v>
      </c>
      <c r="K6">
        <f t="shared" si="2"/>
        <v>18426</v>
      </c>
      <c r="L6">
        <v>3</v>
      </c>
      <c r="M6">
        <v>-1</v>
      </c>
      <c r="N6">
        <f t="shared" si="3"/>
        <v>-3</v>
      </c>
      <c r="O6">
        <f t="shared" si="4"/>
        <v>41</v>
      </c>
      <c r="P6">
        <f t="shared" si="5"/>
        <v>4606.5</v>
      </c>
      <c r="Q6">
        <f>(J6-8*P6-O6)/32</f>
        <v>-954.96875</v>
      </c>
      <c r="R6" s="10">
        <f t="shared" si="6"/>
        <v>16725.40625</v>
      </c>
      <c r="S6">
        <f t="shared" si="7"/>
        <v>1312</v>
      </c>
      <c r="T6">
        <f t="shared" si="8"/>
        <v>147408</v>
      </c>
      <c r="U6">
        <f t="shared" si="9"/>
        <v>-30559</v>
      </c>
      <c r="V6">
        <f t="shared" si="10"/>
        <v>535228</v>
      </c>
      <c r="W6" s="6">
        <f t="shared" si="11"/>
        <v>16725</v>
      </c>
      <c r="X6">
        <f t="shared" si="1"/>
        <v>-0.40625</v>
      </c>
    </row>
    <row r="7" spans="1:24">
      <c r="A7">
        <v>1</v>
      </c>
      <c r="B7">
        <v>4</v>
      </c>
      <c r="C7" s="3">
        <v>18467</v>
      </c>
      <c r="D7" s="2">
        <f t="shared" si="0"/>
        <v>0</v>
      </c>
      <c r="H7" s="2"/>
      <c r="I7" s="3"/>
      <c r="J7" s="1"/>
      <c r="R7" s="10">
        <f>C7</f>
        <v>18467</v>
      </c>
      <c r="S7">
        <f t="shared" ref="S7:S35" si="12">O7*32</f>
        <v>0</v>
      </c>
      <c r="T7">
        <f t="shared" si="8"/>
        <v>0</v>
      </c>
      <c r="U7">
        <f t="shared" si="9"/>
        <v>0</v>
      </c>
      <c r="V7">
        <f t="shared" ref="V7:V35" si="13">S7+T7*L7+U7*L7*M7</f>
        <v>0</v>
      </c>
      <c r="W7" s="6">
        <f>R7</f>
        <v>18467</v>
      </c>
      <c r="X7">
        <f t="shared" si="1"/>
        <v>0</v>
      </c>
    </row>
    <row r="8" spans="1:24">
      <c r="B8">
        <v>5</v>
      </c>
      <c r="C8">
        <v>18299</v>
      </c>
      <c r="D8" s="2">
        <f t="shared" si="0"/>
        <v>0</v>
      </c>
      <c r="E8">
        <v>0</v>
      </c>
      <c r="F8">
        <v>1</v>
      </c>
      <c r="G8">
        <v>2</v>
      </c>
      <c r="H8" s="2">
        <v>41</v>
      </c>
      <c r="I8" s="3">
        <v>18467</v>
      </c>
      <c r="J8" s="1">
        <v>6334</v>
      </c>
      <c r="K8">
        <f t="shared" si="2"/>
        <v>18426</v>
      </c>
      <c r="L8">
        <v>5</v>
      </c>
      <c r="M8">
        <v>1</v>
      </c>
      <c r="N8">
        <f t="shared" si="3"/>
        <v>5</v>
      </c>
      <c r="O8">
        <f t="shared" si="4"/>
        <v>41</v>
      </c>
      <c r="P8">
        <f t="shared" si="5"/>
        <v>4606.5</v>
      </c>
      <c r="Q8">
        <f>(J8-8*P8-O8)/32</f>
        <v>-954.96875</v>
      </c>
      <c r="R8" s="10">
        <f>O8+P8*L8+Q8*N8</f>
        <v>18298.65625</v>
      </c>
      <c r="S8">
        <f>H8*32</f>
        <v>1312</v>
      </c>
      <c r="T8">
        <f t="shared" si="8"/>
        <v>147408</v>
      </c>
      <c r="U8">
        <f t="shared" si="9"/>
        <v>-30559</v>
      </c>
      <c r="V8">
        <f>S8+T8*L8+U8*L8*M8+15</f>
        <v>585572</v>
      </c>
      <c r="W8" s="6">
        <f>INT(V8/32)</f>
        <v>18299</v>
      </c>
      <c r="X8">
        <f t="shared" si="1"/>
        <v>0.34375</v>
      </c>
    </row>
    <row r="9" spans="1:24">
      <c r="B9">
        <v>6</v>
      </c>
      <c r="C9">
        <v>8363</v>
      </c>
      <c r="D9" s="2">
        <f t="shared" si="0"/>
        <v>0</v>
      </c>
      <c r="E9">
        <v>1</v>
      </c>
      <c r="F9">
        <v>2</v>
      </c>
      <c r="G9">
        <v>3</v>
      </c>
      <c r="H9" s="3">
        <v>18467</v>
      </c>
      <c r="I9" s="1">
        <v>6334</v>
      </c>
      <c r="J9" s="8">
        <v>26500</v>
      </c>
      <c r="K9">
        <f t="shared" si="2"/>
        <v>-12133</v>
      </c>
      <c r="L9">
        <v>2</v>
      </c>
      <c r="M9">
        <v>-2</v>
      </c>
      <c r="N9">
        <f t="shared" si="3"/>
        <v>-4</v>
      </c>
      <c r="O9">
        <f t="shared" si="4"/>
        <v>18467</v>
      </c>
      <c r="P9">
        <f t="shared" si="5"/>
        <v>-3033.25</v>
      </c>
      <c r="Q9">
        <f>(J9-8*P9-O9)/32</f>
        <v>1009.34375</v>
      </c>
      <c r="R9" s="10">
        <f t="shared" ref="R9:R10" si="14">O9+P9*L9+Q9*N9</f>
        <v>8363.125</v>
      </c>
      <c r="S9">
        <f t="shared" ref="S9:S10" si="15">H9*32</f>
        <v>590944</v>
      </c>
      <c r="T9">
        <f t="shared" si="8"/>
        <v>-97064</v>
      </c>
      <c r="U9">
        <f t="shared" si="9"/>
        <v>32299</v>
      </c>
      <c r="V9">
        <f t="shared" ref="V9:V10" si="16">S9+T9*L9+U9*L9*M9+15</f>
        <v>267635</v>
      </c>
      <c r="W9" s="6">
        <f t="shared" ref="W9:W10" si="17">INT(V9/32)</f>
        <v>8363</v>
      </c>
      <c r="X9">
        <f t="shared" si="1"/>
        <v>-0.125</v>
      </c>
    </row>
    <row r="10" spans="1:24">
      <c r="B10">
        <v>7</v>
      </c>
      <c r="C10">
        <v>6339</v>
      </c>
      <c r="D10" s="2">
        <f t="shared" si="0"/>
        <v>0</v>
      </c>
      <c r="E10">
        <v>1</v>
      </c>
      <c r="F10">
        <v>2</v>
      </c>
      <c r="G10">
        <v>3</v>
      </c>
      <c r="H10" s="3">
        <v>18467</v>
      </c>
      <c r="I10" s="1">
        <v>6334</v>
      </c>
      <c r="J10" s="8">
        <v>26500</v>
      </c>
      <c r="K10">
        <f t="shared" si="2"/>
        <v>-12133</v>
      </c>
      <c r="L10">
        <v>3</v>
      </c>
      <c r="M10">
        <v>-1</v>
      </c>
      <c r="N10">
        <f t="shared" si="3"/>
        <v>-3</v>
      </c>
      <c r="O10">
        <f t="shared" si="4"/>
        <v>18467</v>
      </c>
      <c r="P10">
        <f t="shared" si="5"/>
        <v>-3033.25</v>
      </c>
      <c r="Q10">
        <f>(J10-8*P10-O10)/32</f>
        <v>1009.34375</v>
      </c>
      <c r="R10" s="10">
        <f t="shared" si="14"/>
        <v>6339.21875</v>
      </c>
      <c r="S10">
        <f t="shared" si="15"/>
        <v>590944</v>
      </c>
      <c r="T10">
        <f t="shared" si="8"/>
        <v>-97064</v>
      </c>
      <c r="U10">
        <f t="shared" si="9"/>
        <v>32299</v>
      </c>
      <c r="V10">
        <f t="shared" si="16"/>
        <v>202870</v>
      </c>
      <c r="W10" s="6">
        <f t="shared" si="17"/>
        <v>6339</v>
      </c>
      <c r="X10">
        <f t="shared" si="1"/>
        <v>-0.21875</v>
      </c>
    </row>
    <row r="11" spans="1:24">
      <c r="A11">
        <v>2</v>
      </c>
      <c r="B11">
        <v>8</v>
      </c>
      <c r="C11" s="1">
        <v>6334</v>
      </c>
      <c r="D11" s="2">
        <f t="shared" si="0"/>
        <v>0</v>
      </c>
      <c r="H11" s="3"/>
      <c r="I11" s="1"/>
      <c r="J11" s="8"/>
      <c r="R11" s="10">
        <f>C11</f>
        <v>6334</v>
      </c>
      <c r="S11">
        <f t="shared" si="12"/>
        <v>0</v>
      </c>
      <c r="T11">
        <f t="shared" si="8"/>
        <v>0</v>
      </c>
      <c r="U11">
        <f t="shared" si="9"/>
        <v>0</v>
      </c>
      <c r="V11">
        <f t="shared" si="13"/>
        <v>0</v>
      </c>
      <c r="W11" s="6">
        <f>R11</f>
        <v>6334</v>
      </c>
      <c r="X11">
        <f t="shared" si="1"/>
        <v>0</v>
      </c>
    </row>
    <row r="12" spans="1:24">
      <c r="B12">
        <v>9</v>
      </c>
      <c r="C12">
        <v>8347</v>
      </c>
      <c r="D12" s="2">
        <f t="shared" si="0"/>
        <v>0</v>
      </c>
      <c r="E12">
        <f>E8+1</f>
        <v>1</v>
      </c>
      <c r="F12">
        <f t="shared" ref="F12:G12" si="18">F8+1</f>
        <v>2</v>
      </c>
      <c r="G12">
        <f t="shared" si="18"/>
        <v>3</v>
      </c>
      <c r="H12" s="3">
        <v>18467</v>
      </c>
      <c r="I12" s="1">
        <v>6334</v>
      </c>
      <c r="J12" s="8">
        <v>26500</v>
      </c>
      <c r="K12">
        <f t="shared" si="2"/>
        <v>-12133</v>
      </c>
      <c r="L12">
        <v>5</v>
      </c>
      <c r="M12">
        <v>1</v>
      </c>
      <c r="N12">
        <f t="shared" si="3"/>
        <v>5</v>
      </c>
      <c r="O12">
        <f t="shared" si="4"/>
        <v>18467</v>
      </c>
      <c r="P12">
        <f t="shared" si="5"/>
        <v>-3033.25</v>
      </c>
      <c r="Q12">
        <f>(J12-8*P12-O12)/32</f>
        <v>1009.34375</v>
      </c>
      <c r="R12" s="10">
        <f>O12+P12*L12+Q12*N12</f>
        <v>8347.46875</v>
      </c>
      <c r="S12">
        <f>H12*32</f>
        <v>590944</v>
      </c>
      <c r="T12">
        <f t="shared" si="8"/>
        <v>-97064</v>
      </c>
      <c r="U12">
        <f t="shared" si="9"/>
        <v>32299</v>
      </c>
      <c r="V12">
        <f>S12+T12*L12+U12*L12*M12+15</f>
        <v>267134</v>
      </c>
      <c r="W12" s="6">
        <f>INT(V12/32)</f>
        <v>8347</v>
      </c>
      <c r="X12">
        <f t="shared" si="1"/>
        <v>-0.46875</v>
      </c>
    </row>
    <row r="13" spans="1:24">
      <c r="B13">
        <v>10</v>
      </c>
      <c r="C13">
        <v>19854</v>
      </c>
      <c r="D13" s="2">
        <f t="shared" si="0"/>
        <v>0</v>
      </c>
      <c r="E13">
        <f t="shared" ref="E13:G13" si="19">E9+1</f>
        <v>2</v>
      </c>
      <c r="F13">
        <f t="shared" si="19"/>
        <v>3</v>
      </c>
      <c r="G13">
        <f t="shared" si="19"/>
        <v>4</v>
      </c>
      <c r="H13" s="1">
        <v>6334</v>
      </c>
      <c r="I13" s="8">
        <v>26500</v>
      </c>
      <c r="J13" s="9">
        <v>19169</v>
      </c>
      <c r="K13">
        <f t="shared" si="2"/>
        <v>20166</v>
      </c>
      <c r="L13">
        <v>2</v>
      </c>
      <c r="M13">
        <v>-2</v>
      </c>
      <c r="N13">
        <f t="shared" si="3"/>
        <v>-4</v>
      </c>
      <c r="O13">
        <f t="shared" si="4"/>
        <v>6334</v>
      </c>
      <c r="P13">
        <f t="shared" si="5"/>
        <v>5041.5</v>
      </c>
      <c r="Q13">
        <f>(J13-8*P13-O13)/32</f>
        <v>-859.28125</v>
      </c>
      <c r="R13" s="10">
        <f t="shared" ref="R13:R14" si="20">O13+P13*L13+Q13*N13</f>
        <v>19854.125</v>
      </c>
      <c r="S13">
        <f t="shared" ref="S13:S14" si="21">H13*32</f>
        <v>202688</v>
      </c>
      <c r="T13">
        <f t="shared" si="8"/>
        <v>161328</v>
      </c>
      <c r="U13">
        <f t="shared" si="9"/>
        <v>-27497</v>
      </c>
      <c r="V13">
        <f t="shared" ref="V13:V14" si="22">S13+T13*L13+U13*L13*M13+15</f>
        <v>635347</v>
      </c>
      <c r="W13" s="6">
        <f t="shared" ref="W13:W14" si="23">INT(V13/32)</f>
        <v>19854</v>
      </c>
      <c r="X13">
        <f t="shared" si="1"/>
        <v>-0.125</v>
      </c>
    </row>
    <row r="14" spans="1:24">
      <c r="B14">
        <v>11</v>
      </c>
      <c r="C14">
        <v>24036</v>
      </c>
      <c r="D14" s="2">
        <f t="shared" si="0"/>
        <v>0</v>
      </c>
      <c r="E14">
        <f t="shared" ref="E14:G14" si="24">E10+1</f>
        <v>2</v>
      </c>
      <c r="F14">
        <f t="shared" si="24"/>
        <v>3</v>
      </c>
      <c r="G14">
        <f t="shared" si="24"/>
        <v>4</v>
      </c>
      <c r="H14" s="1">
        <v>6334</v>
      </c>
      <c r="I14" s="8">
        <v>26500</v>
      </c>
      <c r="J14" s="9">
        <v>19169</v>
      </c>
      <c r="K14">
        <f t="shared" si="2"/>
        <v>20166</v>
      </c>
      <c r="L14">
        <v>3</v>
      </c>
      <c r="M14">
        <v>-1</v>
      </c>
      <c r="N14">
        <f t="shared" si="3"/>
        <v>-3</v>
      </c>
      <c r="O14">
        <f t="shared" si="4"/>
        <v>6334</v>
      </c>
      <c r="P14">
        <f t="shared" si="5"/>
        <v>5041.5</v>
      </c>
      <c r="Q14">
        <f>(J14-8*P14-O14)/32</f>
        <v>-859.28125</v>
      </c>
      <c r="R14" s="10">
        <f t="shared" si="20"/>
        <v>24036.34375</v>
      </c>
      <c r="S14">
        <f t="shared" si="21"/>
        <v>202688</v>
      </c>
      <c r="T14">
        <f t="shared" si="8"/>
        <v>161328</v>
      </c>
      <c r="U14">
        <f t="shared" si="9"/>
        <v>-27497</v>
      </c>
      <c r="V14">
        <f t="shared" si="22"/>
        <v>769178</v>
      </c>
      <c r="W14" s="6">
        <f t="shared" si="23"/>
        <v>24036</v>
      </c>
      <c r="X14">
        <f t="shared" si="1"/>
        <v>-0.34375</v>
      </c>
    </row>
    <row r="15" spans="1:24">
      <c r="A15">
        <v>3</v>
      </c>
      <c r="B15">
        <v>12</v>
      </c>
      <c r="C15" s="8">
        <v>26500</v>
      </c>
      <c r="D15" s="2">
        <f t="shared" si="0"/>
        <v>0</v>
      </c>
      <c r="H15" s="1"/>
      <c r="I15" s="8"/>
      <c r="J15" s="9"/>
      <c r="R15" s="10">
        <f>C15</f>
        <v>26500</v>
      </c>
      <c r="S15">
        <f t="shared" si="12"/>
        <v>0</v>
      </c>
      <c r="T15">
        <f t="shared" si="8"/>
        <v>0</v>
      </c>
      <c r="U15">
        <f t="shared" si="9"/>
        <v>0</v>
      </c>
      <c r="V15">
        <f t="shared" si="13"/>
        <v>0</v>
      </c>
      <c r="W15" s="6">
        <f>R15</f>
        <v>26500</v>
      </c>
      <c r="X15">
        <f t="shared" si="1"/>
        <v>0</v>
      </c>
    </row>
    <row r="16" spans="1:24">
      <c r="B16">
        <v>13</v>
      </c>
      <c r="C16">
        <v>27245</v>
      </c>
      <c r="D16" s="2">
        <f t="shared" si="0"/>
        <v>0</v>
      </c>
      <c r="E16">
        <f>E12+1</f>
        <v>2</v>
      </c>
      <c r="F16">
        <f t="shared" ref="F16:G16" si="25">F12+1</f>
        <v>3</v>
      </c>
      <c r="G16">
        <f t="shared" si="25"/>
        <v>4</v>
      </c>
      <c r="H16" s="1">
        <v>6334</v>
      </c>
      <c r="I16" s="8">
        <v>26500</v>
      </c>
      <c r="J16" s="9">
        <v>19169</v>
      </c>
      <c r="K16">
        <f t="shared" si="2"/>
        <v>20166</v>
      </c>
      <c r="L16">
        <v>5</v>
      </c>
      <c r="M16">
        <v>1</v>
      </c>
      <c r="N16">
        <f t="shared" si="3"/>
        <v>5</v>
      </c>
      <c r="O16">
        <f t="shared" si="4"/>
        <v>6334</v>
      </c>
      <c r="P16">
        <f t="shared" si="5"/>
        <v>5041.5</v>
      </c>
      <c r="Q16">
        <f>(J16-8*P16-O16)/32</f>
        <v>-859.28125</v>
      </c>
      <c r="R16" s="10">
        <f>O16+P16*L16+Q16*N16</f>
        <v>27245.09375</v>
      </c>
      <c r="S16">
        <f>H16*32</f>
        <v>202688</v>
      </c>
      <c r="T16">
        <f t="shared" si="8"/>
        <v>161328</v>
      </c>
      <c r="U16">
        <f t="shared" si="9"/>
        <v>-27497</v>
      </c>
      <c r="V16">
        <f>S16+T16*L16+U16*L16*M16+15</f>
        <v>871858</v>
      </c>
      <c r="W16" s="6">
        <f>INT(V16/32)</f>
        <v>27245</v>
      </c>
      <c r="X16">
        <f t="shared" si="1"/>
        <v>-9.375E-2</v>
      </c>
    </row>
    <row r="17" spans="1:24">
      <c r="B17">
        <v>14</v>
      </c>
      <c r="C17">
        <v>22349</v>
      </c>
      <c r="D17" s="2">
        <f t="shared" si="0"/>
        <v>0</v>
      </c>
      <c r="E17">
        <f t="shared" ref="E17:G17" si="26">E13+1</f>
        <v>3</v>
      </c>
      <c r="F17">
        <f t="shared" si="26"/>
        <v>4</v>
      </c>
      <c r="G17">
        <f t="shared" si="26"/>
        <v>5</v>
      </c>
      <c r="H17" s="8">
        <v>26500</v>
      </c>
      <c r="I17" s="9">
        <v>19169</v>
      </c>
      <c r="J17" s="7">
        <v>15724</v>
      </c>
      <c r="K17">
        <f t="shared" si="2"/>
        <v>-7331</v>
      </c>
      <c r="L17">
        <v>2</v>
      </c>
      <c r="M17">
        <v>-2</v>
      </c>
      <c r="N17">
        <f t="shared" si="3"/>
        <v>-4</v>
      </c>
      <c r="O17">
        <f t="shared" si="4"/>
        <v>26500</v>
      </c>
      <c r="P17">
        <f t="shared" si="5"/>
        <v>-1832.75</v>
      </c>
      <c r="Q17">
        <f>(J17-8*P17-O17)/32</f>
        <v>121.4375</v>
      </c>
      <c r="R17" s="10">
        <f t="shared" ref="R17:R18" si="27">O17+P17*L17+Q17*N17</f>
        <v>22348.75</v>
      </c>
      <c r="S17">
        <f t="shared" ref="S17:S18" si="28">H17*32</f>
        <v>848000</v>
      </c>
      <c r="T17">
        <f t="shared" si="8"/>
        <v>-58648</v>
      </c>
      <c r="U17">
        <f t="shared" si="9"/>
        <v>3886</v>
      </c>
      <c r="V17">
        <f t="shared" ref="V17:V18" si="29">S17+T17*L17+U17*L17*M17+15</f>
        <v>715175</v>
      </c>
      <c r="W17" s="6">
        <f t="shared" ref="W17:W18" si="30">INT(V17/32)</f>
        <v>22349</v>
      </c>
      <c r="X17">
        <f t="shared" si="1"/>
        <v>0.25</v>
      </c>
    </row>
    <row r="18" spans="1:24">
      <c r="B18">
        <v>15</v>
      </c>
      <c r="C18">
        <v>20637</v>
      </c>
      <c r="D18" s="2">
        <f t="shared" si="0"/>
        <v>0</v>
      </c>
      <c r="E18">
        <f t="shared" ref="E18:G18" si="31">E14+1</f>
        <v>3</v>
      </c>
      <c r="F18">
        <f t="shared" si="31"/>
        <v>4</v>
      </c>
      <c r="G18">
        <f t="shared" si="31"/>
        <v>5</v>
      </c>
      <c r="H18" s="8">
        <v>26500</v>
      </c>
      <c r="I18" s="9">
        <v>19169</v>
      </c>
      <c r="J18" s="7">
        <v>15724</v>
      </c>
      <c r="K18">
        <f t="shared" si="2"/>
        <v>-7331</v>
      </c>
      <c r="L18">
        <v>3</v>
      </c>
      <c r="M18">
        <v>-1</v>
      </c>
      <c r="N18">
        <f t="shared" si="3"/>
        <v>-3</v>
      </c>
      <c r="O18">
        <f t="shared" si="4"/>
        <v>26500</v>
      </c>
      <c r="P18">
        <f t="shared" si="5"/>
        <v>-1832.75</v>
      </c>
      <c r="Q18">
        <f>(J18-8*P18-O18)/32</f>
        <v>121.4375</v>
      </c>
      <c r="R18" s="10">
        <f t="shared" si="27"/>
        <v>20637.4375</v>
      </c>
      <c r="S18">
        <f t="shared" si="28"/>
        <v>848000</v>
      </c>
      <c r="T18">
        <f t="shared" si="8"/>
        <v>-58648</v>
      </c>
      <c r="U18">
        <f t="shared" si="9"/>
        <v>3886</v>
      </c>
      <c r="V18">
        <f t="shared" si="29"/>
        <v>660413</v>
      </c>
      <c r="W18" s="6">
        <f t="shared" si="30"/>
        <v>20637</v>
      </c>
      <c r="X18">
        <f t="shared" si="1"/>
        <v>-0.4375</v>
      </c>
    </row>
    <row r="19" spans="1:24">
      <c r="A19">
        <v>4</v>
      </c>
      <c r="B19">
        <v>16</v>
      </c>
      <c r="C19" s="9">
        <v>19169</v>
      </c>
      <c r="D19" s="2">
        <f t="shared" si="0"/>
        <v>0</v>
      </c>
      <c r="H19" s="8"/>
      <c r="I19" s="9"/>
      <c r="J19" s="7"/>
      <c r="R19" s="10">
        <f>C19</f>
        <v>19169</v>
      </c>
      <c r="S19">
        <f t="shared" si="12"/>
        <v>0</v>
      </c>
      <c r="T19">
        <f t="shared" si="8"/>
        <v>0</v>
      </c>
      <c r="U19">
        <f t="shared" si="9"/>
        <v>0</v>
      </c>
      <c r="V19">
        <f t="shared" si="13"/>
        <v>0</v>
      </c>
      <c r="W19" s="6">
        <f>R19</f>
        <v>19169</v>
      </c>
      <c r="X19">
        <f t="shared" si="1"/>
        <v>0</v>
      </c>
    </row>
    <row r="20" spans="1:24">
      <c r="B20">
        <v>17</v>
      </c>
      <c r="C20">
        <v>17943</v>
      </c>
      <c r="D20" s="2">
        <f t="shared" si="0"/>
        <v>0</v>
      </c>
      <c r="E20">
        <f>E16+1</f>
        <v>3</v>
      </c>
      <c r="F20">
        <f t="shared" ref="F20:G20" si="32">F16+1</f>
        <v>4</v>
      </c>
      <c r="G20">
        <f t="shared" si="32"/>
        <v>5</v>
      </c>
      <c r="H20" s="8">
        <v>26500</v>
      </c>
      <c r="I20" s="9">
        <v>19169</v>
      </c>
      <c r="J20" s="7">
        <v>15724</v>
      </c>
      <c r="K20">
        <f t="shared" si="2"/>
        <v>-7331</v>
      </c>
      <c r="L20">
        <v>5</v>
      </c>
      <c r="M20">
        <v>1</v>
      </c>
      <c r="N20">
        <f t="shared" si="3"/>
        <v>5</v>
      </c>
      <c r="O20">
        <f t="shared" si="4"/>
        <v>26500</v>
      </c>
      <c r="P20">
        <f t="shared" si="5"/>
        <v>-1832.75</v>
      </c>
      <c r="Q20">
        <f>(J20-8*P20-O20)/32</f>
        <v>121.4375</v>
      </c>
      <c r="R20" s="10">
        <f>O20+P20*L20+Q20*N20</f>
        <v>17943.4375</v>
      </c>
      <c r="S20">
        <f>H20*32</f>
        <v>848000</v>
      </c>
      <c r="T20">
        <f t="shared" si="8"/>
        <v>-58648</v>
      </c>
      <c r="U20">
        <f t="shared" si="9"/>
        <v>3886</v>
      </c>
      <c r="V20">
        <f>S20+T20*L20+U20*L20*M20+15</f>
        <v>574205</v>
      </c>
      <c r="W20" s="6">
        <f>INT(V20/32)</f>
        <v>17943</v>
      </c>
      <c r="X20">
        <f t="shared" si="1"/>
        <v>-0.4375</v>
      </c>
    </row>
    <row r="21" spans="1:24">
      <c r="B21">
        <v>18</v>
      </c>
      <c r="C21">
        <v>17547</v>
      </c>
      <c r="D21" s="2">
        <f t="shared" si="0"/>
        <v>0</v>
      </c>
      <c r="E21">
        <f t="shared" ref="E21:G21" si="33">E17+1</f>
        <v>4</v>
      </c>
      <c r="F21">
        <f t="shared" si="33"/>
        <v>5</v>
      </c>
      <c r="G21">
        <f t="shared" si="33"/>
        <v>6</v>
      </c>
      <c r="H21" s="9">
        <v>19169</v>
      </c>
      <c r="I21" s="7">
        <v>15724</v>
      </c>
      <c r="J21" s="4">
        <v>11478</v>
      </c>
      <c r="K21">
        <f t="shared" si="2"/>
        <v>-3445</v>
      </c>
      <c r="L21">
        <v>2</v>
      </c>
      <c r="M21">
        <v>-2</v>
      </c>
      <c r="N21">
        <f t="shared" si="3"/>
        <v>-4</v>
      </c>
      <c r="O21">
        <f t="shared" si="4"/>
        <v>19169</v>
      </c>
      <c r="P21">
        <f t="shared" si="5"/>
        <v>-861.25</v>
      </c>
      <c r="Q21">
        <f>(J21-8*P21-O21)/32</f>
        <v>-25.03125</v>
      </c>
      <c r="R21" s="10">
        <f t="shared" ref="R21:R22" si="34">O21+P21*L21+Q21*N21</f>
        <v>17546.625</v>
      </c>
      <c r="S21">
        <f t="shared" ref="S21:S22" si="35">H21*32</f>
        <v>613408</v>
      </c>
      <c r="T21">
        <f t="shared" si="8"/>
        <v>-27560</v>
      </c>
      <c r="U21">
        <f t="shared" si="9"/>
        <v>-801</v>
      </c>
      <c r="V21">
        <f t="shared" ref="V21:V22" si="36">S21+T21*L21+U21*L21*M21+15</f>
        <v>561507</v>
      </c>
      <c r="W21" s="6">
        <f t="shared" ref="W21:W22" si="37">INT(V21/32)</f>
        <v>17547</v>
      </c>
      <c r="X21">
        <f t="shared" si="1"/>
        <v>0.375</v>
      </c>
    </row>
    <row r="22" spans="1:24">
      <c r="B22">
        <v>19</v>
      </c>
      <c r="C22">
        <v>16660</v>
      </c>
      <c r="D22" s="2">
        <f t="shared" si="0"/>
        <v>0</v>
      </c>
      <c r="E22">
        <f t="shared" ref="E22:G22" si="38">E18+1</f>
        <v>4</v>
      </c>
      <c r="F22">
        <f t="shared" si="38"/>
        <v>5</v>
      </c>
      <c r="G22">
        <f t="shared" si="38"/>
        <v>6</v>
      </c>
      <c r="H22" s="9">
        <v>19169</v>
      </c>
      <c r="I22" s="7">
        <v>15724</v>
      </c>
      <c r="J22" s="4">
        <v>11478</v>
      </c>
      <c r="K22">
        <f t="shared" si="2"/>
        <v>-3445</v>
      </c>
      <c r="L22">
        <v>3</v>
      </c>
      <c r="M22">
        <v>-1</v>
      </c>
      <c r="N22">
        <f t="shared" si="3"/>
        <v>-3</v>
      </c>
      <c r="O22">
        <f t="shared" si="4"/>
        <v>19169</v>
      </c>
      <c r="P22">
        <f t="shared" si="5"/>
        <v>-861.25</v>
      </c>
      <c r="Q22">
        <f>(J22-8*P22-O22)/32</f>
        <v>-25.03125</v>
      </c>
      <c r="R22" s="10">
        <f t="shared" si="34"/>
        <v>16660.34375</v>
      </c>
      <c r="S22">
        <f t="shared" si="35"/>
        <v>613408</v>
      </c>
      <c r="T22">
        <f t="shared" si="8"/>
        <v>-27560</v>
      </c>
      <c r="U22">
        <f t="shared" si="9"/>
        <v>-801</v>
      </c>
      <c r="V22">
        <f t="shared" si="36"/>
        <v>533146</v>
      </c>
      <c r="W22" s="6">
        <f t="shared" si="37"/>
        <v>16660</v>
      </c>
      <c r="X22">
        <f t="shared" si="1"/>
        <v>-0.34375</v>
      </c>
    </row>
    <row r="23" spans="1:24">
      <c r="A23">
        <v>5</v>
      </c>
      <c r="B23">
        <v>20</v>
      </c>
      <c r="C23" s="7">
        <v>15724</v>
      </c>
      <c r="D23" s="2">
        <f t="shared" si="0"/>
        <v>0</v>
      </c>
      <c r="H23" s="9"/>
      <c r="I23" s="7"/>
      <c r="J23" s="4"/>
      <c r="R23" s="10">
        <f>C23</f>
        <v>15724</v>
      </c>
      <c r="S23">
        <f t="shared" si="12"/>
        <v>0</v>
      </c>
      <c r="T23">
        <f t="shared" si="8"/>
        <v>0</v>
      </c>
      <c r="U23">
        <f t="shared" si="9"/>
        <v>0</v>
      </c>
      <c r="V23">
        <f t="shared" si="13"/>
        <v>0</v>
      </c>
      <c r="W23" s="6">
        <f>R23</f>
        <v>15724</v>
      </c>
      <c r="X23">
        <f t="shared" si="1"/>
        <v>0</v>
      </c>
    </row>
    <row r="24" spans="1:24">
      <c r="B24">
        <v>21</v>
      </c>
      <c r="C24">
        <v>14738</v>
      </c>
      <c r="D24" s="2">
        <f t="shared" si="0"/>
        <v>0</v>
      </c>
      <c r="E24">
        <f>E20+1</f>
        <v>4</v>
      </c>
      <c r="F24">
        <f t="shared" ref="F24:G24" si="39">F20+1</f>
        <v>5</v>
      </c>
      <c r="G24">
        <f t="shared" si="39"/>
        <v>6</v>
      </c>
      <c r="H24" s="9">
        <v>19169</v>
      </c>
      <c r="I24" s="7">
        <v>15724</v>
      </c>
      <c r="J24" s="4">
        <v>11478</v>
      </c>
      <c r="K24">
        <f t="shared" si="2"/>
        <v>-3445</v>
      </c>
      <c r="L24">
        <v>5</v>
      </c>
      <c r="M24">
        <v>1</v>
      </c>
      <c r="N24">
        <f t="shared" si="3"/>
        <v>5</v>
      </c>
      <c r="O24">
        <f t="shared" si="4"/>
        <v>19169</v>
      </c>
      <c r="P24">
        <f t="shared" si="5"/>
        <v>-861.25</v>
      </c>
      <c r="Q24">
        <f>(J24-8*P24-O24)/32</f>
        <v>-25.03125</v>
      </c>
      <c r="R24" s="10">
        <f>O24+P24*L24+Q24*N24</f>
        <v>14737.59375</v>
      </c>
      <c r="S24">
        <f>H24*32</f>
        <v>613408</v>
      </c>
      <c r="T24">
        <f t="shared" si="8"/>
        <v>-27560</v>
      </c>
      <c r="U24">
        <f t="shared" si="9"/>
        <v>-801</v>
      </c>
      <c r="V24">
        <f>S24+T24*L24+U24*L24*M24+15</f>
        <v>471618</v>
      </c>
      <c r="W24" s="6">
        <f>INT(V24/32)</f>
        <v>14738</v>
      </c>
      <c r="X24">
        <f t="shared" si="1"/>
        <v>0.40625</v>
      </c>
    </row>
    <row r="25" spans="1:24">
      <c r="B25">
        <v>22</v>
      </c>
      <c r="C25">
        <v>10835</v>
      </c>
      <c r="D25" s="2">
        <f t="shared" si="0"/>
        <v>0</v>
      </c>
      <c r="E25">
        <f t="shared" ref="E25:G25" si="40">E21+1</f>
        <v>5</v>
      </c>
      <c r="F25">
        <f t="shared" si="40"/>
        <v>6</v>
      </c>
      <c r="G25">
        <f t="shared" si="40"/>
        <v>7</v>
      </c>
      <c r="H25" s="7">
        <v>15724</v>
      </c>
      <c r="I25" s="4">
        <v>11478</v>
      </c>
      <c r="J25" s="5">
        <v>29358</v>
      </c>
      <c r="K25">
        <f t="shared" si="2"/>
        <v>-4246</v>
      </c>
      <c r="L25">
        <v>2</v>
      </c>
      <c r="M25">
        <v>-2</v>
      </c>
      <c r="N25">
        <f t="shared" si="3"/>
        <v>-4</v>
      </c>
      <c r="O25">
        <f t="shared" si="4"/>
        <v>15724</v>
      </c>
      <c r="P25">
        <f t="shared" si="5"/>
        <v>-1061.5</v>
      </c>
      <c r="Q25">
        <f>(J25-8*P25-O25)/32</f>
        <v>691.4375</v>
      </c>
      <c r="R25" s="10">
        <f t="shared" ref="R25:R26" si="41">O25+P25*L25+Q25*N25</f>
        <v>10835.25</v>
      </c>
      <c r="S25">
        <f t="shared" ref="S25:S26" si="42">H25*32</f>
        <v>503168</v>
      </c>
      <c r="T25">
        <f t="shared" si="8"/>
        <v>-33968</v>
      </c>
      <c r="U25">
        <f t="shared" si="9"/>
        <v>22126</v>
      </c>
      <c r="V25">
        <f t="shared" ref="V25:V26" si="43">S25+T25*L25+U25*L25*M25+15</f>
        <v>346743</v>
      </c>
      <c r="W25" s="6">
        <f t="shared" ref="W25:W26" si="44">INT(V25/32)</f>
        <v>10835</v>
      </c>
      <c r="X25">
        <f t="shared" si="1"/>
        <v>-0.25</v>
      </c>
    </row>
    <row r="26" spans="1:24">
      <c r="B26">
        <v>23</v>
      </c>
      <c r="C26">
        <v>10465</v>
      </c>
      <c r="D26" s="2">
        <f t="shared" si="0"/>
        <v>0</v>
      </c>
      <c r="E26">
        <f t="shared" ref="E26:G26" si="45">E22+1</f>
        <v>5</v>
      </c>
      <c r="F26">
        <f t="shared" si="45"/>
        <v>6</v>
      </c>
      <c r="G26">
        <f t="shared" si="45"/>
        <v>7</v>
      </c>
      <c r="H26" s="7">
        <v>15724</v>
      </c>
      <c r="I26" s="4">
        <v>11478</v>
      </c>
      <c r="J26" s="5">
        <v>29358</v>
      </c>
      <c r="K26">
        <f t="shared" si="2"/>
        <v>-4246</v>
      </c>
      <c r="L26">
        <v>3</v>
      </c>
      <c r="M26">
        <v>-1</v>
      </c>
      <c r="N26">
        <f t="shared" si="3"/>
        <v>-3</v>
      </c>
      <c r="O26">
        <f t="shared" si="4"/>
        <v>15724</v>
      </c>
      <c r="P26">
        <f t="shared" si="5"/>
        <v>-1061.5</v>
      </c>
      <c r="Q26">
        <f>(J26-8*P26-O26)/32</f>
        <v>691.4375</v>
      </c>
      <c r="R26" s="10">
        <f t="shared" si="41"/>
        <v>10465.1875</v>
      </c>
      <c r="S26">
        <f t="shared" si="42"/>
        <v>503168</v>
      </c>
      <c r="T26">
        <f t="shared" si="8"/>
        <v>-33968</v>
      </c>
      <c r="U26">
        <f t="shared" si="9"/>
        <v>22126</v>
      </c>
      <c r="V26">
        <f t="shared" si="43"/>
        <v>334901</v>
      </c>
      <c r="W26" s="6">
        <f t="shared" si="44"/>
        <v>10465</v>
      </c>
      <c r="X26">
        <f t="shared" si="1"/>
        <v>-0.1875</v>
      </c>
    </row>
    <row r="27" spans="1:24">
      <c r="A27">
        <v>6</v>
      </c>
      <c r="B27">
        <v>24</v>
      </c>
      <c r="C27" s="4">
        <v>11478</v>
      </c>
      <c r="D27" s="2">
        <f t="shared" si="0"/>
        <v>0</v>
      </c>
      <c r="H27" s="7"/>
      <c r="I27" s="4"/>
      <c r="J27" s="5"/>
      <c r="R27" s="10">
        <f>C27</f>
        <v>11478</v>
      </c>
      <c r="S27">
        <f t="shared" si="12"/>
        <v>0</v>
      </c>
      <c r="T27">
        <f t="shared" si="8"/>
        <v>0</v>
      </c>
      <c r="U27">
        <f t="shared" si="9"/>
        <v>0</v>
      </c>
      <c r="V27">
        <f t="shared" si="13"/>
        <v>0</v>
      </c>
      <c r="W27" s="6">
        <f>R27</f>
        <v>11478</v>
      </c>
      <c r="X27">
        <f t="shared" si="1"/>
        <v>0</v>
      </c>
    </row>
    <row r="28" spans="1:24">
      <c r="B28">
        <v>25</v>
      </c>
      <c r="C28">
        <v>13874</v>
      </c>
      <c r="D28" s="2">
        <f t="shared" si="0"/>
        <v>0</v>
      </c>
      <c r="E28">
        <f>E24+1</f>
        <v>5</v>
      </c>
      <c r="F28">
        <f t="shared" ref="F28:G28" si="46">F24+1</f>
        <v>6</v>
      </c>
      <c r="G28">
        <f t="shared" si="46"/>
        <v>7</v>
      </c>
      <c r="H28" s="7">
        <v>15724</v>
      </c>
      <c r="I28" s="4">
        <v>11478</v>
      </c>
      <c r="J28" s="5">
        <v>29358</v>
      </c>
      <c r="K28">
        <f t="shared" si="2"/>
        <v>-4246</v>
      </c>
      <c r="L28">
        <v>5</v>
      </c>
      <c r="M28">
        <v>1</v>
      </c>
      <c r="N28">
        <f t="shared" si="3"/>
        <v>5</v>
      </c>
      <c r="O28">
        <f t="shared" si="4"/>
        <v>15724</v>
      </c>
      <c r="P28">
        <f t="shared" si="5"/>
        <v>-1061.5</v>
      </c>
      <c r="Q28">
        <f>(J28-8*P28-O28)/32</f>
        <v>691.4375</v>
      </c>
      <c r="R28" s="10">
        <f>O28+P28*L28+Q28*N28</f>
        <v>13873.6875</v>
      </c>
      <c r="S28">
        <f>H28*32</f>
        <v>503168</v>
      </c>
      <c r="T28">
        <f t="shared" si="8"/>
        <v>-33968</v>
      </c>
      <c r="U28">
        <f t="shared" si="9"/>
        <v>22126</v>
      </c>
      <c r="V28">
        <f>S28+T28*L28+U28*L28*M28+15</f>
        <v>443973</v>
      </c>
      <c r="W28" s="6">
        <f>INT(V28/32)</f>
        <v>13874</v>
      </c>
      <c r="X28">
        <f t="shared" si="1"/>
        <v>0.3125</v>
      </c>
    </row>
    <row r="29" spans="1:24">
      <c r="B29">
        <v>26</v>
      </c>
      <c r="C29">
        <v>26318</v>
      </c>
      <c r="D29" s="2">
        <f t="shared" si="0"/>
        <v>0</v>
      </c>
      <c r="E29">
        <f t="shared" ref="E29:F29" si="47">E25+1</f>
        <v>6</v>
      </c>
      <c r="F29">
        <f t="shared" si="47"/>
        <v>7</v>
      </c>
      <c r="G29">
        <v>0</v>
      </c>
      <c r="H29" s="4">
        <v>11478</v>
      </c>
      <c r="I29" s="5">
        <v>29358</v>
      </c>
      <c r="J29" s="2">
        <v>41</v>
      </c>
      <c r="K29">
        <f t="shared" si="2"/>
        <v>17880</v>
      </c>
      <c r="L29">
        <v>2</v>
      </c>
      <c r="M29">
        <v>-2</v>
      </c>
      <c r="N29">
        <f t="shared" si="3"/>
        <v>-4</v>
      </c>
      <c r="O29">
        <f t="shared" si="4"/>
        <v>11478</v>
      </c>
      <c r="P29">
        <f t="shared" si="5"/>
        <v>4470</v>
      </c>
      <c r="Q29">
        <f>(J29-8*P29-O29)/32</f>
        <v>-1474.90625</v>
      </c>
      <c r="R29" s="10">
        <f t="shared" ref="R29:R30" si="48">O29+P29*L29+Q29*N29</f>
        <v>26317.625</v>
      </c>
      <c r="S29">
        <f t="shared" ref="S29:S30" si="49">H29*32</f>
        <v>367296</v>
      </c>
      <c r="T29">
        <f t="shared" si="8"/>
        <v>143040</v>
      </c>
      <c r="U29">
        <f t="shared" si="9"/>
        <v>-47197</v>
      </c>
      <c r="V29">
        <f t="shared" ref="V29:V30" si="50">S29+T29*L29+U29*L29*M29+15</f>
        <v>842179</v>
      </c>
      <c r="W29" s="6">
        <f t="shared" ref="W29:W30" si="51">INT(V29/32)</f>
        <v>26318</v>
      </c>
      <c r="X29">
        <f t="shared" si="1"/>
        <v>0.375</v>
      </c>
    </row>
    <row r="30" spans="1:24">
      <c r="B30">
        <v>27</v>
      </c>
      <c r="C30">
        <v>29313</v>
      </c>
      <c r="D30" s="2">
        <f t="shared" si="0"/>
        <v>0</v>
      </c>
      <c r="E30">
        <f t="shared" ref="E30:F30" si="52">E26+1</f>
        <v>6</v>
      </c>
      <c r="F30">
        <f t="shared" si="52"/>
        <v>7</v>
      </c>
      <c r="G30">
        <v>0</v>
      </c>
      <c r="H30" s="4">
        <v>11478</v>
      </c>
      <c r="I30" s="5">
        <v>29358</v>
      </c>
      <c r="J30" s="2">
        <v>41</v>
      </c>
      <c r="K30">
        <f t="shared" si="2"/>
        <v>17880</v>
      </c>
      <c r="L30">
        <v>3</v>
      </c>
      <c r="M30">
        <v>-1</v>
      </c>
      <c r="N30">
        <f t="shared" si="3"/>
        <v>-3</v>
      </c>
      <c r="O30">
        <f t="shared" si="4"/>
        <v>11478</v>
      </c>
      <c r="P30">
        <f t="shared" si="5"/>
        <v>4470</v>
      </c>
      <c r="Q30">
        <f>(J30-8*P30-O30)/32</f>
        <v>-1474.90625</v>
      </c>
      <c r="R30" s="10">
        <f t="shared" si="48"/>
        <v>29312.71875</v>
      </c>
      <c r="S30">
        <f t="shared" si="49"/>
        <v>367296</v>
      </c>
      <c r="T30">
        <f t="shared" si="8"/>
        <v>143040</v>
      </c>
      <c r="U30">
        <f t="shared" si="9"/>
        <v>-47197</v>
      </c>
      <c r="V30">
        <f t="shared" si="50"/>
        <v>938022</v>
      </c>
      <c r="W30" s="6">
        <f t="shared" si="51"/>
        <v>29313</v>
      </c>
      <c r="X30">
        <f t="shared" si="1"/>
        <v>0.28125</v>
      </c>
    </row>
    <row r="31" spans="1:24">
      <c r="A31">
        <v>7</v>
      </c>
      <c r="B31">
        <v>28</v>
      </c>
      <c r="C31" s="5">
        <v>29358</v>
      </c>
      <c r="D31" s="2">
        <f t="shared" si="0"/>
        <v>0</v>
      </c>
      <c r="H31" s="4"/>
      <c r="I31" s="5"/>
      <c r="J31" s="2"/>
      <c r="R31" s="10">
        <f>C31</f>
        <v>29358</v>
      </c>
      <c r="S31">
        <f t="shared" si="12"/>
        <v>0</v>
      </c>
      <c r="T31">
        <f t="shared" si="8"/>
        <v>0</v>
      </c>
      <c r="U31">
        <f t="shared" si="9"/>
        <v>0</v>
      </c>
      <c r="V31">
        <f t="shared" si="13"/>
        <v>0</v>
      </c>
      <c r="W31" s="6">
        <f>R31</f>
        <v>29358</v>
      </c>
      <c r="X31">
        <f t="shared" si="1"/>
        <v>0</v>
      </c>
    </row>
    <row r="32" spans="1:24">
      <c r="B32">
        <v>29</v>
      </c>
      <c r="C32">
        <v>26453</v>
      </c>
      <c r="D32" s="2">
        <f t="shared" si="0"/>
        <v>0</v>
      </c>
      <c r="E32">
        <f>E28+1</f>
        <v>6</v>
      </c>
      <c r="F32">
        <f t="shared" ref="F32" si="53">F28+1</f>
        <v>7</v>
      </c>
      <c r="G32">
        <v>0</v>
      </c>
      <c r="H32" s="4">
        <v>11478</v>
      </c>
      <c r="I32" s="5">
        <v>29358</v>
      </c>
      <c r="J32" s="2">
        <v>41</v>
      </c>
      <c r="K32">
        <f t="shared" si="2"/>
        <v>17880</v>
      </c>
      <c r="L32">
        <v>5</v>
      </c>
      <c r="M32">
        <v>1</v>
      </c>
      <c r="N32">
        <f t="shared" si="3"/>
        <v>5</v>
      </c>
      <c r="O32">
        <f t="shared" si="4"/>
        <v>11478</v>
      </c>
      <c r="P32">
        <f t="shared" si="5"/>
        <v>4470</v>
      </c>
      <c r="Q32">
        <f>(J32-8*P32-O32)/32</f>
        <v>-1474.90625</v>
      </c>
      <c r="R32" s="10">
        <f>O32+P32*L32+Q32*N32</f>
        <v>26453.46875</v>
      </c>
      <c r="S32">
        <f>H32*32</f>
        <v>367296</v>
      </c>
      <c r="T32">
        <f t="shared" si="8"/>
        <v>143040</v>
      </c>
      <c r="U32">
        <f t="shared" si="9"/>
        <v>-47197</v>
      </c>
      <c r="V32">
        <f>S32+T32*L32+U32*L32*M32+15</f>
        <v>846526</v>
      </c>
      <c r="W32" s="6">
        <f>INT(V32/32)</f>
        <v>26453</v>
      </c>
      <c r="X32">
        <f t="shared" si="1"/>
        <v>-0.46875</v>
      </c>
    </row>
    <row r="33" spans="2:24">
      <c r="B33">
        <v>30</v>
      </c>
      <c r="C33">
        <v>8732</v>
      </c>
      <c r="D33" s="2">
        <f t="shared" si="0"/>
        <v>0</v>
      </c>
      <c r="E33">
        <f t="shared" ref="E33:G33" si="54">E29+1</f>
        <v>7</v>
      </c>
      <c r="F33">
        <v>0</v>
      </c>
      <c r="G33">
        <f t="shared" si="54"/>
        <v>1</v>
      </c>
      <c r="H33" s="5">
        <v>29358</v>
      </c>
      <c r="I33" s="2">
        <v>41</v>
      </c>
      <c r="J33" s="3">
        <v>18467</v>
      </c>
      <c r="K33">
        <f t="shared" si="2"/>
        <v>-29317</v>
      </c>
      <c r="L33">
        <v>2</v>
      </c>
      <c r="M33">
        <v>-2</v>
      </c>
      <c r="N33">
        <f t="shared" si="3"/>
        <v>-4</v>
      </c>
      <c r="O33">
        <f t="shared" si="4"/>
        <v>29358</v>
      </c>
      <c r="P33">
        <f t="shared" si="5"/>
        <v>-7329.25</v>
      </c>
      <c r="Q33">
        <f>(J33-8*P33-O33)/32</f>
        <v>1491.96875</v>
      </c>
      <c r="R33" s="10">
        <f t="shared" ref="R33:R34" si="55">O33+P33*L33+Q33*N33</f>
        <v>8731.625</v>
      </c>
      <c r="S33">
        <f t="shared" ref="S33:S34" si="56">H33*32</f>
        <v>939456</v>
      </c>
      <c r="T33">
        <f t="shared" si="8"/>
        <v>-234536</v>
      </c>
      <c r="U33">
        <f t="shared" si="9"/>
        <v>47743</v>
      </c>
      <c r="V33">
        <f t="shared" ref="V33:V34" si="57">S33+T33*L33+U33*L33*M33+15</f>
        <v>279427</v>
      </c>
      <c r="W33" s="6">
        <f t="shared" ref="W33:W34" si="58">INT(V33/32)</f>
        <v>8732</v>
      </c>
      <c r="X33">
        <f t="shared" si="1"/>
        <v>0.375</v>
      </c>
    </row>
    <row r="34" spans="2:24">
      <c r="B34">
        <v>31</v>
      </c>
      <c r="C34">
        <v>2894</v>
      </c>
      <c r="D34" s="2">
        <f t="shared" si="0"/>
        <v>0</v>
      </c>
      <c r="E34">
        <f t="shared" ref="E34:G34" si="59">E30+1</f>
        <v>7</v>
      </c>
      <c r="F34">
        <v>0</v>
      </c>
      <c r="G34">
        <f t="shared" si="59"/>
        <v>1</v>
      </c>
      <c r="H34" s="5">
        <v>29358</v>
      </c>
      <c r="I34" s="2">
        <v>41</v>
      </c>
      <c r="J34" s="3">
        <v>18467</v>
      </c>
      <c r="K34">
        <f t="shared" si="2"/>
        <v>-29317</v>
      </c>
      <c r="L34">
        <v>3</v>
      </c>
      <c r="M34">
        <v>-1</v>
      </c>
      <c r="N34">
        <f t="shared" si="3"/>
        <v>-3</v>
      </c>
      <c r="O34">
        <f t="shared" si="4"/>
        <v>29358</v>
      </c>
      <c r="P34">
        <f t="shared" si="5"/>
        <v>-7329.25</v>
      </c>
      <c r="Q34">
        <f>(J34-8*P34-O34)/32</f>
        <v>1491.96875</v>
      </c>
      <c r="R34" s="10">
        <f t="shared" si="55"/>
        <v>2894.34375</v>
      </c>
      <c r="S34">
        <f t="shared" si="56"/>
        <v>939456</v>
      </c>
      <c r="T34">
        <f t="shared" si="8"/>
        <v>-234536</v>
      </c>
      <c r="U34">
        <f t="shared" si="9"/>
        <v>47743</v>
      </c>
      <c r="V34">
        <f t="shared" si="57"/>
        <v>92634</v>
      </c>
      <c r="W34" s="6">
        <f t="shared" si="58"/>
        <v>2894</v>
      </c>
      <c r="X34">
        <f t="shared" si="1"/>
        <v>-0.34375</v>
      </c>
    </row>
    <row r="35" spans="2:24">
      <c r="R35" s="10">
        <f>R3</f>
        <v>41</v>
      </c>
      <c r="S35">
        <f t="shared" si="12"/>
        <v>0</v>
      </c>
      <c r="T35">
        <f t="shared" si="8"/>
        <v>0</v>
      </c>
      <c r="U35">
        <f t="shared" si="9"/>
        <v>0</v>
      </c>
      <c r="V35">
        <f t="shared" si="13"/>
        <v>0</v>
      </c>
      <c r="W35" s="6">
        <f>R35</f>
        <v>41</v>
      </c>
      <c r="X35">
        <f t="shared" si="1"/>
        <v>0</v>
      </c>
    </row>
    <row r="36" spans="2:24">
      <c r="C36" t="s">
        <v>24</v>
      </c>
    </row>
    <row r="37" spans="2:24">
      <c r="E37">
        <v>1</v>
      </c>
      <c r="F37">
        <f>E37/64</f>
        <v>1.5625E-2</v>
      </c>
      <c r="G37">
        <f>SIN(2*PI()*F37)*2^15</f>
        <v>3211.8256543190419</v>
      </c>
      <c r="H37">
        <v>-23170</v>
      </c>
      <c r="I37">
        <v>0</v>
      </c>
      <c r="J37">
        <v>23170</v>
      </c>
      <c r="K37">
        <f t="shared" si="2"/>
        <v>23170</v>
      </c>
      <c r="L37">
        <v>9</v>
      </c>
      <c r="M37">
        <v>1</v>
      </c>
      <c r="N37">
        <f>L37*M37</f>
        <v>9</v>
      </c>
      <c r="O37">
        <f>H37</f>
        <v>-23170</v>
      </c>
      <c r="P37">
        <f>(I37-H37)/8</f>
        <v>2896.25</v>
      </c>
      <c r="Q37">
        <f t="shared" ref="Q37:Q43" si="60">(J37-8*P37-O37)/128</f>
        <v>181.015625</v>
      </c>
      <c r="R37" s="10">
        <f>O37+P37*L37+Q37*N37</f>
        <v>4525.390625</v>
      </c>
      <c r="S37">
        <f>H37*128</f>
        <v>-2965760</v>
      </c>
      <c r="T37">
        <f>16*K37</f>
        <v>370720</v>
      </c>
      <c r="U37">
        <f>(J37-2*K37-O37)</f>
        <v>0</v>
      </c>
      <c r="V37">
        <f>S37+T37*L37+U37*L37*M37+31</f>
        <v>370751</v>
      </c>
      <c r="W37">
        <f>V37/128</f>
        <v>2896.4921875</v>
      </c>
    </row>
    <row r="38" spans="2:24">
      <c r="E38">
        <v>2</v>
      </c>
      <c r="F38">
        <f t="shared" ref="F38:F43" si="61">E38/64</f>
        <v>3.125E-2</v>
      </c>
      <c r="G38">
        <f t="shared" ref="G38:G43" si="62">SIN(2*PI()*F38)*2^15</f>
        <v>6392.7196718244904</v>
      </c>
      <c r="H38">
        <v>-23170</v>
      </c>
      <c r="I38">
        <v>0</v>
      </c>
      <c r="J38">
        <v>23170</v>
      </c>
      <c r="K38">
        <f t="shared" si="2"/>
        <v>23170</v>
      </c>
      <c r="L38">
        <v>10</v>
      </c>
      <c r="M38">
        <v>2</v>
      </c>
      <c r="N38">
        <f t="shared" ref="N38:N43" si="63">L38*M38</f>
        <v>20</v>
      </c>
      <c r="O38">
        <f t="shared" ref="O38:O43" si="64">H38</f>
        <v>-23170</v>
      </c>
      <c r="P38">
        <f t="shared" ref="P38:P43" si="65">(I38-H38)/8</f>
        <v>2896.25</v>
      </c>
      <c r="Q38">
        <f t="shared" si="60"/>
        <v>181.015625</v>
      </c>
      <c r="R38" s="10">
        <f t="shared" ref="R38:R43" si="66">O38+P38*L38+Q38*N38</f>
        <v>9412.8125</v>
      </c>
      <c r="S38">
        <f t="shared" ref="S38:S43" si="67">H38*128</f>
        <v>-2965760</v>
      </c>
      <c r="T38">
        <f t="shared" ref="T38:T43" si="68">16*K38</f>
        <v>370720</v>
      </c>
      <c r="U38">
        <f t="shared" ref="U38:U43" si="69">(J38-2*K38-O38)</f>
        <v>0</v>
      </c>
      <c r="V38">
        <f t="shared" ref="V38:V43" si="70">S38+T38*L38+U38*L38*M38+31</f>
        <v>741471</v>
      </c>
      <c r="W38">
        <f t="shared" ref="W38:W43" si="71">V38/128</f>
        <v>5792.7421875</v>
      </c>
    </row>
    <row r="39" spans="2:24">
      <c r="E39">
        <v>3</v>
      </c>
      <c r="F39">
        <f t="shared" si="61"/>
        <v>4.6875E-2</v>
      </c>
      <c r="G39">
        <f t="shared" si="62"/>
        <v>9512.0483042742217</v>
      </c>
      <c r="H39">
        <v>-23170</v>
      </c>
      <c r="I39">
        <v>0</v>
      </c>
      <c r="J39">
        <v>23170</v>
      </c>
      <c r="K39">
        <f t="shared" si="2"/>
        <v>23170</v>
      </c>
      <c r="L39">
        <v>11</v>
      </c>
      <c r="M39">
        <v>3</v>
      </c>
      <c r="N39">
        <f t="shared" si="63"/>
        <v>33</v>
      </c>
      <c r="O39">
        <f t="shared" si="64"/>
        <v>-23170</v>
      </c>
      <c r="P39">
        <f t="shared" si="65"/>
        <v>2896.25</v>
      </c>
      <c r="Q39">
        <f t="shared" si="60"/>
        <v>181.015625</v>
      </c>
      <c r="R39" s="10">
        <f t="shared" si="66"/>
        <v>14662.265625</v>
      </c>
      <c r="S39">
        <f t="shared" si="67"/>
        <v>-2965760</v>
      </c>
      <c r="T39">
        <f t="shared" si="68"/>
        <v>370720</v>
      </c>
      <c r="U39">
        <f t="shared" si="69"/>
        <v>0</v>
      </c>
      <c r="V39">
        <f t="shared" si="70"/>
        <v>1112191</v>
      </c>
      <c r="W39">
        <f t="shared" si="71"/>
        <v>8688.9921875</v>
      </c>
    </row>
    <row r="40" spans="2:24">
      <c r="E40">
        <v>4</v>
      </c>
      <c r="F40">
        <f t="shared" si="61"/>
        <v>6.25E-2</v>
      </c>
      <c r="G40">
        <f t="shared" si="62"/>
        <v>12539.770711739262</v>
      </c>
      <c r="H40">
        <v>0</v>
      </c>
      <c r="I40">
        <v>23170</v>
      </c>
      <c r="J40">
        <v>32768</v>
      </c>
      <c r="K40">
        <f t="shared" si="2"/>
        <v>23170</v>
      </c>
      <c r="L40">
        <v>4</v>
      </c>
      <c r="M40">
        <v>-4</v>
      </c>
      <c r="N40">
        <f t="shared" si="63"/>
        <v>-16</v>
      </c>
      <c r="O40">
        <f t="shared" si="64"/>
        <v>0</v>
      </c>
      <c r="P40">
        <f t="shared" si="65"/>
        <v>2896.25</v>
      </c>
      <c r="Q40">
        <f t="shared" si="60"/>
        <v>74.984375</v>
      </c>
      <c r="R40" s="10">
        <f t="shared" si="66"/>
        <v>10385.25</v>
      </c>
      <c r="S40">
        <f t="shared" si="67"/>
        <v>0</v>
      </c>
      <c r="T40">
        <f t="shared" si="68"/>
        <v>370720</v>
      </c>
      <c r="U40">
        <f t="shared" si="69"/>
        <v>-13572</v>
      </c>
      <c r="V40">
        <f t="shared" si="70"/>
        <v>1700063</v>
      </c>
      <c r="W40">
        <f t="shared" si="71"/>
        <v>13281.7421875</v>
      </c>
    </row>
    <row r="41" spans="2:24">
      <c r="E41">
        <v>5</v>
      </c>
      <c r="F41">
        <f t="shared" si="61"/>
        <v>7.8125E-2</v>
      </c>
      <c r="G41">
        <f t="shared" si="62"/>
        <v>15446.728272314291</v>
      </c>
      <c r="H41">
        <v>0</v>
      </c>
      <c r="I41">
        <v>23170</v>
      </c>
      <c r="J41">
        <v>32768</v>
      </c>
      <c r="K41">
        <f t="shared" si="2"/>
        <v>23170</v>
      </c>
      <c r="L41">
        <v>5</v>
      </c>
      <c r="M41">
        <v>-3</v>
      </c>
      <c r="N41">
        <f t="shared" si="63"/>
        <v>-15</v>
      </c>
      <c r="O41">
        <f t="shared" si="64"/>
        <v>0</v>
      </c>
      <c r="P41">
        <f t="shared" si="65"/>
        <v>2896.25</v>
      </c>
      <c r="Q41">
        <f t="shared" si="60"/>
        <v>74.984375</v>
      </c>
      <c r="R41" s="10">
        <f t="shared" si="66"/>
        <v>13356.484375</v>
      </c>
      <c r="S41">
        <f t="shared" si="67"/>
        <v>0</v>
      </c>
      <c r="T41">
        <f t="shared" si="68"/>
        <v>370720</v>
      </c>
      <c r="U41">
        <f t="shared" si="69"/>
        <v>-13572</v>
      </c>
      <c r="V41">
        <f t="shared" si="70"/>
        <v>2057211</v>
      </c>
      <c r="W41">
        <f t="shared" si="71"/>
        <v>16071.9609375</v>
      </c>
    </row>
    <row r="42" spans="2:24">
      <c r="E42">
        <v>6</v>
      </c>
      <c r="F42">
        <f t="shared" si="61"/>
        <v>9.375E-2</v>
      </c>
      <c r="G42">
        <f t="shared" si="62"/>
        <v>18204.925395586324</v>
      </c>
      <c r="H42">
        <v>0</v>
      </c>
      <c r="I42">
        <v>23170</v>
      </c>
      <c r="J42">
        <v>32768</v>
      </c>
      <c r="K42">
        <f t="shared" si="2"/>
        <v>23170</v>
      </c>
      <c r="L42">
        <v>6</v>
      </c>
      <c r="M42">
        <v>-2</v>
      </c>
      <c r="N42">
        <f t="shared" si="63"/>
        <v>-12</v>
      </c>
      <c r="O42">
        <f t="shared" si="64"/>
        <v>0</v>
      </c>
      <c r="P42">
        <f t="shared" si="65"/>
        <v>2896.25</v>
      </c>
      <c r="Q42">
        <f t="shared" si="60"/>
        <v>74.984375</v>
      </c>
      <c r="R42" s="10">
        <f t="shared" si="66"/>
        <v>16477.6875</v>
      </c>
      <c r="S42">
        <f t="shared" si="67"/>
        <v>0</v>
      </c>
      <c r="T42">
        <f t="shared" si="68"/>
        <v>370720</v>
      </c>
      <c r="U42">
        <f t="shared" si="69"/>
        <v>-13572</v>
      </c>
      <c r="V42">
        <f t="shared" si="70"/>
        <v>2387215</v>
      </c>
      <c r="W42">
        <f t="shared" si="71"/>
        <v>18650.1171875</v>
      </c>
    </row>
    <row r="43" spans="2:24">
      <c r="E43">
        <v>7</v>
      </c>
      <c r="F43">
        <f t="shared" si="61"/>
        <v>0.109375</v>
      </c>
      <c r="G43">
        <f t="shared" si="62"/>
        <v>20787.799135474335</v>
      </c>
      <c r="H43">
        <v>0</v>
      </c>
      <c r="I43">
        <v>23170</v>
      </c>
      <c r="J43">
        <v>32768</v>
      </c>
      <c r="K43">
        <f t="shared" si="2"/>
        <v>23170</v>
      </c>
      <c r="L43">
        <v>7</v>
      </c>
      <c r="M43">
        <v>-1</v>
      </c>
      <c r="N43">
        <f t="shared" si="63"/>
        <v>-7</v>
      </c>
      <c r="O43">
        <f t="shared" si="64"/>
        <v>0</v>
      </c>
      <c r="P43">
        <f t="shared" si="65"/>
        <v>2896.25</v>
      </c>
      <c r="Q43">
        <f t="shared" si="60"/>
        <v>74.984375</v>
      </c>
      <c r="R43" s="10">
        <f t="shared" si="66"/>
        <v>19748.859375</v>
      </c>
      <c r="S43">
        <f t="shared" si="67"/>
        <v>0</v>
      </c>
      <c r="T43">
        <f t="shared" si="68"/>
        <v>370720</v>
      </c>
      <c r="U43">
        <f t="shared" si="69"/>
        <v>-13572</v>
      </c>
      <c r="V43">
        <f t="shared" si="70"/>
        <v>2690075</v>
      </c>
      <c r="W43">
        <f t="shared" si="71"/>
        <v>21016.2109375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513"/>
  <sheetViews>
    <sheetView workbookViewId="0">
      <selection activeCell="B2" sqref="B2:B513"/>
    </sheetView>
  </sheetViews>
  <sheetFormatPr defaultRowHeight="15"/>
  <sheetData>
    <row r="1" spans="1:7">
      <c r="A1">
        <v>20</v>
      </c>
      <c r="B1" t="s">
        <v>21</v>
      </c>
      <c r="C1" t="s">
        <v>22</v>
      </c>
      <c r="D1">
        <v>512</v>
      </c>
      <c r="G1">
        <f>MIN(G2:G513)</f>
        <v>10.995651040439897</v>
      </c>
    </row>
    <row r="2" spans="1:7">
      <c r="A2">
        <v>0</v>
      </c>
      <c r="B2">
        <v>0</v>
      </c>
      <c r="C2">
        <f>ROUND(B2/2^15,$A$1)</f>
        <v>0</v>
      </c>
      <c r="D2">
        <f>ROUND(SIN(2*PI()*A2/$D$1), $A$1)</f>
        <v>0</v>
      </c>
      <c r="E2" s="11">
        <f>C2-D2</f>
        <v>0</v>
      </c>
      <c r="F2" s="12" t="e">
        <f>E2/D2</f>
        <v>#DIV/0!</v>
      </c>
    </row>
    <row r="3" spans="1:7">
      <c r="A3">
        <f>A2+1</f>
        <v>1</v>
      </c>
      <c r="B3">
        <v>399</v>
      </c>
      <c r="C3">
        <f t="shared" ref="C3:C66" si="0">ROUND(B3/2^15,$A$1)</f>
        <v>1.2176513671875E-2</v>
      </c>
      <c r="D3">
        <f t="shared" ref="D3:D66" si="1">ROUND(SIN(2*PI()*A3/$D$1), $A$1)</f>
        <v>1.2271538285719899E-2</v>
      </c>
      <c r="E3" s="11">
        <f t="shared" ref="E3:E66" si="2">C3-D3</f>
        <v>-9.5024613844899367E-5</v>
      </c>
      <c r="F3" s="12">
        <f t="shared" ref="F3:F66" si="3">E3/D3</f>
        <v>-7.7434965065037754E-3</v>
      </c>
      <c r="G3">
        <f t="shared" ref="G3:G66" si="4">LOG(ABS(1/E3),2)</f>
        <v>13.36133921707181</v>
      </c>
    </row>
    <row r="4" spans="1:7">
      <c r="A4">
        <f t="shared" ref="A4:A67" si="5">A3+1</f>
        <v>2</v>
      </c>
      <c r="B4">
        <v>799</v>
      </c>
      <c r="C4">
        <f t="shared" si="0"/>
        <v>2.4383544921875E-2</v>
      </c>
      <c r="D4">
        <f t="shared" si="1"/>
        <v>2.4541228522912299E-2</v>
      </c>
      <c r="E4" s="11">
        <f t="shared" si="2"/>
        <v>-1.5768360103729853E-4</v>
      </c>
      <c r="F4" s="12">
        <f t="shared" si="3"/>
        <v>-6.4252529530084944E-3</v>
      </c>
      <c r="G4">
        <f t="shared" si="4"/>
        <v>12.630679750697913</v>
      </c>
    </row>
    <row r="5" spans="1:7">
      <c r="A5">
        <f t="shared" si="5"/>
        <v>3</v>
      </c>
      <c r="B5">
        <v>1198</v>
      </c>
      <c r="C5">
        <f t="shared" si="0"/>
        <v>3.656005859375E-2</v>
      </c>
      <c r="D5">
        <f t="shared" si="1"/>
        <v>3.6807222941358797E-2</v>
      </c>
      <c r="E5" s="11">
        <f t="shared" si="2"/>
        <v>-2.4716434760879702E-4</v>
      </c>
      <c r="F5" s="12">
        <f t="shared" si="3"/>
        <v>-6.7151044783405368E-3</v>
      </c>
      <c r="G5">
        <f t="shared" si="4"/>
        <v>11.982241723837433</v>
      </c>
    </row>
    <row r="6" spans="1:7">
      <c r="A6">
        <f t="shared" si="5"/>
        <v>4</v>
      </c>
      <c r="B6">
        <v>1598</v>
      </c>
      <c r="C6">
        <f t="shared" si="0"/>
        <v>4.876708984375E-2</v>
      </c>
      <c r="D6">
        <f t="shared" si="1"/>
        <v>4.9067674327418001E-2</v>
      </c>
      <c r="E6" s="11">
        <f t="shared" si="2"/>
        <v>-3.0058448366800106E-4</v>
      </c>
      <c r="F6" s="12">
        <f t="shared" si="3"/>
        <v>-6.1259166607788599E-3</v>
      </c>
      <c r="G6">
        <f t="shared" si="4"/>
        <v>11.6999418410636</v>
      </c>
    </row>
    <row r="7" spans="1:7">
      <c r="A7">
        <f t="shared" si="5"/>
        <v>5</v>
      </c>
      <c r="B7">
        <v>1997</v>
      </c>
      <c r="C7">
        <f t="shared" si="0"/>
        <v>6.0943603515625E-2</v>
      </c>
      <c r="D7">
        <f t="shared" si="1"/>
        <v>6.1320736302208599E-2</v>
      </c>
      <c r="E7" s="11">
        <f t="shared" si="2"/>
        <v>-3.7713278658359911E-4</v>
      </c>
      <c r="F7" s="12">
        <f t="shared" si="3"/>
        <v>-6.1501672896581948E-3</v>
      </c>
      <c r="G7">
        <f t="shared" si="4"/>
        <v>11.372639800840187</v>
      </c>
    </row>
    <row r="8" spans="1:7">
      <c r="A8">
        <f t="shared" si="5"/>
        <v>6</v>
      </c>
      <c r="B8">
        <v>2397</v>
      </c>
      <c r="C8">
        <f t="shared" si="0"/>
        <v>7.3150634765625E-2</v>
      </c>
      <c r="D8">
        <f t="shared" si="1"/>
        <v>7.3564563599667399E-2</v>
      </c>
      <c r="E8" s="11">
        <f t="shared" si="2"/>
        <v>-4.1392883404239855E-4</v>
      </c>
      <c r="F8" s="12">
        <f t="shared" si="3"/>
        <v>-5.6267421947198233E-3</v>
      </c>
      <c r="G8">
        <f t="shared" si="4"/>
        <v>11.238329630181363</v>
      </c>
    </row>
    <row r="9" spans="1:7">
      <c r="A9">
        <f t="shared" si="5"/>
        <v>7</v>
      </c>
      <c r="B9">
        <v>2796</v>
      </c>
      <c r="C9">
        <f t="shared" si="0"/>
        <v>8.53271484375E-2</v>
      </c>
      <c r="D9">
        <f t="shared" si="1"/>
        <v>8.5797312344439894E-2</v>
      </c>
      <c r="E9" s="11">
        <f t="shared" si="2"/>
        <v>-4.7016390693989385E-4</v>
      </c>
      <c r="F9" s="12">
        <f t="shared" si="3"/>
        <v>-5.4799374723113097E-3</v>
      </c>
      <c r="G9">
        <f t="shared" si="4"/>
        <v>11.054548587639442</v>
      </c>
    </row>
    <row r="10" spans="1:7">
      <c r="A10">
        <f t="shared" si="5"/>
        <v>8</v>
      </c>
      <c r="B10">
        <v>3227</v>
      </c>
      <c r="C10">
        <f t="shared" si="0"/>
        <v>9.8480224609375E-2</v>
      </c>
      <c r="D10">
        <f t="shared" si="1"/>
        <v>9.8017140329560604E-2</v>
      </c>
      <c r="E10" s="11">
        <f t="shared" si="2"/>
        <v>4.6308427981439637E-4</v>
      </c>
      <c r="F10" s="12">
        <f t="shared" si="3"/>
        <v>4.7245234686237488E-3</v>
      </c>
      <c r="G10">
        <f t="shared" si="4"/>
        <v>11.076437596420075</v>
      </c>
    </row>
    <row r="11" spans="1:7">
      <c r="A11">
        <f t="shared" si="5"/>
        <v>9</v>
      </c>
      <c r="B11">
        <v>3626</v>
      </c>
      <c r="C11">
        <f t="shared" si="0"/>
        <v>0.11065673828125</v>
      </c>
      <c r="D11">
        <f t="shared" si="1"/>
        <v>0.110222207293883</v>
      </c>
      <c r="E11" s="11">
        <f t="shared" si="2"/>
        <v>4.3453098736699614E-4</v>
      </c>
      <c r="F11" s="12">
        <f t="shared" si="3"/>
        <v>3.9423179596505074E-3</v>
      </c>
      <c r="G11">
        <f t="shared" si="4"/>
        <v>11.168253317062961</v>
      </c>
    </row>
    <row r="12" spans="1:7">
      <c r="A12">
        <f t="shared" si="5"/>
        <v>10</v>
      </c>
      <c r="B12">
        <v>4024</v>
      </c>
      <c r="C12">
        <f t="shared" si="0"/>
        <v>0.122802734375</v>
      </c>
      <c r="D12">
        <f t="shared" si="1"/>
        <v>0.122410675199216</v>
      </c>
      <c r="E12" s="11">
        <f t="shared" si="2"/>
        <v>3.9205917578399863E-4</v>
      </c>
      <c r="F12" s="12">
        <f t="shared" si="3"/>
        <v>3.2028185053790932E-3</v>
      </c>
      <c r="G12">
        <f t="shared" si="4"/>
        <v>11.316640954375044</v>
      </c>
    </row>
    <row r="13" spans="1:7">
      <c r="A13">
        <f t="shared" si="5"/>
        <v>11</v>
      </c>
      <c r="B13">
        <v>4421</v>
      </c>
      <c r="C13">
        <f t="shared" si="0"/>
        <v>0.134918212890625</v>
      </c>
      <c r="D13">
        <f t="shared" si="1"/>
        <v>0.134580708507126</v>
      </c>
      <c r="E13" s="11">
        <f t="shared" si="2"/>
        <v>3.3750438349899881E-4</v>
      </c>
      <c r="F13" s="12">
        <f t="shared" si="3"/>
        <v>2.5078214198963594E-3</v>
      </c>
      <c r="G13">
        <f t="shared" si="4"/>
        <v>11.532806139575023</v>
      </c>
    </row>
    <row r="14" spans="1:7">
      <c r="A14">
        <f t="shared" si="5"/>
        <v>12</v>
      </c>
      <c r="B14">
        <v>4817</v>
      </c>
      <c r="C14">
        <f t="shared" si="0"/>
        <v>0.147003173828125</v>
      </c>
      <c r="D14">
        <f t="shared" si="1"/>
        <v>0.146730474455362</v>
      </c>
      <c r="E14" s="11">
        <f t="shared" si="2"/>
        <v>2.7269937276300227E-4</v>
      </c>
      <c r="F14" s="12">
        <f t="shared" si="3"/>
        <v>1.8585053566766885E-3</v>
      </c>
      <c r="G14">
        <f t="shared" si="4"/>
        <v>11.840400997641513</v>
      </c>
    </row>
    <row r="15" spans="1:7">
      <c r="A15">
        <f t="shared" si="5"/>
        <v>13</v>
      </c>
      <c r="B15">
        <v>5212</v>
      </c>
      <c r="C15">
        <f t="shared" si="0"/>
        <v>0.1590576171875</v>
      </c>
      <c r="D15">
        <f t="shared" si="1"/>
        <v>0.158858143333861</v>
      </c>
      <c r="E15" s="11">
        <f t="shared" si="2"/>
        <v>1.9947385363899839E-4</v>
      </c>
      <c r="F15" s="12">
        <f t="shared" si="3"/>
        <v>1.2556728251555743E-3</v>
      </c>
      <c r="G15">
        <f t="shared" si="4"/>
        <v>12.291512724317025</v>
      </c>
    </row>
    <row r="16" spans="1:7">
      <c r="A16">
        <f t="shared" si="5"/>
        <v>14</v>
      </c>
      <c r="B16">
        <v>5606</v>
      </c>
      <c r="C16">
        <f t="shared" si="0"/>
        <v>0.17108154296875</v>
      </c>
      <c r="D16">
        <f t="shared" si="1"/>
        <v>0.170961888760301</v>
      </c>
      <c r="E16" s="11">
        <f t="shared" si="2"/>
        <v>1.1965420844900487E-4</v>
      </c>
      <c r="F16" s="12">
        <f t="shared" si="3"/>
        <v>6.9988819915745883E-4</v>
      </c>
      <c r="G16">
        <f t="shared" si="4"/>
        <v>13.028841239658117</v>
      </c>
    </row>
    <row r="17" spans="1:7">
      <c r="A17">
        <f t="shared" si="5"/>
        <v>15</v>
      </c>
      <c r="B17">
        <v>6000</v>
      </c>
      <c r="C17">
        <f t="shared" si="0"/>
        <v>0.18310546875</v>
      </c>
      <c r="D17">
        <f t="shared" si="1"/>
        <v>0.18303988795514101</v>
      </c>
      <c r="E17" s="11">
        <f t="shared" si="2"/>
        <v>6.5580794858993707E-5</v>
      </c>
      <c r="F17" s="12">
        <f t="shared" si="3"/>
        <v>3.5828690451922751E-4</v>
      </c>
      <c r="G17">
        <f t="shared" si="4"/>
        <v>13.896367086701279</v>
      </c>
    </row>
    <row r="18" spans="1:7">
      <c r="A18">
        <f t="shared" si="5"/>
        <v>16</v>
      </c>
      <c r="B18">
        <v>6392</v>
      </c>
      <c r="C18">
        <f t="shared" si="0"/>
        <v>0.195068359375</v>
      </c>
      <c r="D18">
        <f t="shared" si="1"/>
        <v>0.195090322016128</v>
      </c>
      <c r="E18" s="11">
        <f t="shared" si="2"/>
        <v>-2.1962641127998284E-5</v>
      </c>
      <c r="F18" s="12">
        <f t="shared" si="3"/>
        <v>-1.1257678444029964E-4</v>
      </c>
      <c r="G18">
        <f t="shared" si="4"/>
        <v>15.474588917673437</v>
      </c>
    </row>
    <row r="19" spans="1:7">
      <c r="A19">
        <f t="shared" si="5"/>
        <v>17</v>
      </c>
      <c r="B19">
        <v>6783</v>
      </c>
      <c r="C19">
        <f t="shared" si="0"/>
        <v>0.207000732421875</v>
      </c>
      <c r="D19">
        <f t="shared" si="1"/>
        <v>0.207111376192219</v>
      </c>
      <c r="E19" s="11">
        <f t="shared" si="2"/>
        <v>-1.1064377034400441E-4</v>
      </c>
      <c r="F19" s="12">
        <f t="shared" si="3"/>
        <v>-5.3422352928270101E-4</v>
      </c>
      <c r="G19">
        <f t="shared" si="4"/>
        <v>13.141790155223187</v>
      </c>
    </row>
    <row r="20" spans="1:7">
      <c r="A20">
        <f t="shared" si="5"/>
        <v>18</v>
      </c>
      <c r="B20">
        <v>7174</v>
      </c>
      <c r="C20">
        <f t="shared" si="0"/>
        <v>0.21893310546875</v>
      </c>
      <c r="D20">
        <f t="shared" si="1"/>
        <v>0.21910124015686999</v>
      </c>
      <c r="E20" s="11">
        <f t="shared" si="2"/>
        <v>-1.6813468811999188E-4</v>
      </c>
      <c r="F20" s="12">
        <f t="shared" si="3"/>
        <v>-7.6738355291650756E-4</v>
      </c>
      <c r="G20">
        <f t="shared" si="4"/>
        <v>12.538094979687033</v>
      </c>
    </row>
    <row r="21" spans="1:7">
      <c r="A21">
        <f t="shared" si="5"/>
        <v>19</v>
      </c>
      <c r="B21">
        <v>7563</v>
      </c>
      <c r="C21">
        <f t="shared" si="0"/>
        <v>0.230804443359375</v>
      </c>
      <c r="D21">
        <f t="shared" si="1"/>
        <v>0.231058108280671</v>
      </c>
      <c r="E21" s="11">
        <f t="shared" si="2"/>
        <v>-2.5366492129599849E-4</v>
      </c>
      <c r="F21" s="12">
        <f t="shared" si="3"/>
        <v>-1.097840379563164E-3</v>
      </c>
      <c r="G21">
        <f t="shared" si="4"/>
        <v>11.944788353136804</v>
      </c>
    </row>
    <row r="22" spans="1:7">
      <c r="A22">
        <f t="shared" si="5"/>
        <v>20</v>
      </c>
      <c r="B22">
        <v>7952</v>
      </c>
      <c r="C22">
        <f t="shared" si="0"/>
        <v>0.24267578125</v>
      </c>
      <c r="D22">
        <f t="shared" si="1"/>
        <v>0.24298017990326401</v>
      </c>
      <c r="E22" s="11">
        <f t="shared" si="2"/>
        <v>-3.0439865326400972E-4</v>
      </c>
      <c r="F22" s="12">
        <f t="shared" si="3"/>
        <v>-1.252771536284144E-3</v>
      </c>
      <c r="G22">
        <f t="shared" si="4"/>
        <v>11.681750403538583</v>
      </c>
    </row>
    <row r="23" spans="1:7">
      <c r="A23">
        <f t="shared" si="5"/>
        <v>21</v>
      </c>
      <c r="B23">
        <v>8339</v>
      </c>
      <c r="C23">
        <f t="shared" si="0"/>
        <v>0.254486083984375</v>
      </c>
      <c r="D23">
        <f t="shared" si="1"/>
        <v>0.25486565960451502</v>
      </c>
      <c r="E23" s="11">
        <f t="shared" si="2"/>
        <v>-3.7957562014001578E-4</v>
      </c>
      <c r="F23" s="12">
        <f t="shared" si="3"/>
        <v>-1.4893164529463014E-3</v>
      </c>
      <c r="G23">
        <f t="shared" si="4"/>
        <v>11.363325047444986</v>
      </c>
    </row>
    <row r="24" spans="1:7">
      <c r="A24">
        <f t="shared" si="5"/>
        <v>22</v>
      </c>
      <c r="B24">
        <v>8726</v>
      </c>
      <c r="C24">
        <f t="shared" si="0"/>
        <v>0.26629638671875</v>
      </c>
      <c r="D24">
        <f t="shared" si="1"/>
        <v>0.26671275747489798</v>
      </c>
      <c r="E24" s="11">
        <f t="shared" si="2"/>
        <v>-4.1637075614797681E-4</v>
      </c>
      <c r="F24" s="12">
        <f t="shared" si="3"/>
        <v>-1.561120510657103E-3</v>
      </c>
      <c r="G24">
        <f t="shared" si="4"/>
        <v>11.229843635220151</v>
      </c>
    </row>
    <row r="25" spans="1:7">
      <c r="A25">
        <f t="shared" si="5"/>
        <v>23</v>
      </c>
      <c r="B25">
        <v>9111</v>
      </c>
      <c r="C25">
        <f t="shared" si="0"/>
        <v>0.278045654296875</v>
      </c>
      <c r="D25">
        <f t="shared" si="1"/>
        <v>0.278519689385053</v>
      </c>
      <c r="E25" s="11">
        <f t="shared" si="2"/>
        <v>-4.7403508817800422E-4</v>
      </c>
      <c r="F25" s="12">
        <f t="shared" si="3"/>
        <v>-1.7019805286464021E-3</v>
      </c>
      <c r="G25">
        <f t="shared" si="4"/>
        <v>11.042718527879828</v>
      </c>
    </row>
    <row r="26" spans="1:7">
      <c r="A26">
        <f t="shared" si="5"/>
        <v>24</v>
      </c>
      <c r="B26">
        <v>9526</v>
      </c>
      <c r="C26">
        <f t="shared" si="0"/>
        <v>0.29071044921875</v>
      </c>
      <c r="D26">
        <f t="shared" si="1"/>
        <v>0.290284677254462</v>
      </c>
      <c r="E26" s="11">
        <f t="shared" si="2"/>
        <v>4.2577196428800201E-4</v>
      </c>
      <c r="F26" s="12">
        <f t="shared" si="3"/>
        <v>1.466739368798211E-3</v>
      </c>
      <c r="G26">
        <f t="shared" si="4"/>
        <v>11.197631423451798</v>
      </c>
    </row>
    <row r="27" spans="1:7">
      <c r="A27">
        <f t="shared" si="5"/>
        <v>25</v>
      </c>
      <c r="B27">
        <v>9909</v>
      </c>
      <c r="C27">
        <f t="shared" si="0"/>
        <v>0.302398681640625</v>
      </c>
      <c r="D27">
        <f t="shared" si="1"/>
        <v>0.30200594931922797</v>
      </c>
      <c r="E27" s="11">
        <f t="shared" si="2"/>
        <v>3.9273232139702685E-4</v>
      </c>
      <c r="F27" s="12">
        <f t="shared" si="3"/>
        <v>1.3004125325421943E-3</v>
      </c>
      <c r="G27">
        <f t="shared" si="4"/>
        <v>11.314166044594899</v>
      </c>
    </row>
    <row r="28" spans="1:7">
      <c r="A28">
        <f t="shared" si="5"/>
        <v>26</v>
      </c>
      <c r="B28">
        <v>10290</v>
      </c>
      <c r="C28">
        <f t="shared" si="0"/>
        <v>0.31402587890625</v>
      </c>
      <c r="D28">
        <f t="shared" si="1"/>
        <v>0.31368174039889202</v>
      </c>
      <c r="E28" s="11">
        <f t="shared" si="2"/>
        <v>3.4413850735798279E-4</v>
      </c>
      <c r="F28" s="12">
        <f t="shared" si="3"/>
        <v>1.0970944847486519E-3</v>
      </c>
      <c r="G28">
        <f t="shared" si="4"/>
        <v>11.50472304816576</v>
      </c>
    </row>
    <row r="29" spans="1:7">
      <c r="A29">
        <f t="shared" si="5"/>
        <v>27</v>
      </c>
      <c r="B29">
        <v>10670</v>
      </c>
      <c r="C29">
        <f t="shared" si="0"/>
        <v>0.32562255859375</v>
      </c>
      <c r="D29">
        <f t="shared" si="1"/>
        <v>0.32531029216226298</v>
      </c>
      <c r="E29" s="11">
        <f t="shared" si="2"/>
        <v>3.1226643148701827E-4</v>
      </c>
      <c r="F29" s="12">
        <f t="shared" si="3"/>
        <v>9.5990332617961404E-4</v>
      </c>
      <c r="G29">
        <f t="shared" si="4"/>
        <v>11.644934890979217</v>
      </c>
    </row>
    <row r="30" spans="1:7">
      <c r="A30">
        <f t="shared" si="5"/>
        <v>28</v>
      </c>
      <c r="B30">
        <v>11047</v>
      </c>
      <c r="C30">
        <f t="shared" si="0"/>
        <v>0.337127685546875</v>
      </c>
      <c r="D30">
        <f t="shared" si="1"/>
        <v>0.33688985339222</v>
      </c>
      <c r="E30" s="11">
        <f t="shared" si="2"/>
        <v>2.378321546550044E-4</v>
      </c>
      <c r="F30" s="12">
        <f t="shared" si="3"/>
        <v>7.0596413712143227E-4</v>
      </c>
      <c r="G30">
        <f t="shared" si="4"/>
        <v>12.037768600440319</v>
      </c>
    </row>
    <row r="31" spans="1:7">
      <c r="A31">
        <f t="shared" si="5"/>
        <v>29</v>
      </c>
      <c r="B31">
        <v>11423</v>
      </c>
      <c r="C31">
        <f t="shared" si="0"/>
        <v>0.348602294921875</v>
      </c>
      <c r="D31">
        <f t="shared" si="1"/>
        <v>0.34841868024943501</v>
      </c>
      <c r="E31" s="11">
        <f t="shared" si="2"/>
        <v>1.8361467243999119E-4</v>
      </c>
      <c r="F31" s="12">
        <f t="shared" si="3"/>
        <v>5.2699433999503227E-4</v>
      </c>
      <c r="G31">
        <f t="shared" si="4"/>
        <v>12.411031032068749</v>
      </c>
    </row>
    <row r="32" spans="1:7">
      <c r="A32">
        <f t="shared" si="5"/>
        <v>30</v>
      </c>
      <c r="B32">
        <v>11797</v>
      </c>
      <c r="C32">
        <f t="shared" si="0"/>
        <v>0.360015869140625</v>
      </c>
      <c r="D32">
        <f t="shared" si="1"/>
        <v>0.359895036534988</v>
      </c>
      <c r="E32" s="11">
        <f t="shared" si="2"/>
        <v>1.2083260563700016E-4</v>
      </c>
      <c r="F32" s="12">
        <f t="shared" si="3"/>
        <v>3.3574401803469479E-4</v>
      </c>
      <c r="G32">
        <f t="shared" si="4"/>
        <v>13.014702573532432</v>
      </c>
    </row>
    <row r="33" spans="1:7">
      <c r="A33">
        <f t="shared" si="5"/>
        <v>31</v>
      </c>
      <c r="B33">
        <v>12169</v>
      </c>
      <c r="C33">
        <f t="shared" si="0"/>
        <v>0.371368408203125</v>
      </c>
      <c r="D33">
        <f t="shared" si="1"/>
        <v>0.37131719395183799</v>
      </c>
      <c r="E33" s="11">
        <f t="shared" si="2"/>
        <v>5.1214251287012846E-5</v>
      </c>
      <c r="F33" s="12">
        <f t="shared" si="3"/>
        <v>1.3792588148680136E-4</v>
      </c>
      <c r="G33">
        <f t="shared" si="4"/>
        <v>14.253095152488822</v>
      </c>
    </row>
    <row r="34" spans="1:7">
      <c r="A34">
        <f t="shared" si="5"/>
        <v>32</v>
      </c>
      <c r="B34">
        <v>12539</v>
      </c>
      <c r="C34">
        <f t="shared" si="0"/>
        <v>0.382659912109375</v>
      </c>
      <c r="D34">
        <f t="shared" si="1"/>
        <v>0.38268343236509</v>
      </c>
      <c r="E34" s="11">
        <f t="shared" si="2"/>
        <v>-2.3520255715003824E-5</v>
      </c>
      <c r="F34" s="12">
        <f t="shared" si="3"/>
        <v>-6.146139008329184E-5</v>
      </c>
      <c r="G34">
        <f t="shared" si="4"/>
        <v>15.375736729026036</v>
      </c>
    </row>
    <row r="35" spans="1:7">
      <c r="A35">
        <f t="shared" si="5"/>
        <v>33</v>
      </c>
      <c r="B35">
        <v>12907</v>
      </c>
      <c r="C35">
        <f t="shared" si="0"/>
        <v>0.393890380859375</v>
      </c>
      <c r="D35">
        <f t="shared" si="1"/>
        <v>0.39399204006104799</v>
      </c>
      <c r="E35" s="11">
        <f t="shared" si="2"/>
        <v>-1.0165920167298781E-4</v>
      </c>
      <c r="F35" s="12">
        <f t="shared" si="3"/>
        <v>-2.5802349117823802E-4</v>
      </c>
      <c r="G35">
        <f t="shared" si="4"/>
        <v>13.26397157305183</v>
      </c>
    </row>
    <row r="36" spans="1:7">
      <c r="A36">
        <f t="shared" si="5"/>
        <v>34</v>
      </c>
      <c r="B36">
        <v>13273</v>
      </c>
      <c r="C36">
        <f t="shared" si="0"/>
        <v>0.405059814453125</v>
      </c>
      <c r="D36">
        <f t="shared" si="1"/>
        <v>0.40524131400499003</v>
      </c>
      <c r="E36" s="11">
        <f t="shared" si="2"/>
        <v>-1.8149955186502753E-4</v>
      </c>
      <c r="F36" s="12">
        <f t="shared" si="3"/>
        <v>-4.4788017803829499E-4</v>
      </c>
      <c r="G36">
        <f t="shared" si="4"/>
        <v>12.427746393438071</v>
      </c>
    </row>
    <row r="37" spans="1:7">
      <c r="A37">
        <f t="shared" si="5"/>
        <v>35</v>
      </c>
      <c r="B37">
        <v>13638</v>
      </c>
      <c r="C37">
        <f t="shared" si="0"/>
        <v>0.41619873046875</v>
      </c>
      <c r="D37">
        <f t="shared" si="1"/>
        <v>0.41642956009763699</v>
      </c>
      <c r="E37" s="11">
        <f t="shared" si="2"/>
        <v>-2.3082962888698599E-4</v>
      </c>
      <c r="F37" s="12">
        <f t="shared" si="3"/>
        <v>-5.5430654066167923E-4</v>
      </c>
      <c r="G37">
        <f t="shared" si="4"/>
        <v>12.08088396187091</v>
      </c>
    </row>
    <row r="38" spans="1:7">
      <c r="A38">
        <f t="shared" si="5"/>
        <v>36</v>
      </c>
      <c r="B38">
        <v>14000</v>
      </c>
      <c r="C38">
        <f t="shared" si="0"/>
        <v>0.42724609375</v>
      </c>
      <c r="D38">
        <f t="shared" si="1"/>
        <v>0.42755509343028197</v>
      </c>
      <c r="E38" s="11">
        <f t="shared" si="2"/>
        <v>-3.0899968028197389E-4</v>
      </c>
      <c r="F38" s="12">
        <f t="shared" si="3"/>
        <v>-7.2271313107946872E-4</v>
      </c>
      <c r="G38">
        <f t="shared" si="4"/>
        <v>11.660107034157177</v>
      </c>
    </row>
    <row r="39" spans="1:7">
      <c r="A39">
        <f t="shared" si="5"/>
        <v>37</v>
      </c>
      <c r="B39">
        <v>14361</v>
      </c>
      <c r="C39">
        <f t="shared" si="0"/>
        <v>0.438262939453125</v>
      </c>
      <c r="D39">
        <f t="shared" si="1"/>
        <v>0.43861623853852799</v>
      </c>
      <c r="E39" s="11">
        <f t="shared" si="2"/>
        <v>-3.532990854029916E-4</v>
      </c>
      <c r="F39" s="12">
        <f t="shared" si="3"/>
        <v>-8.0548564863942645E-4</v>
      </c>
      <c r="G39">
        <f t="shared" si="4"/>
        <v>11.466822365068341</v>
      </c>
    </row>
    <row r="40" spans="1:7">
      <c r="A40">
        <f t="shared" si="5"/>
        <v>38</v>
      </c>
      <c r="B40">
        <v>14720</v>
      </c>
      <c r="C40">
        <f t="shared" si="0"/>
        <v>0.44921875</v>
      </c>
      <c r="D40">
        <f t="shared" si="1"/>
        <v>0.44961132965460698</v>
      </c>
      <c r="E40" s="11">
        <f t="shared" si="2"/>
        <v>-3.9257965460698374E-4</v>
      </c>
      <c r="F40" s="12">
        <f t="shared" si="3"/>
        <v>-8.731533854108277E-4</v>
      </c>
      <c r="G40">
        <f t="shared" si="4"/>
        <v>11.314726972303653</v>
      </c>
    </row>
    <row r="41" spans="1:7">
      <c r="A41">
        <f t="shared" si="5"/>
        <v>39</v>
      </c>
      <c r="B41">
        <v>15077</v>
      </c>
      <c r="C41">
        <f t="shared" si="0"/>
        <v>0.460113525390625</v>
      </c>
      <c r="D41">
        <f t="shared" si="1"/>
        <v>0.46053871095824001</v>
      </c>
      <c r="E41" s="11">
        <f t="shared" si="2"/>
        <v>-4.2518556761500514E-4</v>
      </c>
      <c r="F41" s="12">
        <f t="shared" si="3"/>
        <v>-9.2323524059535452E-4</v>
      </c>
      <c r="G41">
        <f t="shared" si="4"/>
        <v>11.199619752303283</v>
      </c>
    </row>
    <row r="42" spans="1:7">
      <c r="A42">
        <f t="shared" si="5"/>
        <v>40</v>
      </c>
      <c r="B42">
        <v>15459</v>
      </c>
      <c r="C42">
        <f t="shared" si="0"/>
        <v>0.471771240234375</v>
      </c>
      <c r="D42">
        <f t="shared" si="1"/>
        <v>0.47139673682599798</v>
      </c>
      <c r="E42" s="11">
        <f t="shared" si="2"/>
        <v>3.7450340837702489E-4</v>
      </c>
      <c r="F42" s="12">
        <f t="shared" si="3"/>
        <v>7.944548171856812E-4</v>
      </c>
      <c r="G42">
        <f t="shared" si="4"/>
        <v>11.382733530755262</v>
      </c>
    </row>
    <row r="43" spans="1:7">
      <c r="A43">
        <f t="shared" si="5"/>
        <v>41</v>
      </c>
      <c r="B43">
        <v>15812</v>
      </c>
      <c r="C43">
        <f t="shared" si="0"/>
        <v>0.4825439453125</v>
      </c>
      <c r="D43">
        <f t="shared" si="1"/>
        <v>0.482183772079123</v>
      </c>
      <c r="E43" s="11">
        <f t="shared" si="2"/>
        <v>3.6017323337700358E-4</v>
      </c>
      <c r="F43" s="12">
        <f t="shared" si="3"/>
        <v>7.4696257782375488E-4</v>
      </c>
      <c r="G43">
        <f t="shared" si="4"/>
        <v>11.439021409602091</v>
      </c>
    </row>
    <row r="44" spans="1:7">
      <c r="A44">
        <f t="shared" si="5"/>
        <v>42</v>
      </c>
      <c r="B44">
        <v>16162</v>
      </c>
      <c r="C44">
        <f t="shared" si="0"/>
        <v>0.49322509765625</v>
      </c>
      <c r="D44">
        <f t="shared" si="1"/>
        <v>0.49289819222978398</v>
      </c>
      <c r="E44" s="11">
        <f t="shared" si="2"/>
        <v>3.2690542646601761E-4</v>
      </c>
      <c r="F44" s="12">
        <f t="shared" si="3"/>
        <v>6.6323113295903042E-4</v>
      </c>
      <c r="G44">
        <f t="shared" si="4"/>
        <v>11.578839054231862</v>
      </c>
    </row>
    <row r="45" spans="1:7">
      <c r="A45">
        <f t="shared" si="5"/>
        <v>43</v>
      </c>
      <c r="B45">
        <v>16509</v>
      </c>
      <c r="C45">
        <f t="shared" si="0"/>
        <v>0.503814697265625</v>
      </c>
      <c r="D45">
        <f t="shared" si="1"/>
        <v>0.50353838372571802</v>
      </c>
      <c r="E45" s="11">
        <f t="shared" si="2"/>
        <v>2.7631353990698049E-4</v>
      </c>
      <c r="F45" s="12">
        <f t="shared" si="3"/>
        <v>5.4874374791950517E-4</v>
      </c>
      <c r="G45">
        <f t="shared" si="4"/>
        <v>11.821406120772025</v>
      </c>
    </row>
    <row r="46" spans="1:7">
      <c r="A46">
        <f t="shared" si="5"/>
        <v>44</v>
      </c>
      <c r="B46">
        <v>16853</v>
      </c>
      <c r="C46">
        <f t="shared" si="0"/>
        <v>0.514312744140625</v>
      </c>
      <c r="D46">
        <f t="shared" si="1"/>
        <v>0.51410274419322199</v>
      </c>
      <c r="E46" s="11">
        <f t="shared" si="2"/>
        <v>2.0999994740300565E-4</v>
      </c>
      <c r="F46" s="12">
        <f t="shared" si="3"/>
        <v>4.0847855759369104E-4</v>
      </c>
      <c r="G46">
        <f t="shared" si="4"/>
        <v>12.217323412998207</v>
      </c>
    </row>
    <row r="47" spans="1:7">
      <c r="A47">
        <f t="shared" si="5"/>
        <v>45</v>
      </c>
      <c r="B47">
        <v>17195</v>
      </c>
      <c r="C47">
        <f t="shared" si="0"/>
        <v>0.524749755859375</v>
      </c>
      <c r="D47">
        <f t="shared" si="1"/>
        <v>0.52458968267846895</v>
      </c>
      <c r="E47" s="11">
        <f t="shared" si="2"/>
        <v>1.6007318090605072E-4</v>
      </c>
      <c r="F47" s="12">
        <f t="shared" si="3"/>
        <v>3.0513978103561488E-4</v>
      </c>
      <c r="G47">
        <f t="shared" si="4"/>
        <v>12.608980764480558</v>
      </c>
    </row>
    <row r="48" spans="1:7">
      <c r="A48">
        <f t="shared" si="5"/>
        <v>46</v>
      </c>
      <c r="B48">
        <v>17534</v>
      </c>
      <c r="C48">
        <f t="shared" si="0"/>
        <v>0.53509521484375</v>
      </c>
      <c r="D48">
        <f t="shared" si="1"/>
        <v>0.53499761988709704</v>
      </c>
      <c r="E48" s="11">
        <f t="shared" si="2"/>
        <v>9.7594956652957698E-5</v>
      </c>
      <c r="F48" s="12">
        <f t="shared" si="3"/>
        <v>1.8242129128266701E-4</v>
      </c>
      <c r="G48">
        <f t="shared" si="4"/>
        <v>13.322833877875729</v>
      </c>
    </row>
    <row r="49" spans="1:7">
      <c r="A49">
        <f t="shared" si="5"/>
        <v>47</v>
      </c>
      <c r="B49">
        <v>17870</v>
      </c>
      <c r="C49">
        <f t="shared" si="0"/>
        <v>0.54534912109375</v>
      </c>
      <c r="D49">
        <f t="shared" si="1"/>
        <v>0.54532498842204602</v>
      </c>
      <c r="E49" s="11">
        <f t="shared" si="2"/>
        <v>2.4132671703980257E-5</v>
      </c>
      <c r="F49" s="12">
        <f t="shared" si="3"/>
        <v>4.4253742660519973E-5</v>
      </c>
      <c r="G49">
        <f t="shared" si="4"/>
        <v>15.338652830714322</v>
      </c>
    </row>
    <row r="50" spans="1:7">
      <c r="A50">
        <f t="shared" si="5"/>
        <v>48</v>
      </c>
      <c r="B50">
        <v>18204</v>
      </c>
      <c r="C50">
        <f t="shared" si="0"/>
        <v>0.5555419921875</v>
      </c>
      <c r="D50">
        <f t="shared" si="1"/>
        <v>0.55557023301960196</v>
      </c>
      <c r="E50" s="11">
        <f t="shared" si="2"/>
        <v>-2.8240832101955604E-5</v>
      </c>
      <c r="F50" s="12">
        <f t="shared" si="3"/>
        <v>-5.0832154826695319E-5</v>
      </c>
      <c r="G50">
        <f t="shared" si="4"/>
        <v>15.111857876915572</v>
      </c>
    </row>
    <row r="51" spans="1:7">
      <c r="A51">
        <f t="shared" si="5"/>
        <v>49</v>
      </c>
      <c r="B51">
        <v>18535</v>
      </c>
      <c r="C51">
        <f t="shared" si="0"/>
        <v>0.565643310546875</v>
      </c>
      <c r="D51">
        <f t="shared" si="1"/>
        <v>0.56573181078361301</v>
      </c>
      <c r="E51" s="11">
        <f t="shared" si="2"/>
        <v>-8.8500236738009441E-5</v>
      </c>
      <c r="F51" s="12">
        <f t="shared" si="3"/>
        <v>-1.564349662703693E-4</v>
      </c>
      <c r="G51">
        <f t="shared" si="4"/>
        <v>13.4639591600288</v>
      </c>
    </row>
    <row r="52" spans="1:7">
      <c r="A52">
        <f t="shared" si="5"/>
        <v>50</v>
      </c>
      <c r="B52">
        <v>18863</v>
      </c>
      <c r="C52">
        <f t="shared" si="0"/>
        <v>0.575653076171875</v>
      </c>
      <c r="D52">
        <f t="shared" si="1"/>
        <v>0.57580819141784501</v>
      </c>
      <c r="E52" s="11">
        <f t="shared" si="2"/>
        <v>-1.5511524597000559E-4</v>
      </c>
      <c r="F52" s="12">
        <f t="shared" si="3"/>
        <v>-2.6938700817724832E-4</v>
      </c>
      <c r="G52">
        <f t="shared" si="4"/>
        <v>12.654371886571006</v>
      </c>
    </row>
    <row r="53" spans="1:7">
      <c r="A53">
        <f t="shared" si="5"/>
        <v>51</v>
      </c>
      <c r="B53">
        <v>19188</v>
      </c>
      <c r="C53">
        <f t="shared" si="0"/>
        <v>0.5855712890625</v>
      </c>
      <c r="D53">
        <f t="shared" si="1"/>
        <v>0.58579785745643898</v>
      </c>
      <c r="E53" s="11">
        <f t="shared" si="2"/>
        <v>-2.265683939389751E-4</v>
      </c>
      <c r="F53" s="12">
        <f t="shared" si="3"/>
        <v>-3.8676890168691535E-4</v>
      </c>
      <c r="G53">
        <f t="shared" si="4"/>
        <v>12.107765758849034</v>
      </c>
    </row>
    <row r="54" spans="1:7">
      <c r="A54">
        <f t="shared" si="5"/>
        <v>52</v>
      </c>
      <c r="B54">
        <v>19511</v>
      </c>
      <c r="C54">
        <f t="shared" si="0"/>
        <v>0.595428466796875</v>
      </c>
      <c r="D54">
        <f t="shared" si="1"/>
        <v>0.59569930449243302</v>
      </c>
      <c r="E54" s="11">
        <f t="shared" si="2"/>
        <v>-2.7083769555802384E-4</v>
      </c>
      <c r="F54" s="12">
        <f t="shared" si="3"/>
        <v>-4.546550474635718E-4</v>
      </c>
      <c r="G54">
        <f t="shared" si="4"/>
        <v>11.850283830408012</v>
      </c>
    </row>
    <row r="55" spans="1:7">
      <c r="A55">
        <f t="shared" si="5"/>
        <v>53</v>
      </c>
      <c r="B55">
        <v>19831</v>
      </c>
      <c r="C55">
        <f t="shared" si="0"/>
        <v>0.605194091796875</v>
      </c>
      <c r="D55">
        <f t="shared" si="1"/>
        <v>0.60551104140432599</v>
      </c>
      <c r="E55" s="11">
        <f t="shared" si="2"/>
        <v>-3.1694960745098921E-4</v>
      </c>
      <c r="F55" s="12">
        <f t="shared" si="3"/>
        <v>-5.2344149945789044E-4</v>
      </c>
      <c r="G55">
        <f t="shared" si="4"/>
        <v>11.62345889836365</v>
      </c>
    </row>
    <row r="56" spans="1:7">
      <c r="A56">
        <f t="shared" si="5"/>
        <v>54</v>
      </c>
      <c r="B56">
        <v>20148</v>
      </c>
      <c r="C56">
        <f t="shared" si="0"/>
        <v>0.6148681640625</v>
      </c>
      <c r="D56">
        <f t="shared" si="1"/>
        <v>0.61523159058062704</v>
      </c>
      <c r="E56" s="11">
        <f t="shared" si="2"/>
        <v>-3.634265181270413E-4</v>
      </c>
      <c r="F56" s="12">
        <f t="shared" si="3"/>
        <v>-5.9071498227855331E-4</v>
      </c>
      <c r="G56">
        <f t="shared" si="4"/>
        <v>11.426048687069956</v>
      </c>
    </row>
    <row r="57" spans="1:7">
      <c r="A57">
        <f t="shared" si="5"/>
        <v>55</v>
      </c>
      <c r="B57">
        <v>20463</v>
      </c>
      <c r="C57">
        <f t="shared" si="0"/>
        <v>0.624481201171875</v>
      </c>
      <c r="D57">
        <f t="shared" si="1"/>
        <v>0.62485948814238601</v>
      </c>
      <c r="E57" s="11">
        <f t="shared" si="2"/>
        <v>-3.7828697051101035E-4</v>
      </c>
      <c r="F57" s="12">
        <f t="shared" si="3"/>
        <v>-6.0539525715709466E-4</v>
      </c>
      <c r="G57">
        <f t="shared" si="4"/>
        <v>11.368231293627066</v>
      </c>
    </row>
    <row r="58" spans="1:7">
      <c r="A58">
        <f t="shared" si="5"/>
        <v>56</v>
      </c>
      <c r="B58">
        <v>20798</v>
      </c>
      <c r="C58">
        <f t="shared" si="0"/>
        <v>0.63470458984375</v>
      </c>
      <c r="D58">
        <f t="shared" si="1"/>
        <v>0.63439328416364504</v>
      </c>
      <c r="E58" s="11">
        <f t="shared" si="2"/>
        <v>3.1130568010495629E-4</v>
      </c>
      <c r="F58" s="12">
        <f t="shared" si="3"/>
        <v>4.9071402216271476E-4</v>
      </c>
      <c r="G58">
        <f t="shared" si="4"/>
        <v>11.649380478988771</v>
      </c>
    </row>
    <row r="59" spans="1:7">
      <c r="A59">
        <f t="shared" si="5"/>
        <v>57</v>
      </c>
      <c r="B59">
        <v>21107</v>
      </c>
      <c r="C59">
        <f t="shared" si="0"/>
        <v>0.644134521484375</v>
      </c>
      <c r="D59">
        <f t="shared" si="1"/>
        <v>0.64383154288979105</v>
      </c>
      <c r="E59" s="11">
        <f t="shared" si="2"/>
        <v>3.0297859458394694E-4</v>
      </c>
      <c r="F59" s="12">
        <f t="shared" si="3"/>
        <v>4.7058675196938866E-4</v>
      </c>
      <c r="G59">
        <f t="shared" si="4"/>
        <v>11.688496508552376</v>
      </c>
    </row>
    <row r="60" spans="1:7">
      <c r="A60">
        <f t="shared" si="5"/>
        <v>58</v>
      </c>
      <c r="B60">
        <v>21412</v>
      </c>
      <c r="C60">
        <f t="shared" si="0"/>
        <v>0.6534423828125</v>
      </c>
      <c r="D60">
        <f t="shared" si="1"/>
        <v>0.65317284295377698</v>
      </c>
      <c r="E60" s="11">
        <f t="shared" si="2"/>
        <v>2.6953985872302244E-4</v>
      </c>
      <c r="F60" s="12">
        <f t="shared" si="3"/>
        <v>4.1266237816028878E-4</v>
      </c>
      <c r="G60">
        <f t="shared" si="4"/>
        <v>11.857213749502742</v>
      </c>
    </row>
    <row r="61" spans="1:7">
      <c r="A61">
        <f t="shared" si="5"/>
        <v>59</v>
      </c>
      <c r="B61">
        <v>21714</v>
      </c>
      <c r="C61">
        <f t="shared" si="0"/>
        <v>0.66265869140625</v>
      </c>
      <c r="D61">
        <f t="shared" si="1"/>
        <v>0.66241577759017201</v>
      </c>
      <c r="E61" s="11">
        <f t="shared" si="2"/>
        <v>2.4291381607799423E-4</v>
      </c>
      <c r="F61" s="12">
        <f t="shared" si="3"/>
        <v>3.667089829316865E-4</v>
      </c>
      <c r="G61">
        <f t="shared" si="4"/>
        <v>12.007267831854987</v>
      </c>
    </row>
    <row r="62" spans="1:7">
      <c r="A62">
        <f t="shared" si="5"/>
        <v>60</v>
      </c>
      <c r="B62">
        <v>22012</v>
      </c>
      <c r="C62">
        <f t="shared" si="0"/>
        <v>0.6717529296875</v>
      </c>
      <c r="D62">
        <f t="shared" si="1"/>
        <v>0.671558954847018</v>
      </c>
      <c r="E62" s="11">
        <f t="shared" si="2"/>
        <v>1.9397484048200297E-4</v>
      </c>
      <c r="F62" s="12">
        <f t="shared" si="3"/>
        <v>2.8884260880147254E-4</v>
      </c>
      <c r="G62">
        <f t="shared" si="4"/>
        <v>12.331842839846992</v>
      </c>
    </row>
    <row r="63" spans="1:7">
      <c r="A63">
        <f t="shared" si="5"/>
        <v>61</v>
      </c>
      <c r="B63">
        <v>22307</v>
      </c>
      <c r="C63">
        <f t="shared" si="0"/>
        <v>0.680755615234375</v>
      </c>
      <c r="D63">
        <f t="shared" si="1"/>
        <v>0.68060099779545302</v>
      </c>
      <c r="E63" s="11">
        <f t="shared" si="2"/>
        <v>1.5461743892197788E-4</v>
      </c>
      <c r="F63" s="12">
        <f t="shared" si="3"/>
        <v>2.2717780229944125E-4</v>
      </c>
      <c r="G63">
        <f t="shared" si="4"/>
        <v>12.659009333072014</v>
      </c>
    </row>
    <row r="64" spans="1:7">
      <c r="A64">
        <f t="shared" si="5"/>
        <v>62</v>
      </c>
      <c r="B64">
        <v>22598</v>
      </c>
      <c r="C64">
        <f t="shared" si="0"/>
        <v>0.68963623046875</v>
      </c>
      <c r="D64">
        <f t="shared" si="1"/>
        <v>0.68954054473706705</v>
      </c>
      <c r="E64" s="11">
        <f t="shared" si="2"/>
        <v>9.5685731682948472E-5</v>
      </c>
      <c r="F64" s="12">
        <f t="shared" si="3"/>
        <v>1.3876737548396809E-4</v>
      </c>
      <c r="G64">
        <f t="shared" si="4"/>
        <v>13.3513366632568</v>
      </c>
    </row>
    <row r="65" spans="1:7">
      <c r="A65">
        <f t="shared" si="5"/>
        <v>63</v>
      </c>
      <c r="B65">
        <v>22886</v>
      </c>
      <c r="C65">
        <f t="shared" si="0"/>
        <v>0.69842529296875</v>
      </c>
      <c r="D65">
        <f t="shared" si="1"/>
        <v>0.69837624940897303</v>
      </c>
      <c r="E65" s="11">
        <f t="shared" si="2"/>
        <v>4.9043559776973389E-5</v>
      </c>
      <c r="F65" s="12">
        <f t="shared" si="3"/>
        <v>7.022512552292311E-5</v>
      </c>
      <c r="G65">
        <f t="shared" si="4"/>
        <v>14.31557677505335</v>
      </c>
    </row>
    <row r="66" spans="1:7">
      <c r="A66">
        <f t="shared" si="5"/>
        <v>64</v>
      </c>
      <c r="B66">
        <v>23170</v>
      </c>
      <c r="C66">
        <f t="shared" si="0"/>
        <v>0.70709228515625</v>
      </c>
      <c r="D66">
        <f t="shared" si="1"/>
        <v>0.70710678118654702</v>
      </c>
      <c r="E66" s="11">
        <f t="shared" si="2"/>
        <v>-1.4496030297017626E-5</v>
      </c>
      <c r="F66" s="12">
        <f t="shared" si="3"/>
        <v>-2.0500482646613628E-5</v>
      </c>
      <c r="G66">
        <f t="shared" si="4"/>
        <v>16.073982598672959</v>
      </c>
    </row>
    <row r="67" spans="1:7">
      <c r="A67">
        <f t="shared" si="5"/>
        <v>65</v>
      </c>
      <c r="B67">
        <v>23451</v>
      </c>
      <c r="C67">
        <f t="shared" ref="C67:C130" si="6">ROUND(B67/2^15,$A$1)</f>
        <v>0.715667724609375</v>
      </c>
      <c r="D67">
        <f t="shared" ref="D67:D130" si="7">ROUND(SIN(2*PI()*A67/$D$1), $A$1)</f>
        <v>0.71573082528381904</v>
      </c>
      <c r="E67" s="11">
        <f t="shared" ref="E67:E130" si="8">C67-D67</f>
        <v>-6.3100674444038773E-5</v>
      </c>
      <c r="F67" s="12">
        <f t="shared" ref="F67:F130" si="9">E67/D67</f>
        <v>-8.8162577626884462E-5</v>
      </c>
      <c r="G67">
        <f t="shared" ref="G67:G129" si="10">LOG(ABS(1/E67),2)</f>
        <v>13.951985049072569</v>
      </c>
    </row>
    <row r="68" spans="1:7">
      <c r="A68">
        <f t="shared" ref="A68:A131" si="11">A67+1</f>
        <v>66</v>
      </c>
      <c r="B68">
        <v>23728</v>
      </c>
      <c r="C68">
        <f t="shared" si="6"/>
        <v>0.72412109375</v>
      </c>
      <c r="D68">
        <f t="shared" si="7"/>
        <v>0.724247082951467</v>
      </c>
      <c r="E68" s="11">
        <f t="shared" si="8"/>
        <v>-1.2598920146700276E-4</v>
      </c>
      <c r="F68" s="12">
        <f t="shared" si="9"/>
        <v>-1.7395886629404002E-4</v>
      </c>
      <c r="G68">
        <f t="shared" si="10"/>
        <v>12.954412293900628</v>
      </c>
    </row>
    <row r="69" spans="1:7">
      <c r="A69">
        <f t="shared" si="11"/>
        <v>67</v>
      </c>
      <c r="B69">
        <v>24002</v>
      </c>
      <c r="C69">
        <f t="shared" si="6"/>
        <v>0.73248291015625</v>
      </c>
      <c r="D69">
        <f t="shared" si="7"/>
        <v>0.73265427167241304</v>
      </c>
      <c r="E69" s="11">
        <f t="shared" si="8"/>
        <v>-1.7136151616303774E-4</v>
      </c>
      <c r="F69" s="12">
        <f t="shared" si="9"/>
        <v>-2.3389137658595064E-4</v>
      </c>
      <c r="G69">
        <f t="shared" si="10"/>
        <v>12.510669229694004</v>
      </c>
    </row>
    <row r="70" spans="1:7">
      <c r="A70">
        <f t="shared" si="11"/>
        <v>68</v>
      </c>
      <c r="B70">
        <v>24272</v>
      </c>
      <c r="C70">
        <f t="shared" si="6"/>
        <v>0.74072265625</v>
      </c>
      <c r="D70">
        <f t="shared" si="7"/>
        <v>0.74095112535495899</v>
      </c>
      <c r="E70" s="11">
        <f t="shared" si="8"/>
        <v>-2.2846910495899486E-4</v>
      </c>
      <c r="F70" s="12">
        <f t="shared" si="9"/>
        <v>-3.0834571558217795E-4</v>
      </c>
      <c r="G70">
        <f t="shared" si="10"/>
        <v>12.095713291447606</v>
      </c>
    </row>
    <row r="71" spans="1:7">
      <c r="A71">
        <f t="shared" si="11"/>
        <v>69</v>
      </c>
      <c r="B71">
        <v>24539</v>
      </c>
      <c r="C71">
        <f t="shared" si="6"/>
        <v>0.748870849609375</v>
      </c>
      <c r="D71">
        <f t="shared" si="7"/>
        <v>0.74913639452345904</v>
      </c>
      <c r="E71" s="11">
        <f t="shared" si="8"/>
        <v>-2.6554491408403713E-4</v>
      </c>
      <c r="F71" s="12">
        <f t="shared" si="9"/>
        <v>-3.5446804617329488E-4</v>
      </c>
      <c r="G71">
        <f t="shared" si="10"/>
        <v>11.878756481434861</v>
      </c>
    </row>
    <row r="72" spans="1:7">
      <c r="A72">
        <f t="shared" si="11"/>
        <v>70</v>
      </c>
      <c r="B72">
        <v>24803</v>
      </c>
      <c r="C72">
        <f t="shared" si="6"/>
        <v>0.756927490234375</v>
      </c>
      <c r="D72">
        <f t="shared" si="7"/>
        <v>0.75720884650648401</v>
      </c>
      <c r="E72" s="11">
        <f t="shared" si="8"/>
        <v>-2.8135627210901237E-4</v>
      </c>
      <c r="F72" s="12">
        <f t="shared" si="9"/>
        <v>-3.7157023905240796E-4</v>
      </c>
      <c r="G72">
        <f t="shared" si="10"/>
        <v>11.795314254647998</v>
      </c>
    </row>
    <row r="73" spans="1:7">
      <c r="A73">
        <f t="shared" si="11"/>
        <v>71</v>
      </c>
      <c r="B73">
        <v>25062</v>
      </c>
      <c r="C73">
        <f t="shared" si="6"/>
        <v>0.76483154296875</v>
      </c>
      <c r="D73">
        <f t="shared" si="7"/>
        <v>0.76516726562245896</v>
      </c>
      <c r="E73" s="11">
        <f t="shared" si="8"/>
        <v>-3.357226537089586E-4</v>
      </c>
      <c r="F73" s="12">
        <f t="shared" si="9"/>
        <v>-4.3875720877297364E-4</v>
      </c>
      <c r="G73">
        <f t="shared" si="10"/>
        <v>11.540442489845278</v>
      </c>
    </row>
    <row r="74" spans="1:7">
      <c r="A74">
        <f t="shared" si="11"/>
        <v>72</v>
      </c>
      <c r="B74">
        <v>25338</v>
      </c>
      <c r="C74">
        <f t="shared" si="6"/>
        <v>0.77325439453125</v>
      </c>
      <c r="D74">
        <f t="shared" si="7"/>
        <v>0.77301045336273699</v>
      </c>
      <c r="E74" s="11">
        <f t="shared" si="8"/>
        <v>2.4394116851300662E-4</v>
      </c>
      <c r="F74" s="12">
        <f t="shared" si="9"/>
        <v>3.1557292330500561E-4</v>
      </c>
      <c r="G74">
        <f t="shared" si="10"/>
        <v>12.001179125730568</v>
      </c>
    </row>
    <row r="75" spans="1:7">
      <c r="A75">
        <f t="shared" si="11"/>
        <v>73</v>
      </c>
      <c r="B75">
        <v>25591</v>
      </c>
      <c r="C75">
        <f t="shared" si="6"/>
        <v>0.780975341796875</v>
      </c>
      <c r="D75">
        <f t="shared" si="7"/>
        <v>0.78073722857209404</v>
      </c>
      <c r="E75" s="11">
        <f t="shared" si="8"/>
        <v>2.3811322478095587E-4</v>
      </c>
      <c r="F75" s="12">
        <f t="shared" si="9"/>
        <v>3.0498510390806636E-4</v>
      </c>
      <c r="G75">
        <f t="shared" si="10"/>
        <v>12.036064629600336</v>
      </c>
    </row>
    <row r="76" spans="1:7">
      <c r="A76">
        <f t="shared" si="11"/>
        <v>74</v>
      </c>
      <c r="B76">
        <v>25840</v>
      </c>
      <c r="C76">
        <f t="shared" si="6"/>
        <v>0.78857421875</v>
      </c>
      <c r="D76">
        <f t="shared" si="7"/>
        <v>0.78834642762660601</v>
      </c>
      <c r="E76" s="11">
        <f t="shared" si="8"/>
        <v>2.2779112339399443E-4</v>
      </c>
      <c r="F76" s="12">
        <f t="shared" si="9"/>
        <v>2.8894799977692787E-4</v>
      </c>
      <c r="G76">
        <f t="shared" si="10"/>
        <v>12.100000850611321</v>
      </c>
    </row>
    <row r="77" spans="1:7">
      <c r="A77">
        <f t="shared" si="11"/>
        <v>75</v>
      </c>
      <c r="B77">
        <v>26084</v>
      </c>
      <c r="C77">
        <f t="shared" si="6"/>
        <v>0.7960205078125</v>
      </c>
      <c r="D77">
        <f t="shared" si="7"/>
        <v>0.79583690460888301</v>
      </c>
      <c r="E77" s="11">
        <f t="shared" si="8"/>
        <v>1.8360320361698879E-4</v>
      </c>
      <c r="F77" s="12">
        <f t="shared" si="9"/>
        <v>2.3070456088891889E-4</v>
      </c>
      <c r="G77">
        <f t="shared" si="10"/>
        <v>12.411121147584112</v>
      </c>
    </row>
    <row r="78" spans="1:7">
      <c r="A78">
        <f t="shared" si="11"/>
        <v>76</v>
      </c>
      <c r="B78">
        <v>26324</v>
      </c>
      <c r="C78">
        <f t="shared" si="6"/>
        <v>0.8033447265625</v>
      </c>
      <c r="D78">
        <f t="shared" si="7"/>
        <v>0.80320753148064505</v>
      </c>
      <c r="E78" s="11">
        <f t="shared" si="8"/>
        <v>1.3719508185494611E-4</v>
      </c>
      <c r="F78" s="12">
        <f t="shared" si="9"/>
        <v>1.7080900822983894E-4</v>
      </c>
      <c r="G78">
        <f t="shared" si="10"/>
        <v>12.83148361458869</v>
      </c>
    </row>
    <row r="79" spans="1:7">
      <c r="A79">
        <f t="shared" si="11"/>
        <v>77</v>
      </c>
      <c r="B79">
        <v>26561</v>
      </c>
      <c r="C79">
        <f t="shared" si="6"/>
        <v>0.810577392578125</v>
      </c>
      <c r="D79">
        <f t="shared" si="7"/>
        <v>0.81045719825259499</v>
      </c>
      <c r="E79" s="11">
        <f t="shared" si="8"/>
        <v>1.2019432553000975E-4</v>
      </c>
      <c r="F79" s="12">
        <f t="shared" si="9"/>
        <v>1.4830434696509268E-4</v>
      </c>
      <c r="G79">
        <f t="shared" si="10"/>
        <v>13.022343592676373</v>
      </c>
    </row>
    <row r="80" spans="1:7">
      <c r="A80">
        <f t="shared" si="11"/>
        <v>78</v>
      </c>
      <c r="B80">
        <v>26793</v>
      </c>
      <c r="C80">
        <f t="shared" si="6"/>
        <v>0.817657470703125</v>
      </c>
      <c r="D80">
        <f t="shared" si="7"/>
        <v>0.81758481315158404</v>
      </c>
      <c r="E80" s="11">
        <f t="shared" si="8"/>
        <v>7.2657551540955545E-5</v>
      </c>
      <c r="F80" s="12">
        <f t="shared" si="9"/>
        <v>8.886851904804706E-5</v>
      </c>
      <c r="G80">
        <f t="shared" si="10"/>
        <v>13.748527724692757</v>
      </c>
    </row>
    <row r="81" spans="1:7">
      <c r="A81">
        <f t="shared" si="11"/>
        <v>79</v>
      </c>
      <c r="B81">
        <v>27021</v>
      </c>
      <c r="C81">
        <f t="shared" si="6"/>
        <v>0.824615478515625</v>
      </c>
      <c r="D81">
        <f t="shared" si="7"/>
        <v>0.82458930278502496</v>
      </c>
      <c r="E81" s="11">
        <f t="shared" si="8"/>
        <v>2.617573060004208E-5</v>
      </c>
      <c r="F81" s="12">
        <f t="shared" si="9"/>
        <v>3.1743960916827754E-5</v>
      </c>
      <c r="G81">
        <f t="shared" si="10"/>
        <v>15.221410669149011</v>
      </c>
    </row>
    <row r="82" spans="1:7">
      <c r="A82">
        <f t="shared" si="11"/>
        <v>80</v>
      </c>
      <c r="B82">
        <v>27245</v>
      </c>
      <c r="C82">
        <f t="shared" si="6"/>
        <v>0.831451416015625</v>
      </c>
      <c r="D82">
        <f t="shared" si="7"/>
        <v>0.83146961230254501</v>
      </c>
      <c r="E82" s="11">
        <f t="shared" si="8"/>
        <v>-1.8196286920013627E-5</v>
      </c>
      <c r="F82" s="12">
        <f t="shared" si="9"/>
        <v>-2.188448820110648E-5</v>
      </c>
      <c r="G82">
        <f t="shared" si="10"/>
        <v>15.745996386023622</v>
      </c>
    </row>
    <row r="83" spans="1:7">
      <c r="A83">
        <f t="shared" si="11"/>
        <v>81</v>
      </c>
      <c r="B83">
        <v>27465</v>
      </c>
      <c r="C83">
        <f t="shared" si="6"/>
        <v>0.838165283203125</v>
      </c>
      <c r="D83">
        <f t="shared" si="7"/>
        <v>0.83822470555483797</v>
      </c>
      <c r="E83" s="11">
        <f t="shared" si="8"/>
        <v>-5.9422351712967725E-5</v>
      </c>
      <c r="F83" s="12">
        <f t="shared" si="9"/>
        <v>-7.0890718585578865E-5</v>
      </c>
      <c r="G83">
        <f t="shared" si="10"/>
        <v>14.03863477169536</v>
      </c>
    </row>
    <row r="84" spans="1:7">
      <c r="A84">
        <f t="shared" si="11"/>
        <v>82</v>
      </c>
      <c r="B84">
        <v>27681</v>
      </c>
      <c r="C84">
        <f t="shared" si="6"/>
        <v>0.844757080078125</v>
      </c>
      <c r="D84">
        <f t="shared" si="7"/>
        <v>0.84485356524970701</v>
      </c>
      <c r="E84" s="11">
        <f t="shared" si="8"/>
        <v>-9.6485171582005869E-5</v>
      </c>
      <c r="F84" s="12">
        <f t="shared" si="9"/>
        <v>-1.1420342595522867E-4</v>
      </c>
      <c r="G84">
        <f t="shared" si="10"/>
        <v>13.339333237018929</v>
      </c>
    </row>
    <row r="85" spans="1:7">
      <c r="A85">
        <f t="shared" si="11"/>
        <v>83</v>
      </c>
      <c r="B85">
        <v>27893</v>
      </c>
      <c r="C85">
        <f t="shared" si="6"/>
        <v>0.851226806640625</v>
      </c>
      <c r="D85">
        <f t="shared" si="7"/>
        <v>0.85135519310526497</v>
      </c>
      <c r="E85" s="11">
        <f t="shared" si="8"/>
        <v>-1.283864646399735E-4</v>
      </c>
      <c r="F85" s="12">
        <f t="shared" si="9"/>
        <v>-1.5080246844057164E-4</v>
      </c>
      <c r="G85">
        <f t="shared" si="10"/>
        <v>12.927219267635223</v>
      </c>
    </row>
    <row r="86" spans="1:7">
      <c r="A86">
        <f t="shared" si="11"/>
        <v>84</v>
      </c>
      <c r="B86">
        <v>28100</v>
      </c>
      <c r="C86">
        <f t="shared" si="6"/>
        <v>0.8575439453125</v>
      </c>
      <c r="D86">
        <f t="shared" si="7"/>
        <v>0.85772861000027201</v>
      </c>
      <c r="E86" s="11">
        <f t="shared" si="8"/>
        <v>-1.8466468777200706E-4</v>
      </c>
      <c r="F86" s="12">
        <f t="shared" si="9"/>
        <v>-2.1529500779034116E-4</v>
      </c>
      <c r="G86">
        <f t="shared" si="10"/>
        <v>12.402804364051065</v>
      </c>
    </row>
    <row r="87" spans="1:7">
      <c r="A87">
        <f t="shared" si="11"/>
        <v>85</v>
      </c>
      <c r="B87">
        <v>28304</v>
      </c>
      <c r="C87">
        <f t="shared" si="6"/>
        <v>0.86376953125</v>
      </c>
      <c r="D87">
        <f t="shared" si="7"/>
        <v>0.86397285612158703</v>
      </c>
      <c r="E87" s="11">
        <f t="shared" si="8"/>
        <v>-2.033248715870295E-4</v>
      </c>
      <c r="F87" s="12">
        <f t="shared" si="9"/>
        <v>-2.3533710595928208E-4</v>
      </c>
      <c r="G87">
        <f t="shared" si="10"/>
        <v>12.263925676808771</v>
      </c>
    </row>
    <row r="88" spans="1:7">
      <c r="A88">
        <f t="shared" si="11"/>
        <v>86</v>
      </c>
      <c r="B88">
        <v>28503</v>
      </c>
      <c r="C88">
        <f t="shared" si="6"/>
        <v>0.869842529296875</v>
      </c>
      <c r="D88">
        <f t="shared" si="7"/>
        <v>0.87008699110871102</v>
      </c>
      <c r="E88" s="11">
        <f t="shared" si="8"/>
        <v>-2.4446181183601645E-4</v>
      </c>
      <c r="F88" s="12">
        <f t="shared" si="9"/>
        <v>-2.8096249493916723E-4</v>
      </c>
      <c r="G88">
        <f t="shared" si="10"/>
        <v>11.998103264792274</v>
      </c>
    </row>
    <row r="89" spans="1:7">
      <c r="A89">
        <f t="shared" si="11"/>
        <v>87</v>
      </c>
      <c r="B89">
        <v>28699</v>
      </c>
      <c r="C89">
        <f t="shared" si="6"/>
        <v>0.875823974609375</v>
      </c>
      <c r="D89">
        <f t="shared" si="7"/>
        <v>0.87607009419540705</v>
      </c>
      <c r="E89" s="11">
        <f t="shared" si="8"/>
        <v>-2.4611958603204531E-4</v>
      </c>
      <c r="F89" s="12">
        <f t="shared" si="9"/>
        <v>-2.8093595211474989E-4</v>
      </c>
      <c r="G89">
        <f t="shared" si="10"/>
        <v>11.988352908478491</v>
      </c>
    </row>
    <row r="90" spans="1:7">
      <c r="A90">
        <f t="shared" si="11"/>
        <v>88</v>
      </c>
      <c r="B90">
        <v>28904</v>
      </c>
      <c r="C90">
        <f t="shared" si="6"/>
        <v>0.882080078125</v>
      </c>
      <c r="D90">
        <f t="shared" si="7"/>
        <v>0.88192126434835505</v>
      </c>
      <c r="E90" s="11">
        <f t="shared" si="8"/>
        <v>1.5881377664495044E-4</v>
      </c>
      <c r="F90" s="12">
        <f t="shared" si="9"/>
        <v>1.8007704663102408E-4</v>
      </c>
      <c r="G90">
        <f t="shared" si="10"/>
        <v>12.62037631193474</v>
      </c>
    </row>
    <row r="91" spans="1:7">
      <c r="A91">
        <f t="shared" si="11"/>
        <v>89</v>
      </c>
      <c r="B91">
        <v>29091</v>
      </c>
      <c r="C91">
        <f t="shared" si="6"/>
        <v>0.887786865234375</v>
      </c>
      <c r="D91">
        <f t="shared" si="7"/>
        <v>0.88763962040285405</v>
      </c>
      <c r="E91" s="11">
        <f t="shared" si="8"/>
        <v>1.4724483152095402E-4</v>
      </c>
      <c r="F91" s="12">
        <f t="shared" si="9"/>
        <v>1.658835727207931E-4</v>
      </c>
      <c r="G91">
        <f t="shared" si="10"/>
        <v>12.729495385018017</v>
      </c>
    </row>
    <row r="92" spans="1:7">
      <c r="A92">
        <f t="shared" si="11"/>
        <v>90</v>
      </c>
      <c r="B92">
        <v>29274</v>
      </c>
      <c r="C92">
        <f t="shared" si="6"/>
        <v>0.89337158203125</v>
      </c>
      <c r="D92">
        <f t="shared" si="7"/>
        <v>0.89322430119551499</v>
      </c>
      <c r="E92" s="11">
        <f t="shared" si="8"/>
        <v>1.4728083573500861E-4</v>
      </c>
      <c r="F92" s="12">
        <f t="shared" si="9"/>
        <v>1.6488673174015089E-4</v>
      </c>
      <c r="G92">
        <f t="shared" si="10"/>
        <v>12.729142661251629</v>
      </c>
    </row>
    <row r="93" spans="1:7">
      <c r="A93">
        <f t="shared" si="11"/>
        <v>91</v>
      </c>
      <c r="B93">
        <v>29452</v>
      </c>
      <c r="C93">
        <f t="shared" si="6"/>
        <v>0.8988037109375</v>
      </c>
      <c r="D93">
        <f t="shared" si="7"/>
        <v>0.89867446569395404</v>
      </c>
      <c r="E93" s="11">
        <f t="shared" si="8"/>
        <v>1.2924524354596123E-4</v>
      </c>
      <c r="F93" s="12">
        <f t="shared" si="9"/>
        <v>1.438176430729657E-4</v>
      </c>
      <c r="G93">
        <f t="shared" si="10"/>
        <v>12.917601191766853</v>
      </c>
    </row>
    <row r="94" spans="1:7">
      <c r="A94">
        <f t="shared" si="11"/>
        <v>92</v>
      </c>
      <c r="B94">
        <v>29625</v>
      </c>
      <c r="C94">
        <f t="shared" si="6"/>
        <v>0.904083251953125</v>
      </c>
      <c r="D94">
        <f t="shared" si="7"/>
        <v>0.90398929312344301</v>
      </c>
      <c r="E94" s="11">
        <f t="shared" si="8"/>
        <v>9.3958829681994871E-5</v>
      </c>
      <c r="F94" s="12">
        <f t="shared" si="9"/>
        <v>1.0393798952789638E-4</v>
      </c>
      <c r="G94">
        <f t="shared" si="10"/>
        <v>13.377611730674797</v>
      </c>
    </row>
    <row r="95" spans="1:7">
      <c r="A95">
        <f t="shared" si="11"/>
        <v>93</v>
      </c>
      <c r="B95">
        <v>29794</v>
      </c>
      <c r="C95">
        <f t="shared" si="6"/>
        <v>0.90924072265625</v>
      </c>
      <c r="D95">
        <f t="shared" si="7"/>
        <v>0.90916798309052205</v>
      </c>
      <c r="E95" s="11">
        <f t="shared" si="8"/>
        <v>7.2739565727952815E-5</v>
      </c>
      <c r="F95" s="12">
        <f t="shared" si="9"/>
        <v>8.0006739217421873E-5</v>
      </c>
      <c r="G95">
        <f t="shared" si="10"/>
        <v>13.74690016184096</v>
      </c>
    </row>
    <row r="96" spans="1:7">
      <c r="A96">
        <f t="shared" si="11"/>
        <v>94</v>
      </c>
      <c r="B96">
        <v>29958</v>
      </c>
      <c r="C96">
        <f t="shared" si="6"/>
        <v>0.91424560546875</v>
      </c>
      <c r="D96">
        <f t="shared" si="7"/>
        <v>0.91420975570353102</v>
      </c>
      <c r="E96" s="11">
        <f t="shared" si="8"/>
        <v>3.5849765218975982E-5</v>
      </c>
      <c r="F96" s="12">
        <f t="shared" si="9"/>
        <v>3.9213938590479994E-5</v>
      </c>
      <c r="G96">
        <f t="shared" si="10"/>
        <v>14.767676803725202</v>
      </c>
    </row>
    <row r="97" spans="1:7">
      <c r="A97">
        <f t="shared" si="11"/>
        <v>95</v>
      </c>
      <c r="B97">
        <v>30118</v>
      </c>
      <c r="C97">
        <f t="shared" si="6"/>
        <v>0.91912841796875</v>
      </c>
      <c r="D97">
        <f t="shared" si="7"/>
        <v>0.91911385169005799</v>
      </c>
      <c r="E97" s="11">
        <f t="shared" si="8"/>
        <v>1.456627869200755E-5</v>
      </c>
      <c r="F97" s="12">
        <f t="shared" si="9"/>
        <v>1.5848176659750272E-5</v>
      </c>
      <c r="G97">
        <f t="shared" si="10"/>
        <v>16.067008121283642</v>
      </c>
    </row>
    <row r="98" spans="1:7">
      <c r="A98">
        <f t="shared" si="11"/>
        <v>96</v>
      </c>
      <c r="B98">
        <v>30273</v>
      </c>
      <c r="C98">
        <f t="shared" si="6"/>
        <v>0.923858642578125</v>
      </c>
      <c r="D98">
        <f t="shared" si="7"/>
        <v>0.92387953251128696</v>
      </c>
      <c r="E98" s="11">
        <f t="shared" si="8"/>
        <v>-2.0889933161960528E-5</v>
      </c>
      <c r="F98" s="12">
        <f t="shared" si="9"/>
        <v>-2.2611100719135496E-5</v>
      </c>
      <c r="G98">
        <f t="shared" si="10"/>
        <v>15.546832597975419</v>
      </c>
    </row>
    <row r="99" spans="1:7">
      <c r="A99">
        <f t="shared" si="11"/>
        <v>97</v>
      </c>
      <c r="B99">
        <v>30424</v>
      </c>
      <c r="C99">
        <f t="shared" si="6"/>
        <v>0.928466796875</v>
      </c>
      <c r="D99">
        <f t="shared" si="7"/>
        <v>0.92850608047321503</v>
      </c>
      <c r="E99" s="11">
        <f t="shared" si="8"/>
        <v>-3.9283598215034132E-5</v>
      </c>
      <c r="F99" s="12">
        <f t="shared" si="9"/>
        <v>-4.230839091006616E-5</v>
      </c>
      <c r="G99">
        <f t="shared" si="10"/>
        <v>14.63571339383625</v>
      </c>
    </row>
    <row r="100" spans="1:7">
      <c r="A100">
        <f t="shared" si="11"/>
        <v>98</v>
      </c>
      <c r="B100">
        <v>30570</v>
      </c>
      <c r="C100">
        <f t="shared" si="6"/>
        <v>0.93292236328125</v>
      </c>
      <c r="D100">
        <f t="shared" si="7"/>
        <v>0.93299279883473896</v>
      </c>
      <c r="E100" s="11">
        <f t="shared" si="8"/>
        <v>-7.0435553488956693E-5</v>
      </c>
      <c r="F100" s="12">
        <f t="shared" si="9"/>
        <v>-7.5494209148159721E-5</v>
      </c>
      <c r="G100">
        <f t="shared" si="10"/>
        <v>13.793336637980801</v>
      </c>
    </row>
    <row r="101" spans="1:7">
      <c r="A101">
        <f t="shared" si="11"/>
        <v>99</v>
      </c>
      <c r="B101">
        <v>30711</v>
      </c>
      <c r="C101">
        <f t="shared" si="6"/>
        <v>0.937225341796875</v>
      </c>
      <c r="D101">
        <f t="shared" si="7"/>
        <v>0.93733901191257496</v>
      </c>
      <c r="E101" s="11">
        <f t="shared" si="8"/>
        <v>-1.1367011569995977E-4</v>
      </c>
      <c r="F101" s="12">
        <f t="shared" si="9"/>
        <v>-1.2126894779299095E-4</v>
      </c>
      <c r="G101">
        <f t="shared" si="10"/>
        <v>13.102859365410573</v>
      </c>
    </row>
    <row r="102" spans="1:7">
      <c r="A102">
        <f t="shared" si="11"/>
        <v>100</v>
      </c>
      <c r="B102">
        <v>30848</v>
      </c>
      <c r="C102">
        <f t="shared" si="6"/>
        <v>0.94140625</v>
      </c>
      <c r="D102">
        <f t="shared" si="7"/>
        <v>0.94154406518302103</v>
      </c>
      <c r="E102" s="11">
        <f t="shared" si="8"/>
        <v>-1.3781518302102835E-4</v>
      </c>
      <c r="F102" s="12">
        <f t="shared" si="9"/>
        <v>-1.4637146376599941E-4</v>
      </c>
      <c r="G102">
        <f t="shared" si="10"/>
        <v>12.824977541851965</v>
      </c>
    </row>
    <row r="103" spans="1:7">
      <c r="A103">
        <f t="shared" si="11"/>
        <v>101</v>
      </c>
      <c r="B103">
        <v>30981</v>
      </c>
      <c r="C103">
        <f t="shared" si="6"/>
        <v>0.945465087890625</v>
      </c>
      <c r="D103">
        <f t="shared" si="7"/>
        <v>0.94560732538052095</v>
      </c>
      <c r="E103" s="11">
        <f t="shared" si="8"/>
        <v>-1.4223748989594664E-4</v>
      </c>
      <c r="F103" s="12">
        <f t="shared" si="9"/>
        <v>-1.5041919206654729E-4</v>
      </c>
      <c r="G103">
        <f t="shared" si="10"/>
        <v>12.779410609680145</v>
      </c>
    </row>
    <row r="104" spans="1:7">
      <c r="A104">
        <f t="shared" si="11"/>
        <v>102</v>
      </c>
      <c r="B104">
        <v>31109</v>
      </c>
      <c r="C104">
        <f t="shared" si="6"/>
        <v>0.949371337890625</v>
      </c>
      <c r="D104">
        <f t="shared" si="7"/>
        <v>0.94952818059303701</v>
      </c>
      <c r="E104" s="11">
        <f t="shared" si="8"/>
        <v>-1.5684270241200782E-4</v>
      </c>
      <c r="F104" s="12">
        <f t="shared" si="9"/>
        <v>-1.6517961827531037E-4</v>
      </c>
      <c r="G104">
        <f t="shared" si="10"/>
        <v>12.638393974619968</v>
      </c>
    </row>
    <row r="105" spans="1:7">
      <c r="A105">
        <f t="shared" si="11"/>
        <v>103</v>
      </c>
      <c r="B105">
        <v>31232</v>
      </c>
      <c r="C105">
        <f t="shared" si="6"/>
        <v>0.953125</v>
      </c>
      <c r="D105">
        <f t="shared" si="7"/>
        <v>0.95330604035419397</v>
      </c>
      <c r="E105" s="11">
        <f t="shared" si="8"/>
        <v>-1.8104035419397313E-4</v>
      </c>
      <c r="F105" s="12">
        <f t="shared" si="9"/>
        <v>-1.8990790630751578E-4</v>
      </c>
      <c r="G105">
        <f t="shared" si="10"/>
        <v>12.431401067287879</v>
      </c>
    </row>
    <row r="106" spans="1:7">
      <c r="A106">
        <f t="shared" si="11"/>
        <v>104</v>
      </c>
      <c r="B106">
        <v>31360</v>
      </c>
      <c r="C106">
        <f t="shared" si="6"/>
        <v>0.95703125</v>
      </c>
      <c r="D106">
        <f t="shared" si="7"/>
        <v>0.95694033573220905</v>
      </c>
      <c r="E106" s="11">
        <f t="shared" si="8"/>
        <v>9.0914267790953573E-5</v>
      </c>
      <c r="F106" s="12">
        <f t="shared" si="9"/>
        <v>9.5005157998058405E-5</v>
      </c>
      <c r="G106">
        <f t="shared" si="10"/>
        <v>13.425133750358794</v>
      </c>
    </row>
    <row r="107" spans="1:7">
      <c r="A107">
        <f t="shared" si="11"/>
        <v>105</v>
      </c>
      <c r="B107">
        <v>31474</v>
      </c>
      <c r="C107">
        <f t="shared" si="6"/>
        <v>0.96051025390625</v>
      </c>
      <c r="D107">
        <f t="shared" si="7"/>
        <v>0.96043051941556601</v>
      </c>
      <c r="E107" s="11">
        <f t="shared" si="8"/>
        <v>7.973449068399141E-5</v>
      </c>
      <c r="F107" s="12">
        <f t="shared" si="9"/>
        <v>8.3019530379470702E-5</v>
      </c>
      <c r="G107">
        <f t="shared" si="10"/>
        <v>13.614436549782202</v>
      </c>
    </row>
    <row r="108" spans="1:7">
      <c r="A108">
        <f t="shared" si="11"/>
        <v>106</v>
      </c>
      <c r="B108">
        <v>31583</v>
      </c>
      <c r="C108">
        <f t="shared" si="6"/>
        <v>0.963836669921875</v>
      </c>
      <c r="D108">
        <f t="shared" si="7"/>
        <v>0.96377606579543995</v>
      </c>
      <c r="E108" s="11">
        <f t="shared" si="8"/>
        <v>6.0604126435048755E-5</v>
      </c>
      <c r="F108" s="12">
        <f t="shared" si="9"/>
        <v>6.2881958357235119E-5</v>
      </c>
      <c r="G108">
        <f t="shared" si="10"/>
        <v>14.010224446667541</v>
      </c>
    </row>
    <row r="109" spans="1:7">
      <c r="A109">
        <f t="shared" si="11"/>
        <v>107</v>
      </c>
      <c r="B109">
        <v>31688</v>
      </c>
      <c r="C109">
        <f t="shared" si="6"/>
        <v>0.967041015625</v>
      </c>
      <c r="D109">
        <f t="shared" si="7"/>
        <v>0.96697647104485196</v>
      </c>
      <c r="E109" s="11">
        <f t="shared" si="8"/>
        <v>6.4544580148040431E-5</v>
      </c>
      <c r="F109" s="12">
        <f t="shared" si="9"/>
        <v>6.6748863163441552E-5</v>
      </c>
      <c r="G109">
        <f t="shared" si="10"/>
        <v>13.919344517894691</v>
      </c>
    </row>
    <row r="110" spans="1:7">
      <c r="A110">
        <f t="shared" si="11"/>
        <v>108</v>
      </c>
      <c r="B110">
        <v>31788</v>
      </c>
      <c r="C110">
        <f t="shared" si="6"/>
        <v>0.9700927734375</v>
      </c>
      <c r="D110">
        <f t="shared" si="7"/>
        <v>0.97003125319454397</v>
      </c>
      <c r="E110" s="11">
        <f t="shared" si="8"/>
        <v>6.1520242956025761E-5</v>
      </c>
      <c r="F110" s="12">
        <f t="shared" si="9"/>
        <v>6.3420887474939538E-5</v>
      </c>
      <c r="G110">
        <f t="shared" si="10"/>
        <v>13.988579273627948</v>
      </c>
    </row>
    <row r="111" spans="1:7">
      <c r="A111">
        <f t="shared" si="11"/>
        <v>109</v>
      </c>
      <c r="B111">
        <v>31882</v>
      </c>
      <c r="C111">
        <f t="shared" si="6"/>
        <v>0.97296142578125</v>
      </c>
      <c r="D111">
        <f t="shared" si="7"/>
        <v>0.97293995220555995</v>
      </c>
      <c r="E111" s="11">
        <f t="shared" si="8"/>
        <v>2.1473575690045266E-5</v>
      </c>
      <c r="F111" s="12">
        <f t="shared" si="9"/>
        <v>2.2070812943149023E-5</v>
      </c>
      <c r="G111">
        <f t="shared" si="10"/>
        <v>15.50707803169027</v>
      </c>
    </row>
    <row r="112" spans="1:7">
      <c r="A112">
        <f t="shared" si="11"/>
        <v>110</v>
      </c>
      <c r="B112">
        <v>31972</v>
      </c>
      <c r="C112">
        <f t="shared" si="6"/>
        <v>0.9757080078125</v>
      </c>
      <c r="D112">
        <f t="shared" si="7"/>
        <v>0.97570213003852901</v>
      </c>
      <c r="E112" s="11">
        <f t="shared" si="8"/>
        <v>5.8777739709858778E-6</v>
      </c>
      <c r="F112" s="12">
        <f t="shared" si="9"/>
        <v>6.0241479341177343E-6</v>
      </c>
      <c r="G112">
        <f t="shared" si="10"/>
        <v>17.376298687913625</v>
      </c>
    </row>
    <row r="113" spans="1:7">
      <c r="A113">
        <f t="shared" si="11"/>
        <v>111</v>
      </c>
      <c r="B113">
        <v>32058</v>
      </c>
      <c r="C113">
        <f t="shared" si="6"/>
        <v>0.97833251953125</v>
      </c>
      <c r="D113">
        <f t="shared" si="7"/>
        <v>0.97831737071962799</v>
      </c>
      <c r="E113" s="11">
        <f t="shared" si="8"/>
        <v>1.5148811622012204E-5</v>
      </c>
      <c r="F113" s="12">
        <f t="shared" si="9"/>
        <v>1.5484557542782954E-5</v>
      </c>
      <c r="G113">
        <f t="shared" si="10"/>
        <v>16.010435851317812</v>
      </c>
    </row>
    <row r="114" spans="1:7">
      <c r="A114">
        <f t="shared" si="11"/>
        <v>112</v>
      </c>
      <c r="B114">
        <v>32138</v>
      </c>
      <c r="C114">
        <f t="shared" si="6"/>
        <v>0.98077392578125</v>
      </c>
      <c r="D114">
        <f t="shared" si="7"/>
        <v>0.98078528040322999</v>
      </c>
      <c r="E114" s="11">
        <f t="shared" si="8"/>
        <v>-1.135462197998649E-5</v>
      </c>
      <c r="F114" s="12">
        <f t="shared" si="9"/>
        <v>-1.1577072175592059E-5</v>
      </c>
      <c r="G114">
        <f t="shared" si="10"/>
        <v>16.426360798042118</v>
      </c>
    </row>
    <row r="115" spans="1:7">
      <c r="A115">
        <f t="shared" si="11"/>
        <v>113</v>
      </c>
      <c r="B115">
        <v>32214</v>
      </c>
      <c r="C115">
        <f t="shared" si="6"/>
        <v>0.98309326171875</v>
      </c>
      <c r="D115">
        <f t="shared" si="7"/>
        <v>0.98310548743121595</v>
      </c>
      <c r="E115" s="11">
        <f t="shared" si="8"/>
        <v>-1.2225712465951943E-5</v>
      </c>
      <c r="F115" s="12">
        <f t="shared" si="9"/>
        <v>-1.243580940423479E-5</v>
      </c>
      <c r="G115">
        <f t="shared" si="10"/>
        <v>16.319721932274032</v>
      </c>
    </row>
    <row r="116" spans="1:7">
      <c r="A116">
        <f t="shared" si="11"/>
        <v>114</v>
      </c>
      <c r="B116">
        <v>32284</v>
      </c>
      <c r="C116">
        <f t="shared" si="6"/>
        <v>0.9852294921875</v>
      </c>
      <c r="D116">
        <f t="shared" si="7"/>
        <v>0.985277642388941</v>
      </c>
      <c r="E116" s="11">
        <f t="shared" si="8"/>
        <v>-4.8150201440999574E-5</v>
      </c>
      <c r="F116" s="12">
        <f t="shared" si="9"/>
        <v>-4.8869678321587399E-5</v>
      </c>
      <c r="G116">
        <f t="shared" si="10"/>
        <v>14.342098640701968</v>
      </c>
    </row>
    <row r="117" spans="1:7">
      <c r="A117">
        <f t="shared" si="11"/>
        <v>115</v>
      </c>
      <c r="B117">
        <v>32350</v>
      </c>
      <c r="C117">
        <f t="shared" si="6"/>
        <v>0.98724365234375</v>
      </c>
      <c r="D117">
        <f t="shared" si="7"/>
        <v>0.98730141815785799</v>
      </c>
      <c r="E117" s="11">
        <f t="shared" si="8"/>
        <v>-5.7765814107990643E-5</v>
      </c>
      <c r="F117" s="12">
        <f t="shared" si="9"/>
        <v>-5.8508792801870122E-5</v>
      </c>
      <c r="G117">
        <f t="shared" si="10"/>
        <v>14.079424518177323</v>
      </c>
    </row>
    <row r="118" spans="1:7">
      <c r="A118">
        <f t="shared" si="11"/>
        <v>116</v>
      </c>
      <c r="B118">
        <v>32411</v>
      </c>
      <c r="C118">
        <f t="shared" si="6"/>
        <v>0.989105224609375</v>
      </c>
      <c r="D118">
        <f t="shared" si="7"/>
        <v>0.98917650996478101</v>
      </c>
      <c r="E118" s="11">
        <f t="shared" si="8"/>
        <v>-7.1285355406014439E-5</v>
      </c>
      <c r="F118" s="12">
        <f t="shared" si="9"/>
        <v>-7.2065354047431342E-5</v>
      </c>
      <c r="G118">
        <f t="shared" si="10"/>
        <v>13.776034749144449</v>
      </c>
    </row>
    <row r="119" spans="1:7">
      <c r="A119">
        <f t="shared" si="11"/>
        <v>117</v>
      </c>
      <c r="B119">
        <v>32468</v>
      </c>
      <c r="C119">
        <f t="shared" si="6"/>
        <v>0.9908447265625</v>
      </c>
      <c r="D119">
        <f t="shared" si="7"/>
        <v>0.99090263542778001</v>
      </c>
      <c r="E119" s="11">
        <f t="shared" si="8"/>
        <v>-5.7908865280009714E-5</v>
      </c>
      <c r="F119" s="12">
        <f t="shared" si="9"/>
        <v>-5.8440519996205305E-5</v>
      </c>
      <c r="G119">
        <f t="shared" si="10"/>
        <v>14.075856246836251</v>
      </c>
    </row>
    <row r="120" spans="1:7">
      <c r="A120">
        <f t="shared" si="11"/>
        <v>118</v>
      </c>
      <c r="B120">
        <v>32519</v>
      </c>
      <c r="C120">
        <f t="shared" si="6"/>
        <v>0.992401123046875</v>
      </c>
      <c r="D120">
        <f t="shared" si="7"/>
        <v>0.99247953459870997</v>
      </c>
      <c r="E120" s="11">
        <f t="shared" si="8"/>
        <v>-7.8411551834967064E-5</v>
      </c>
      <c r="F120" s="12">
        <f t="shared" si="9"/>
        <v>-7.9005711555222411E-5</v>
      </c>
      <c r="G120">
        <f t="shared" si="10"/>
        <v>13.638574262094634</v>
      </c>
    </row>
    <row r="121" spans="1:7">
      <c r="A121">
        <f t="shared" si="11"/>
        <v>119</v>
      </c>
      <c r="B121">
        <v>32566</v>
      </c>
      <c r="C121">
        <f t="shared" si="6"/>
        <v>0.99383544921875</v>
      </c>
      <c r="D121">
        <f t="shared" si="7"/>
        <v>0.99390697000235595</v>
      </c>
      <c r="E121" s="11">
        <f t="shared" si="8"/>
        <v>-7.1520783605949489E-5</v>
      </c>
      <c r="F121" s="12">
        <f t="shared" si="9"/>
        <v>-7.195923337350171E-5</v>
      </c>
      <c r="G121">
        <f t="shared" si="10"/>
        <v>13.771277931173074</v>
      </c>
    </row>
    <row r="122" spans="1:7">
      <c r="A122">
        <f t="shared" si="11"/>
        <v>120</v>
      </c>
      <c r="B122">
        <v>32610</v>
      </c>
      <c r="C122">
        <f t="shared" si="6"/>
        <v>0.99517822265625</v>
      </c>
      <c r="D122">
        <f t="shared" si="7"/>
        <v>0.99518472667219704</v>
      </c>
      <c r="E122" s="11">
        <f t="shared" si="8"/>
        <v>-6.5040159470397541E-6</v>
      </c>
      <c r="F122" s="12">
        <f t="shared" si="9"/>
        <v>-6.5354860989361888E-6</v>
      </c>
      <c r="G122">
        <f t="shared" si="10"/>
        <v>17.23023777459774</v>
      </c>
    </row>
    <row r="123" spans="1:7">
      <c r="A123">
        <f t="shared" si="11"/>
        <v>121</v>
      </c>
      <c r="B123">
        <v>32647</v>
      </c>
      <c r="C123">
        <f t="shared" si="6"/>
        <v>0.996307373046875</v>
      </c>
      <c r="D123">
        <f t="shared" si="7"/>
        <v>0.996312612182778</v>
      </c>
      <c r="E123" s="11">
        <f t="shared" si="8"/>
        <v>-5.2391359030012907E-6</v>
      </c>
      <c r="F123" s="12">
        <f t="shared" si="9"/>
        <v>-5.2585261281828961E-6</v>
      </c>
      <c r="G123">
        <f t="shared" si="10"/>
        <v>17.542239683373129</v>
      </c>
    </row>
    <row r="124" spans="1:7">
      <c r="A124">
        <f t="shared" si="11"/>
        <v>122</v>
      </c>
      <c r="B124">
        <v>32679</v>
      </c>
      <c r="C124">
        <f t="shared" si="6"/>
        <v>0.997283935546875</v>
      </c>
      <c r="D124">
        <f t="shared" si="7"/>
        <v>0.99729045667868998</v>
      </c>
      <c r="E124" s="11">
        <f t="shared" si="8"/>
        <v>-6.5211318149849262E-6</v>
      </c>
      <c r="F124" s="12">
        <f t="shared" si="9"/>
        <v>-6.5388491099197636E-6</v>
      </c>
      <c r="G124">
        <f t="shared" si="10"/>
        <v>17.226446187359091</v>
      </c>
    </row>
    <row r="125" spans="1:7">
      <c r="A125">
        <f t="shared" si="11"/>
        <v>123</v>
      </c>
      <c r="B125">
        <v>32706</v>
      </c>
      <c r="C125">
        <f t="shared" si="6"/>
        <v>0.99810791015625</v>
      </c>
      <c r="D125">
        <f t="shared" si="7"/>
        <v>0.99811811290014896</v>
      </c>
      <c r="E125" s="11">
        <f t="shared" si="8"/>
        <v>-1.0202743898957145E-5</v>
      </c>
      <c r="F125" s="12">
        <f t="shared" si="9"/>
        <v>-1.0221980512218016E-5</v>
      </c>
      <c r="G125">
        <f t="shared" si="10"/>
        <v>16.580683275469308</v>
      </c>
    </row>
    <row r="126" spans="1:7">
      <c r="A126">
        <f t="shared" si="11"/>
        <v>124</v>
      </c>
      <c r="B126">
        <v>32729</v>
      </c>
      <c r="C126">
        <f t="shared" si="6"/>
        <v>0.998809814453125</v>
      </c>
      <c r="D126">
        <f t="shared" si="7"/>
        <v>0.99879545620517196</v>
      </c>
      <c r="E126" s="11">
        <f t="shared" si="8"/>
        <v>1.4358247953039083E-5</v>
      </c>
      <c r="F126" s="12">
        <f t="shared" si="9"/>
        <v>1.4375563949391475E-5</v>
      </c>
      <c r="G126">
        <f t="shared" si="10"/>
        <v>16.087760757565086</v>
      </c>
    </row>
    <row r="127" spans="1:7">
      <c r="A127">
        <f t="shared" si="11"/>
        <v>125</v>
      </c>
      <c r="B127">
        <v>32746</v>
      </c>
      <c r="C127">
        <f t="shared" si="6"/>
        <v>0.99932861328125</v>
      </c>
      <c r="D127">
        <f t="shared" si="7"/>
        <v>0.99932238458834999</v>
      </c>
      <c r="E127" s="11">
        <f t="shared" si="8"/>
        <v>6.228692900012156E-6</v>
      </c>
      <c r="F127" s="12">
        <f t="shared" si="9"/>
        <v>6.2329164202380357E-6</v>
      </c>
      <c r="G127">
        <f t="shared" si="10"/>
        <v>17.29263912590152</v>
      </c>
    </row>
    <row r="128" spans="1:7">
      <c r="A128">
        <f t="shared" si="11"/>
        <v>126</v>
      </c>
      <c r="B128">
        <v>32758</v>
      </c>
      <c r="C128">
        <f t="shared" si="6"/>
        <v>0.99969482421875</v>
      </c>
      <c r="D128">
        <f t="shared" si="7"/>
        <v>0.99969881869620403</v>
      </c>
      <c r="E128" s="11">
        <f t="shared" si="8"/>
        <v>-3.9944774540279226E-6</v>
      </c>
      <c r="F128" s="12">
        <f t="shared" si="9"/>
        <v>-3.9956808784044328E-6</v>
      </c>
      <c r="G128">
        <f t="shared" si="10"/>
        <v>17.933561783014536</v>
      </c>
    </row>
    <row r="129" spans="1:7">
      <c r="A129">
        <f t="shared" si="11"/>
        <v>127</v>
      </c>
      <c r="B129">
        <v>32766</v>
      </c>
      <c r="C129">
        <f t="shared" si="6"/>
        <v>0.99993896484375</v>
      </c>
      <c r="D129">
        <f t="shared" si="7"/>
        <v>0.99992470183914495</v>
      </c>
      <c r="E129" s="11">
        <f t="shared" si="8"/>
        <v>1.426300460505292E-5</v>
      </c>
      <c r="F129" s="12">
        <f t="shared" si="9"/>
        <v>1.4264078663942608E-5</v>
      </c>
      <c r="G129">
        <f t="shared" si="10"/>
        <v>16.097362546497461</v>
      </c>
    </row>
    <row r="130" spans="1:7">
      <c r="A130">
        <f t="shared" si="11"/>
        <v>128</v>
      </c>
      <c r="B130">
        <v>32768</v>
      </c>
      <c r="C130">
        <f t="shared" si="6"/>
        <v>1</v>
      </c>
      <c r="D130">
        <f t="shared" si="7"/>
        <v>1</v>
      </c>
      <c r="E130" s="11">
        <f t="shared" si="8"/>
        <v>0</v>
      </c>
      <c r="F130" s="12">
        <f t="shared" si="9"/>
        <v>0</v>
      </c>
    </row>
    <row r="131" spans="1:7">
      <c r="A131">
        <f t="shared" si="11"/>
        <v>129</v>
      </c>
      <c r="B131">
        <v>32766</v>
      </c>
      <c r="C131">
        <f t="shared" ref="C131:C194" si="12">ROUND(B131/2^15,$A$1)</f>
        <v>0.99993896484375</v>
      </c>
      <c r="D131">
        <f t="shared" ref="D131:D194" si="13">ROUND(SIN(2*PI()*A131/$D$1), $A$1)</f>
        <v>0.99992470183914495</v>
      </c>
      <c r="E131" s="11">
        <f t="shared" ref="E131:E194" si="14">C131-D131</f>
        <v>1.426300460505292E-5</v>
      </c>
      <c r="F131" s="12">
        <f t="shared" ref="F131:F194" si="15">E131/D131</f>
        <v>1.4264078663942608E-5</v>
      </c>
      <c r="G131">
        <f t="shared" ref="G131:G194" si="16">LOG(ABS(1/E131),2)</f>
        <v>16.097362546497461</v>
      </c>
    </row>
    <row r="132" spans="1:7">
      <c r="A132">
        <f t="shared" ref="A132:A195" si="17">A131+1</f>
        <v>130</v>
      </c>
      <c r="B132">
        <v>32758</v>
      </c>
      <c r="C132">
        <f t="shared" si="12"/>
        <v>0.99969482421875</v>
      </c>
      <c r="D132">
        <f t="shared" si="13"/>
        <v>0.99969881869620403</v>
      </c>
      <c r="E132" s="11">
        <f t="shared" si="14"/>
        <v>-3.9944774540279226E-6</v>
      </c>
      <c r="F132" s="12">
        <f t="shared" si="15"/>
        <v>-3.9956808784044328E-6</v>
      </c>
      <c r="G132">
        <f t="shared" si="16"/>
        <v>17.933561783014536</v>
      </c>
    </row>
    <row r="133" spans="1:7">
      <c r="A133">
        <f t="shared" si="17"/>
        <v>131</v>
      </c>
      <c r="B133">
        <v>32746</v>
      </c>
      <c r="C133">
        <f t="shared" si="12"/>
        <v>0.99932861328125</v>
      </c>
      <c r="D133">
        <f t="shared" si="13"/>
        <v>0.99932238458834999</v>
      </c>
      <c r="E133" s="11">
        <f t="shared" si="14"/>
        <v>6.228692900012156E-6</v>
      </c>
      <c r="F133" s="12">
        <f t="shared" si="15"/>
        <v>6.2329164202380357E-6</v>
      </c>
      <c r="G133">
        <f t="shared" si="16"/>
        <v>17.29263912590152</v>
      </c>
    </row>
    <row r="134" spans="1:7">
      <c r="A134">
        <f t="shared" si="17"/>
        <v>132</v>
      </c>
      <c r="B134">
        <v>32729</v>
      </c>
      <c r="C134">
        <f t="shared" si="12"/>
        <v>0.998809814453125</v>
      </c>
      <c r="D134">
        <f t="shared" si="13"/>
        <v>0.99879545620517196</v>
      </c>
      <c r="E134" s="11">
        <f t="shared" si="14"/>
        <v>1.4358247953039083E-5</v>
      </c>
      <c r="F134" s="12">
        <f t="shared" si="15"/>
        <v>1.4375563949391475E-5</v>
      </c>
      <c r="G134">
        <f t="shared" si="16"/>
        <v>16.087760757565086</v>
      </c>
    </row>
    <row r="135" spans="1:7">
      <c r="A135">
        <f t="shared" si="17"/>
        <v>133</v>
      </c>
      <c r="B135">
        <v>32706</v>
      </c>
      <c r="C135">
        <f t="shared" si="12"/>
        <v>0.99810791015625</v>
      </c>
      <c r="D135">
        <f t="shared" si="13"/>
        <v>0.99811811290014896</v>
      </c>
      <c r="E135" s="11">
        <f t="shared" si="14"/>
        <v>-1.0202743898957145E-5</v>
      </c>
      <c r="F135" s="12">
        <f t="shared" si="15"/>
        <v>-1.0221980512218016E-5</v>
      </c>
      <c r="G135">
        <f t="shared" si="16"/>
        <v>16.580683275469308</v>
      </c>
    </row>
    <row r="136" spans="1:7">
      <c r="A136">
        <f t="shared" si="17"/>
        <v>134</v>
      </c>
      <c r="B136">
        <v>32679</v>
      </c>
      <c r="C136">
        <f t="shared" si="12"/>
        <v>0.997283935546875</v>
      </c>
      <c r="D136">
        <f t="shared" si="13"/>
        <v>0.99729045667868998</v>
      </c>
      <c r="E136" s="11">
        <f t="shared" si="14"/>
        <v>-6.5211318149849262E-6</v>
      </c>
      <c r="F136" s="12">
        <f t="shared" si="15"/>
        <v>-6.5388491099197636E-6</v>
      </c>
      <c r="G136">
        <f t="shared" si="16"/>
        <v>17.226446187359091</v>
      </c>
    </row>
    <row r="137" spans="1:7">
      <c r="A137">
        <f t="shared" si="17"/>
        <v>135</v>
      </c>
      <c r="B137">
        <v>32647</v>
      </c>
      <c r="C137">
        <f t="shared" si="12"/>
        <v>0.996307373046875</v>
      </c>
      <c r="D137">
        <f t="shared" si="13"/>
        <v>0.996312612182778</v>
      </c>
      <c r="E137" s="11">
        <f t="shared" si="14"/>
        <v>-5.2391359030012907E-6</v>
      </c>
      <c r="F137" s="12">
        <f t="shared" si="15"/>
        <v>-5.2585261281828961E-6</v>
      </c>
      <c r="G137">
        <f t="shared" si="16"/>
        <v>17.542239683373129</v>
      </c>
    </row>
    <row r="138" spans="1:7">
      <c r="A138">
        <f t="shared" si="17"/>
        <v>136</v>
      </c>
      <c r="B138">
        <v>32607</v>
      </c>
      <c r="C138">
        <f t="shared" si="12"/>
        <v>0.995086669921875</v>
      </c>
      <c r="D138">
        <f t="shared" si="13"/>
        <v>0.99518472667219704</v>
      </c>
      <c r="E138" s="11">
        <f t="shared" si="14"/>
        <v>-9.8056750322039754E-5</v>
      </c>
      <c r="F138" s="12">
        <f t="shared" si="15"/>
        <v>-9.8531205005458826E-5</v>
      </c>
      <c r="G138">
        <f t="shared" si="16"/>
        <v>13.316023524071257</v>
      </c>
    </row>
    <row r="139" spans="1:7">
      <c r="A139">
        <f t="shared" si="17"/>
        <v>137</v>
      </c>
      <c r="B139">
        <v>32566</v>
      </c>
      <c r="C139">
        <f t="shared" si="12"/>
        <v>0.99383544921875</v>
      </c>
      <c r="D139">
        <f t="shared" si="13"/>
        <v>0.99390697000235595</v>
      </c>
      <c r="E139" s="11">
        <f t="shared" si="14"/>
        <v>-7.1520783605949489E-5</v>
      </c>
      <c r="F139" s="12">
        <f t="shared" si="15"/>
        <v>-7.195923337350171E-5</v>
      </c>
      <c r="G139">
        <f t="shared" si="16"/>
        <v>13.771277931173074</v>
      </c>
    </row>
    <row r="140" spans="1:7">
      <c r="A140">
        <f t="shared" si="17"/>
        <v>138</v>
      </c>
      <c r="B140">
        <v>32519</v>
      </c>
      <c r="C140">
        <f t="shared" si="12"/>
        <v>0.992401123046875</v>
      </c>
      <c r="D140">
        <f t="shared" si="13"/>
        <v>0.99247953459870997</v>
      </c>
      <c r="E140" s="11">
        <f t="shared" si="14"/>
        <v>-7.8411551834967064E-5</v>
      </c>
      <c r="F140" s="12">
        <f t="shared" si="15"/>
        <v>-7.9005711555222411E-5</v>
      </c>
      <c r="G140">
        <f t="shared" si="16"/>
        <v>13.638574262094634</v>
      </c>
    </row>
    <row r="141" spans="1:7">
      <c r="A141">
        <f t="shared" si="17"/>
        <v>139</v>
      </c>
      <c r="B141">
        <v>32468</v>
      </c>
      <c r="C141">
        <f t="shared" si="12"/>
        <v>0.9908447265625</v>
      </c>
      <c r="D141">
        <f t="shared" si="13"/>
        <v>0.99090263542778001</v>
      </c>
      <c r="E141" s="11">
        <f t="shared" si="14"/>
        <v>-5.7908865280009714E-5</v>
      </c>
      <c r="F141" s="12">
        <f t="shared" si="15"/>
        <v>-5.8440519996205305E-5</v>
      </c>
      <c r="G141">
        <f t="shared" si="16"/>
        <v>14.075856246836251</v>
      </c>
    </row>
    <row r="142" spans="1:7">
      <c r="A142">
        <f t="shared" si="17"/>
        <v>140</v>
      </c>
      <c r="B142">
        <v>32411</v>
      </c>
      <c r="C142">
        <f t="shared" si="12"/>
        <v>0.989105224609375</v>
      </c>
      <c r="D142">
        <f t="shared" si="13"/>
        <v>0.98917650996478101</v>
      </c>
      <c r="E142" s="11">
        <f t="shared" si="14"/>
        <v>-7.1285355406014439E-5</v>
      </c>
      <c r="F142" s="12">
        <f t="shared" si="15"/>
        <v>-7.2065354047431342E-5</v>
      </c>
      <c r="G142">
        <f t="shared" si="16"/>
        <v>13.776034749144449</v>
      </c>
    </row>
    <row r="143" spans="1:7">
      <c r="A143">
        <f t="shared" si="17"/>
        <v>141</v>
      </c>
      <c r="B143">
        <v>32350</v>
      </c>
      <c r="C143">
        <f t="shared" si="12"/>
        <v>0.98724365234375</v>
      </c>
      <c r="D143">
        <f t="shared" si="13"/>
        <v>0.98730141815785799</v>
      </c>
      <c r="E143" s="11">
        <f t="shared" si="14"/>
        <v>-5.7765814107990643E-5</v>
      </c>
      <c r="F143" s="12">
        <f t="shared" si="15"/>
        <v>-5.8508792801870122E-5</v>
      </c>
      <c r="G143">
        <f t="shared" si="16"/>
        <v>14.079424518177323</v>
      </c>
    </row>
    <row r="144" spans="1:7">
      <c r="A144">
        <f t="shared" si="17"/>
        <v>142</v>
      </c>
      <c r="B144">
        <v>32284</v>
      </c>
      <c r="C144">
        <f t="shared" si="12"/>
        <v>0.9852294921875</v>
      </c>
      <c r="D144">
        <f t="shared" si="13"/>
        <v>0.985277642388941</v>
      </c>
      <c r="E144" s="11">
        <f t="shared" si="14"/>
        <v>-4.8150201440999574E-5</v>
      </c>
      <c r="F144" s="12">
        <f t="shared" si="15"/>
        <v>-4.8869678321587399E-5</v>
      </c>
      <c r="G144">
        <f t="shared" si="16"/>
        <v>14.342098640701968</v>
      </c>
    </row>
    <row r="145" spans="1:7">
      <c r="A145">
        <f t="shared" si="17"/>
        <v>143</v>
      </c>
      <c r="B145">
        <v>32214</v>
      </c>
      <c r="C145">
        <f t="shared" si="12"/>
        <v>0.98309326171875</v>
      </c>
      <c r="D145">
        <f t="shared" si="13"/>
        <v>0.98310548743121595</v>
      </c>
      <c r="E145" s="11">
        <f t="shared" si="14"/>
        <v>-1.2225712465951943E-5</v>
      </c>
      <c r="F145" s="12">
        <f t="shared" si="15"/>
        <v>-1.243580940423479E-5</v>
      </c>
      <c r="G145">
        <f t="shared" si="16"/>
        <v>16.319721932274032</v>
      </c>
    </row>
    <row r="146" spans="1:7">
      <c r="A146">
        <f t="shared" si="17"/>
        <v>144</v>
      </c>
      <c r="B146">
        <v>32138</v>
      </c>
      <c r="C146">
        <f t="shared" si="12"/>
        <v>0.98077392578125</v>
      </c>
      <c r="D146">
        <f t="shared" si="13"/>
        <v>0.98078528040322999</v>
      </c>
      <c r="E146" s="11">
        <f t="shared" si="14"/>
        <v>-1.135462197998649E-5</v>
      </c>
      <c r="F146" s="12">
        <f t="shared" si="15"/>
        <v>-1.1577072175592059E-5</v>
      </c>
      <c r="G146">
        <f t="shared" si="16"/>
        <v>16.426360798042118</v>
      </c>
    </row>
    <row r="147" spans="1:7">
      <c r="A147">
        <f t="shared" si="17"/>
        <v>145</v>
      </c>
      <c r="B147">
        <v>32058</v>
      </c>
      <c r="C147">
        <f t="shared" si="12"/>
        <v>0.97833251953125</v>
      </c>
      <c r="D147">
        <f t="shared" si="13"/>
        <v>0.97831737071962799</v>
      </c>
      <c r="E147" s="11">
        <f t="shared" si="14"/>
        <v>1.5148811622012204E-5</v>
      </c>
      <c r="F147" s="12">
        <f t="shared" si="15"/>
        <v>1.5484557542782954E-5</v>
      </c>
      <c r="G147">
        <f t="shared" si="16"/>
        <v>16.010435851317812</v>
      </c>
    </row>
    <row r="148" spans="1:7">
      <c r="A148">
        <f t="shared" si="17"/>
        <v>146</v>
      </c>
      <c r="B148">
        <v>31972</v>
      </c>
      <c r="C148">
        <f t="shared" si="12"/>
        <v>0.9757080078125</v>
      </c>
      <c r="D148">
        <f t="shared" si="13"/>
        <v>0.97570213003852901</v>
      </c>
      <c r="E148" s="11">
        <f t="shared" si="14"/>
        <v>5.8777739709858778E-6</v>
      </c>
      <c r="F148" s="12">
        <f t="shared" si="15"/>
        <v>6.0241479341177343E-6</v>
      </c>
      <c r="G148">
        <f t="shared" si="16"/>
        <v>17.376298687913625</v>
      </c>
    </row>
    <row r="149" spans="1:7">
      <c r="A149">
        <f t="shared" si="17"/>
        <v>147</v>
      </c>
      <c r="B149">
        <v>31882</v>
      </c>
      <c r="C149">
        <f t="shared" si="12"/>
        <v>0.97296142578125</v>
      </c>
      <c r="D149">
        <f t="shared" si="13"/>
        <v>0.97293995220555995</v>
      </c>
      <c r="E149" s="11">
        <f t="shared" si="14"/>
        <v>2.1473575690045266E-5</v>
      </c>
      <c r="F149" s="12">
        <f t="shared" si="15"/>
        <v>2.2070812943149023E-5</v>
      </c>
      <c r="G149">
        <f t="shared" si="16"/>
        <v>15.50707803169027</v>
      </c>
    </row>
    <row r="150" spans="1:7">
      <c r="A150">
        <f t="shared" si="17"/>
        <v>148</v>
      </c>
      <c r="B150">
        <v>31788</v>
      </c>
      <c r="C150">
        <f t="shared" si="12"/>
        <v>0.9700927734375</v>
      </c>
      <c r="D150">
        <f t="shared" si="13"/>
        <v>0.97003125319454397</v>
      </c>
      <c r="E150" s="11">
        <f t="shared" si="14"/>
        <v>6.1520242956025761E-5</v>
      </c>
      <c r="F150" s="12">
        <f t="shared" si="15"/>
        <v>6.3420887474939538E-5</v>
      </c>
      <c r="G150">
        <f t="shared" si="16"/>
        <v>13.988579273627948</v>
      </c>
    </row>
    <row r="151" spans="1:7">
      <c r="A151">
        <f t="shared" si="17"/>
        <v>149</v>
      </c>
      <c r="B151">
        <v>31688</v>
      </c>
      <c r="C151">
        <f t="shared" si="12"/>
        <v>0.967041015625</v>
      </c>
      <c r="D151">
        <f t="shared" si="13"/>
        <v>0.96697647104485196</v>
      </c>
      <c r="E151" s="11">
        <f t="shared" si="14"/>
        <v>6.4544580148040431E-5</v>
      </c>
      <c r="F151" s="12">
        <f t="shared" si="15"/>
        <v>6.6748863163441552E-5</v>
      </c>
      <c r="G151">
        <f t="shared" si="16"/>
        <v>13.919344517894691</v>
      </c>
    </row>
    <row r="152" spans="1:7">
      <c r="A152">
        <f t="shared" si="17"/>
        <v>150</v>
      </c>
      <c r="B152">
        <v>31583</v>
      </c>
      <c r="C152">
        <f t="shared" si="12"/>
        <v>0.963836669921875</v>
      </c>
      <c r="D152">
        <f t="shared" si="13"/>
        <v>0.96377606579543995</v>
      </c>
      <c r="E152" s="11">
        <f t="shared" si="14"/>
        <v>6.0604126435048755E-5</v>
      </c>
      <c r="F152" s="12">
        <f t="shared" si="15"/>
        <v>6.2881958357235119E-5</v>
      </c>
      <c r="G152">
        <f t="shared" si="16"/>
        <v>14.010224446667541</v>
      </c>
    </row>
    <row r="153" spans="1:7">
      <c r="A153">
        <f t="shared" si="17"/>
        <v>151</v>
      </c>
      <c r="B153">
        <v>31474</v>
      </c>
      <c r="C153">
        <f t="shared" si="12"/>
        <v>0.96051025390625</v>
      </c>
      <c r="D153">
        <f t="shared" si="13"/>
        <v>0.96043051941556601</v>
      </c>
      <c r="E153" s="11">
        <f t="shared" si="14"/>
        <v>7.973449068399141E-5</v>
      </c>
      <c r="F153" s="12">
        <f t="shared" si="15"/>
        <v>8.3019530379470702E-5</v>
      </c>
      <c r="G153">
        <f t="shared" si="16"/>
        <v>13.614436549782202</v>
      </c>
    </row>
    <row r="154" spans="1:7">
      <c r="A154">
        <f t="shared" si="17"/>
        <v>152</v>
      </c>
      <c r="B154">
        <v>31351</v>
      </c>
      <c r="C154">
        <f t="shared" si="12"/>
        <v>0.956756591796875</v>
      </c>
      <c r="D154">
        <f t="shared" si="13"/>
        <v>0.95694033573220905</v>
      </c>
      <c r="E154" s="11">
        <f t="shared" si="14"/>
        <v>-1.8374393533404643E-4</v>
      </c>
      <c r="F154" s="12">
        <f t="shared" si="15"/>
        <v>-1.92011903431214E-4</v>
      </c>
      <c r="G154">
        <f t="shared" si="16"/>
        <v>12.410015746514119</v>
      </c>
    </row>
    <row r="155" spans="1:7">
      <c r="A155">
        <f t="shared" si="17"/>
        <v>153</v>
      </c>
      <c r="B155">
        <v>31232</v>
      </c>
      <c r="C155">
        <f t="shared" si="12"/>
        <v>0.953125</v>
      </c>
      <c r="D155">
        <f t="shared" si="13"/>
        <v>0.95330604035419397</v>
      </c>
      <c r="E155" s="11">
        <f t="shared" si="14"/>
        <v>-1.8104035419397313E-4</v>
      </c>
      <c r="F155" s="12">
        <f t="shared" si="15"/>
        <v>-1.8990790630751578E-4</v>
      </c>
      <c r="G155">
        <f t="shared" si="16"/>
        <v>12.431401067287879</v>
      </c>
    </row>
    <row r="156" spans="1:7">
      <c r="A156">
        <f t="shared" si="17"/>
        <v>154</v>
      </c>
      <c r="B156">
        <v>31109</v>
      </c>
      <c r="C156">
        <f t="shared" si="12"/>
        <v>0.949371337890625</v>
      </c>
      <c r="D156">
        <f t="shared" si="13"/>
        <v>0.94952818059303701</v>
      </c>
      <c r="E156" s="11">
        <f t="shared" si="14"/>
        <v>-1.5684270241200782E-4</v>
      </c>
      <c r="F156" s="12">
        <f t="shared" si="15"/>
        <v>-1.6517961827531037E-4</v>
      </c>
      <c r="G156">
        <f t="shared" si="16"/>
        <v>12.638393974619968</v>
      </c>
    </row>
    <row r="157" spans="1:7">
      <c r="A157">
        <f t="shared" si="17"/>
        <v>155</v>
      </c>
      <c r="B157">
        <v>30981</v>
      </c>
      <c r="C157">
        <f t="shared" si="12"/>
        <v>0.945465087890625</v>
      </c>
      <c r="D157">
        <f t="shared" si="13"/>
        <v>0.94560732538052095</v>
      </c>
      <c r="E157" s="11">
        <f t="shared" si="14"/>
        <v>-1.4223748989594664E-4</v>
      </c>
      <c r="F157" s="12">
        <f t="shared" si="15"/>
        <v>-1.5041919206654729E-4</v>
      </c>
      <c r="G157">
        <f t="shared" si="16"/>
        <v>12.779410609680145</v>
      </c>
    </row>
    <row r="158" spans="1:7">
      <c r="A158">
        <f t="shared" si="17"/>
        <v>156</v>
      </c>
      <c r="B158">
        <v>30848</v>
      </c>
      <c r="C158">
        <f t="shared" si="12"/>
        <v>0.94140625</v>
      </c>
      <c r="D158">
        <f t="shared" si="13"/>
        <v>0.94154406518302103</v>
      </c>
      <c r="E158" s="11">
        <f t="shared" si="14"/>
        <v>-1.3781518302102835E-4</v>
      </c>
      <c r="F158" s="12">
        <f t="shared" si="15"/>
        <v>-1.4637146376599941E-4</v>
      </c>
      <c r="G158">
        <f t="shared" si="16"/>
        <v>12.824977541851965</v>
      </c>
    </row>
    <row r="159" spans="1:7">
      <c r="A159">
        <f t="shared" si="17"/>
        <v>157</v>
      </c>
      <c r="B159">
        <v>30711</v>
      </c>
      <c r="C159">
        <f t="shared" si="12"/>
        <v>0.937225341796875</v>
      </c>
      <c r="D159">
        <f t="shared" si="13"/>
        <v>0.93733901191257496</v>
      </c>
      <c r="E159" s="11">
        <f t="shared" si="14"/>
        <v>-1.1367011569995977E-4</v>
      </c>
      <c r="F159" s="12">
        <f t="shared" si="15"/>
        <v>-1.2126894779299095E-4</v>
      </c>
      <c r="G159">
        <f t="shared" si="16"/>
        <v>13.102859365410573</v>
      </c>
    </row>
    <row r="160" spans="1:7">
      <c r="A160">
        <f t="shared" si="17"/>
        <v>158</v>
      </c>
      <c r="B160">
        <v>30570</v>
      </c>
      <c r="C160">
        <f t="shared" si="12"/>
        <v>0.93292236328125</v>
      </c>
      <c r="D160">
        <f t="shared" si="13"/>
        <v>0.93299279883473896</v>
      </c>
      <c r="E160" s="11">
        <f t="shared" si="14"/>
        <v>-7.0435553488956693E-5</v>
      </c>
      <c r="F160" s="12">
        <f t="shared" si="15"/>
        <v>-7.5494209148159721E-5</v>
      </c>
      <c r="G160">
        <f t="shared" si="16"/>
        <v>13.793336637980801</v>
      </c>
    </row>
    <row r="161" spans="1:7">
      <c r="A161">
        <f t="shared" si="17"/>
        <v>159</v>
      </c>
      <c r="B161">
        <v>30424</v>
      </c>
      <c r="C161">
        <f t="shared" si="12"/>
        <v>0.928466796875</v>
      </c>
      <c r="D161">
        <f t="shared" si="13"/>
        <v>0.92850608047321603</v>
      </c>
      <c r="E161" s="11">
        <f t="shared" si="14"/>
        <v>-3.9283598216033333E-5</v>
      </c>
      <c r="F161" s="12">
        <f t="shared" si="15"/>
        <v>-4.2308390911142258E-5</v>
      </c>
      <c r="G161">
        <f t="shared" si="16"/>
        <v>14.635713393799557</v>
      </c>
    </row>
    <row r="162" spans="1:7">
      <c r="A162">
        <f t="shared" si="17"/>
        <v>160</v>
      </c>
      <c r="B162">
        <v>30273</v>
      </c>
      <c r="C162">
        <f t="shared" si="12"/>
        <v>0.923858642578125</v>
      </c>
      <c r="D162">
        <f t="shared" si="13"/>
        <v>0.92387953251128696</v>
      </c>
      <c r="E162" s="11">
        <f t="shared" si="14"/>
        <v>-2.0889933161960528E-5</v>
      </c>
      <c r="F162" s="12">
        <f t="shared" si="15"/>
        <v>-2.2611100719135496E-5</v>
      </c>
      <c r="G162">
        <f t="shared" si="16"/>
        <v>15.546832597975419</v>
      </c>
    </row>
    <row r="163" spans="1:7">
      <c r="A163">
        <f t="shared" si="17"/>
        <v>161</v>
      </c>
      <c r="B163">
        <v>30118</v>
      </c>
      <c r="C163">
        <f t="shared" si="12"/>
        <v>0.91912841796875</v>
      </c>
      <c r="D163">
        <f t="shared" si="13"/>
        <v>0.91911385169005799</v>
      </c>
      <c r="E163" s="11">
        <f t="shared" si="14"/>
        <v>1.456627869200755E-5</v>
      </c>
      <c r="F163" s="12">
        <f t="shared" si="15"/>
        <v>1.5848176659750272E-5</v>
      </c>
      <c r="G163">
        <f t="shared" si="16"/>
        <v>16.067008121283642</v>
      </c>
    </row>
    <row r="164" spans="1:7">
      <c r="A164">
        <f t="shared" si="17"/>
        <v>162</v>
      </c>
      <c r="B164">
        <v>29958</v>
      </c>
      <c r="C164">
        <f t="shared" si="12"/>
        <v>0.91424560546875</v>
      </c>
      <c r="D164">
        <f t="shared" si="13"/>
        <v>0.91420975570353102</v>
      </c>
      <c r="E164" s="11">
        <f t="shared" si="14"/>
        <v>3.5849765218975982E-5</v>
      </c>
      <c r="F164" s="12">
        <f t="shared" si="15"/>
        <v>3.9213938590479994E-5</v>
      </c>
      <c r="G164">
        <f t="shared" si="16"/>
        <v>14.767676803725202</v>
      </c>
    </row>
    <row r="165" spans="1:7">
      <c r="A165">
        <f t="shared" si="17"/>
        <v>163</v>
      </c>
      <c r="B165">
        <v>29794</v>
      </c>
      <c r="C165">
        <f t="shared" si="12"/>
        <v>0.90924072265625</v>
      </c>
      <c r="D165">
        <f t="shared" si="13"/>
        <v>0.90916798309052205</v>
      </c>
      <c r="E165" s="11">
        <f t="shared" si="14"/>
        <v>7.2739565727952815E-5</v>
      </c>
      <c r="F165" s="12">
        <f t="shared" si="15"/>
        <v>8.0006739217421873E-5</v>
      </c>
      <c r="G165">
        <f t="shared" si="16"/>
        <v>13.74690016184096</v>
      </c>
    </row>
    <row r="166" spans="1:7">
      <c r="A166">
        <f t="shared" si="17"/>
        <v>164</v>
      </c>
      <c r="B166">
        <v>29625</v>
      </c>
      <c r="C166">
        <f t="shared" si="12"/>
        <v>0.904083251953125</v>
      </c>
      <c r="D166">
        <f t="shared" si="13"/>
        <v>0.90398929312344301</v>
      </c>
      <c r="E166" s="11">
        <f t="shared" si="14"/>
        <v>9.3958829681994871E-5</v>
      </c>
      <c r="F166" s="12">
        <f t="shared" si="15"/>
        <v>1.0393798952789638E-4</v>
      </c>
      <c r="G166">
        <f t="shared" si="16"/>
        <v>13.377611730674797</v>
      </c>
    </row>
    <row r="167" spans="1:7">
      <c r="A167">
        <f t="shared" si="17"/>
        <v>165</v>
      </c>
      <c r="B167">
        <v>29452</v>
      </c>
      <c r="C167">
        <f t="shared" si="12"/>
        <v>0.8988037109375</v>
      </c>
      <c r="D167">
        <f t="shared" si="13"/>
        <v>0.89867446569395404</v>
      </c>
      <c r="E167" s="11">
        <f t="shared" si="14"/>
        <v>1.2924524354596123E-4</v>
      </c>
      <c r="F167" s="12">
        <f t="shared" si="15"/>
        <v>1.438176430729657E-4</v>
      </c>
      <c r="G167">
        <f t="shared" si="16"/>
        <v>12.917601191766853</v>
      </c>
    </row>
    <row r="168" spans="1:7">
      <c r="A168">
        <f t="shared" si="17"/>
        <v>166</v>
      </c>
      <c r="B168">
        <v>29274</v>
      </c>
      <c r="C168">
        <f t="shared" si="12"/>
        <v>0.89337158203125</v>
      </c>
      <c r="D168">
        <f t="shared" si="13"/>
        <v>0.89322430119551499</v>
      </c>
      <c r="E168" s="11">
        <f t="shared" si="14"/>
        <v>1.4728083573500861E-4</v>
      </c>
      <c r="F168" s="12">
        <f t="shared" si="15"/>
        <v>1.6488673174015089E-4</v>
      </c>
      <c r="G168">
        <f t="shared" si="16"/>
        <v>12.729142661251629</v>
      </c>
    </row>
    <row r="169" spans="1:7">
      <c r="A169">
        <f t="shared" si="17"/>
        <v>167</v>
      </c>
      <c r="B169">
        <v>29091</v>
      </c>
      <c r="C169">
        <f t="shared" si="12"/>
        <v>0.887786865234375</v>
      </c>
      <c r="D169">
        <f t="shared" si="13"/>
        <v>0.88763962040285405</v>
      </c>
      <c r="E169" s="11">
        <f t="shared" si="14"/>
        <v>1.4724483152095402E-4</v>
      </c>
      <c r="F169" s="12">
        <f t="shared" si="15"/>
        <v>1.658835727207931E-4</v>
      </c>
      <c r="G169">
        <f t="shared" si="16"/>
        <v>12.729495385018017</v>
      </c>
    </row>
    <row r="170" spans="1:7">
      <c r="A170">
        <f t="shared" si="17"/>
        <v>168</v>
      </c>
      <c r="B170">
        <v>28890</v>
      </c>
      <c r="C170">
        <f t="shared" si="12"/>
        <v>0.88165283203125</v>
      </c>
      <c r="D170">
        <f t="shared" si="13"/>
        <v>0.88192126434835505</v>
      </c>
      <c r="E170" s="11">
        <f t="shared" si="14"/>
        <v>-2.6843231710504956E-4</v>
      </c>
      <c r="F170" s="12">
        <f t="shared" si="15"/>
        <v>-3.0437220186928156E-4</v>
      </c>
      <c r="G170">
        <f t="shared" si="16"/>
        <v>11.863154008605555</v>
      </c>
    </row>
    <row r="171" spans="1:7">
      <c r="A171">
        <f t="shared" si="17"/>
        <v>169</v>
      </c>
      <c r="B171">
        <v>28699</v>
      </c>
      <c r="C171">
        <f t="shared" si="12"/>
        <v>0.875823974609375</v>
      </c>
      <c r="D171">
        <f t="shared" si="13"/>
        <v>0.87607009419540705</v>
      </c>
      <c r="E171" s="11">
        <f t="shared" si="14"/>
        <v>-2.4611958603204531E-4</v>
      </c>
      <c r="F171" s="12">
        <f t="shared" si="15"/>
        <v>-2.8093595211474989E-4</v>
      </c>
      <c r="G171">
        <f t="shared" si="16"/>
        <v>11.988352908478491</v>
      </c>
    </row>
    <row r="172" spans="1:7">
      <c r="A172">
        <f t="shared" si="17"/>
        <v>170</v>
      </c>
      <c r="B172">
        <v>28503</v>
      </c>
      <c r="C172">
        <f t="shared" si="12"/>
        <v>0.869842529296875</v>
      </c>
      <c r="D172">
        <f t="shared" si="13"/>
        <v>0.87008699110871102</v>
      </c>
      <c r="E172" s="11">
        <f t="shared" si="14"/>
        <v>-2.4446181183601645E-4</v>
      </c>
      <c r="F172" s="12">
        <f t="shared" si="15"/>
        <v>-2.8096249493916723E-4</v>
      </c>
      <c r="G172">
        <f t="shared" si="16"/>
        <v>11.998103264792274</v>
      </c>
    </row>
    <row r="173" spans="1:7">
      <c r="A173">
        <f t="shared" si="17"/>
        <v>171</v>
      </c>
      <c r="B173">
        <v>28304</v>
      </c>
      <c r="C173">
        <f t="shared" si="12"/>
        <v>0.86376953125</v>
      </c>
      <c r="D173">
        <f t="shared" si="13"/>
        <v>0.86397285612158703</v>
      </c>
      <c r="E173" s="11">
        <f t="shared" si="14"/>
        <v>-2.033248715870295E-4</v>
      </c>
      <c r="F173" s="12">
        <f t="shared" si="15"/>
        <v>-2.3533710595928208E-4</v>
      </c>
      <c r="G173">
        <f t="shared" si="16"/>
        <v>12.263925676808771</v>
      </c>
    </row>
    <row r="174" spans="1:7">
      <c r="A174">
        <f t="shared" si="17"/>
        <v>172</v>
      </c>
      <c r="B174">
        <v>28100</v>
      </c>
      <c r="C174">
        <f t="shared" si="12"/>
        <v>0.8575439453125</v>
      </c>
      <c r="D174">
        <f t="shared" si="13"/>
        <v>0.85772861000027201</v>
      </c>
      <c r="E174" s="11">
        <f t="shared" si="14"/>
        <v>-1.8466468777200706E-4</v>
      </c>
      <c r="F174" s="12">
        <f t="shared" si="15"/>
        <v>-2.1529500779034116E-4</v>
      </c>
      <c r="G174">
        <f t="shared" si="16"/>
        <v>12.402804364051065</v>
      </c>
    </row>
    <row r="175" spans="1:7">
      <c r="A175">
        <f t="shared" si="17"/>
        <v>173</v>
      </c>
      <c r="B175">
        <v>27893</v>
      </c>
      <c r="C175">
        <f t="shared" si="12"/>
        <v>0.851226806640625</v>
      </c>
      <c r="D175">
        <f t="shared" si="13"/>
        <v>0.85135519310526497</v>
      </c>
      <c r="E175" s="11">
        <f t="shared" si="14"/>
        <v>-1.283864646399735E-4</v>
      </c>
      <c r="F175" s="12">
        <f t="shared" si="15"/>
        <v>-1.5080246844057164E-4</v>
      </c>
      <c r="G175">
        <f t="shared" si="16"/>
        <v>12.927219267635223</v>
      </c>
    </row>
    <row r="176" spans="1:7">
      <c r="A176">
        <f t="shared" si="17"/>
        <v>174</v>
      </c>
      <c r="B176">
        <v>27681</v>
      </c>
      <c r="C176">
        <f t="shared" si="12"/>
        <v>0.844757080078125</v>
      </c>
      <c r="D176">
        <f t="shared" si="13"/>
        <v>0.84485356524970701</v>
      </c>
      <c r="E176" s="11">
        <f t="shared" si="14"/>
        <v>-9.6485171582005869E-5</v>
      </c>
      <c r="F176" s="12">
        <f t="shared" si="15"/>
        <v>-1.1420342595522867E-4</v>
      </c>
      <c r="G176">
        <f t="shared" si="16"/>
        <v>13.339333237018929</v>
      </c>
    </row>
    <row r="177" spans="1:7">
      <c r="A177">
        <f t="shared" si="17"/>
        <v>175</v>
      </c>
      <c r="B177">
        <v>27465</v>
      </c>
      <c r="C177">
        <f t="shared" si="12"/>
        <v>0.838165283203125</v>
      </c>
      <c r="D177">
        <f t="shared" si="13"/>
        <v>0.83822470555483797</v>
      </c>
      <c r="E177" s="11">
        <f t="shared" si="14"/>
        <v>-5.9422351712967725E-5</v>
      </c>
      <c r="F177" s="12">
        <f t="shared" si="15"/>
        <v>-7.0890718585578865E-5</v>
      </c>
      <c r="G177">
        <f t="shared" si="16"/>
        <v>14.03863477169536</v>
      </c>
    </row>
    <row r="178" spans="1:7">
      <c r="A178">
        <f t="shared" si="17"/>
        <v>176</v>
      </c>
      <c r="B178">
        <v>27245</v>
      </c>
      <c r="C178">
        <f t="shared" si="12"/>
        <v>0.831451416015625</v>
      </c>
      <c r="D178">
        <f t="shared" si="13"/>
        <v>0.83146961230254501</v>
      </c>
      <c r="E178" s="11">
        <f t="shared" si="14"/>
        <v>-1.8196286920013627E-5</v>
      </c>
      <c r="F178" s="12">
        <f t="shared" si="15"/>
        <v>-2.188448820110648E-5</v>
      </c>
      <c r="G178">
        <f t="shared" si="16"/>
        <v>15.745996386023622</v>
      </c>
    </row>
    <row r="179" spans="1:7">
      <c r="A179">
        <f t="shared" si="17"/>
        <v>177</v>
      </c>
      <c r="B179">
        <v>27021</v>
      </c>
      <c r="C179">
        <f t="shared" si="12"/>
        <v>0.824615478515625</v>
      </c>
      <c r="D179">
        <f t="shared" si="13"/>
        <v>0.82458930278502496</v>
      </c>
      <c r="E179" s="11">
        <f t="shared" si="14"/>
        <v>2.617573060004208E-5</v>
      </c>
      <c r="F179" s="12">
        <f t="shared" si="15"/>
        <v>3.1743960916827754E-5</v>
      </c>
      <c r="G179">
        <f t="shared" si="16"/>
        <v>15.221410669149011</v>
      </c>
    </row>
    <row r="180" spans="1:7">
      <c r="A180">
        <f t="shared" si="17"/>
        <v>178</v>
      </c>
      <c r="B180">
        <v>26793</v>
      </c>
      <c r="C180">
        <f t="shared" si="12"/>
        <v>0.817657470703125</v>
      </c>
      <c r="D180">
        <f t="shared" si="13"/>
        <v>0.81758481315158404</v>
      </c>
      <c r="E180" s="11">
        <f t="shared" si="14"/>
        <v>7.2657551540955545E-5</v>
      </c>
      <c r="F180" s="12">
        <f t="shared" si="15"/>
        <v>8.886851904804706E-5</v>
      </c>
      <c r="G180">
        <f t="shared" si="16"/>
        <v>13.748527724692757</v>
      </c>
    </row>
    <row r="181" spans="1:7">
      <c r="A181">
        <f t="shared" si="17"/>
        <v>179</v>
      </c>
      <c r="B181">
        <v>26561</v>
      </c>
      <c r="C181">
        <f t="shared" si="12"/>
        <v>0.810577392578125</v>
      </c>
      <c r="D181">
        <f t="shared" si="13"/>
        <v>0.81045719825259499</v>
      </c>
      <c r="E181" s="11">
        <f t="shared" si="14"/>
        <v>1.2019432553000975E-4</v>
      </c>
      <c r="F181" s="12">
        <f t="shared" si="15"/>
        <v>1.4830434696509268E-4</v>
      </c>
      <c r="G181">
        <f t="shared" si="16"/>
        <v>13.022343592676373</v>
      </c>
    </row>
    <row r="182" spans="1:7">
      <c r="A182">
        <f t="shared" si="17"/>
        <v>180</v>
      </c>
      <c r="B182">
        <v>26324</v>
      </c>
      <c r="C182">
        <f t="shared" si="12"/>
        <v>0.8033447265625</v>
      </c>
      <c r="D182">
        <f t="shared" si="13"/>
        <v>0.80320753148064505</v>
      </c>
      <c r="E182" s="11">
        <f t="shared" si="14"/>
        <v>1.3719508185494611E-4</v>
      </c>
      <c r="F182" s="12">
        <f t="shared" si="15"/>
        <v>1.7080900822983894E-4</v>
      </c>
      <c r="G182">
        <f t="shared" si="16"/>
        <v>12.83148361458869</v>
      </c>
    </row>
    <row r="183" spans="1:7">
      <c r="A183">
        <f t="shared" si="17"/>
        <v>181</v>
      </c>
      <c r="B183">
        <v>26084</v>
      </c>
      <c r="C183">
        <f t="shared" si="12"/>
        <v>0.7960205078125</v>
      </c>
      <c r="D183">
        <f t="shared" si="13"/>
        <v>0.79583690460888401</v>
      </c>
      <c r="E183" s="11">
        <f t="shared" si="14"/>
        <v>1.8360320361598959E-4</v>
      </c>
      <c r="F183" s="12">
        <f t="shared" si="15"/>
        <v>2.3070456088766306E-4</v>
      </c>
      <c r="G183">
        <f t="shared" si="16"/>
        <v>12.411121147591963</v>
      </c>
    </row>
    <row r="184" spans="1:7">
      <c r="A184">
        <f t="shared" si="17"/>
        <v>182</v>
      </c>
      <c r="B184">
        <v>25840</v>
      </c>
      <c r="C184">
        <f t="shared" si="12"/>
        <v>0.78857421875</v>
      </c>
      <c r="D184">
        <f t="shared" si="13"/>
        <v>0.78834642762660601</v>
      </c>
      <c r="E184" s="11">
        <f t="shared" si="14"/>
        <v>2.2779112339399443E-4</v>
      </c>
      <c r="F184" s="12">
        <f t="shared" si="15"/>
        <v>2.8894799977692787E-4</v>
      </c>
      <c r="G184">
        <f t="shared" si="16"/>
        <v>12.100000850611321</v>
      </c>
    </row>
    <row r="185" spans="1:7">
      <c r="A185">
        <f t="shared" si="17"/>
        <v>183</v>
      </c>
      <c r="B185">
        <v>25591</v>
      </c>
      <c r="C185">
        <f t="shared" si="12"/>
        <v>0.780975341796875</v>
      </c>
      <c r="D185">
        <f t="shared" si="13"/>
        <v>0.78073722857209504</v>
      </c>
      <c r="E185" s="11">
        <f t="shared" si="14"/>
        <v>2.3811322477995667E-4</v>
      </c>
      <c r="F185" s="12">
        <f t="shared" si="15"/>
        <v>3.0498510390678619E-4</v>
      </c>
      <c r="G185">
        <f t="shared" si="16"/>
        <v>12.036064629606392</v>
      </c>
    </row>
    <row r="186" spans="1:7">
      <c r="A186">
        <f t="shared" si="17"/>
        <v>184</v>
      </c>
      <c r="B186">
        <v>25319</v>
      </c>
      <c r="C186">
        <f t="shared" si="12"/>
        <v>0.772674560546875</v>
      </c>
      <c r="D186">
        <f t="shared" si="13"/>
        <v>0.77301045336273699</v>
      </c>
      <c r="E186" s="11">
        <f t="shared" si="14"/>
        <v>-3.3589281586199338E-4</v>
      </c>
      <c r="F186" s="12">
        <f t="shared" si="15"/>
        <v>-4.3452558034732668E-4</v>
      </c>
      <c r="G186">
        <f t="shared" si="16"/>
        <v>11.53971144027687</v>
      </c>
    </row>
    <row r="187" spans="1:7">
      <c r="A187">
        <f t="shared" si="17"/>
        <v>185</v>
      </c>
      <c r="B187">
        <v>25062</v>
      </c>
      <c r="C187">
        <f t="shared" si="12"/>
        <v>0.76483154296875</v>
      </c>
      <c r="D187">
        <f t="shared" si="13"/>
        <v>0.76516726562245896</v>
      </c>
      <c r="E187" s="11">
        <f t="shared" si="14"/>
        <v>-3.357226537089586E-4</v>
      </c>
      <c r="F187" s="12">
        <f t="shared" si="15"/>
        <v>-4.3875720877297364E-4</v>
      </c>
      <c r="G187">
        <f t="shared" si="16"/>
        <v>11.540442489845278</v>
      </c>
    </row>
    <row r="188" spans="1:7">
      <c r="A188">
        <f t="shared" si="17"/>
        <v>186</v>
      </c>
      <c r="B188">
        <v>24803</v>
      </c>
      <c r="C188">
        <f t="shared" si="12"/>
        <v>0.756927490234375</v>
      </c>
      <c r="D188">
        <f t="shared" si="13"/>
        <v>0.75720884650648501</v>
      </c>
      <c r="E188" s="11">
        <f t="shared" si="14"/>
        <v>-2.8135627211001157E-4</v>
      </c>
      <c r="F188" s="12">
        <f t="shared" si="15"/>
        <v>-3.7157023905372706E-4</v>
      </c>
      <c r="G188">
        <f t="shared" si="16"/>
        <v>11.795314254642875</v>
      </c>
    </row>
    <row r="189" spans="1:7">
      <c r="A189">
        <f t="shared" si="17"/>
        <v>187</v>
      </c>
      <c r="B189">
        <v>24539</v>
      </c>
      <c r="C189">
        <f t="shared" si="12"/>
        <v>0.748870849609375</v>
      </c>
      <c r="D189">
        <f t="shared" si="13"/>
        <v>0.74913639452345904</v>
      </c>
      <c r="E189" s="11">
        <f t="shared" si="14"/>
        <v>-2.6554491408403713E-4</v>
      </c>
      <c r="F189" s="12">
        <f t="shared" si="15"/>
        <v>-3.5446804617329488E-4</v>
      </c>
      <c r="G189">
        <f t="shared" si="16"/>
        <v>11.878756481434861</v>
      </c>
    </row>
    <row r="190" spans="1:7">
      <c r="A190">
        <f t="shared" si="17"/>
        <v>188</v>
      </c>
      <c r="B190">
        <v>24272</v>
      </c>
      <c r="C190">
        <f t="shared" si="12"/>
        <v>0.74072265625</v>
      </c>
      <c r="D190">
        <f t="shared" si="13"/>
        <v>0.74095112535495899</v>
      </c>
      <c r="E190" s="11">
        <f t="shared" si="14"/>
        <v>-2.2846910495899486E-4</v>
      </c>
      <c r="F190" s="12">
        <f t="shared" si="15"/>
        <v>-3.0834571558217795E-4</v>
      </c>
      <c r="G190">
        <f t="shared" si="16"/>
        <v>12.095713291447606</v>
      </c>
    </row>
    <row r="191" spans="1:7">
      <c r="A191">
        <f t="shared" si="17"/>
        <v>189</v>
      </c>
      <c r="B191">
        <v>24002</v>
      </c>
      <c r="C191">
        <f t="shared" si="12"/>
        <v>0.73248291015625</v>
      </c>
      <c r="D191">
        <f t="shared" si="13"/>
        <v>0.73265427167241304</v>
      </c>
      <c r="E191" s="11">
        <f t="shared" si="14"/>
        <v>-1.7136151616303774E-4</v>
      </c>
      <c r="F191" s="12">
        <f t="shared" si="15"/>
        <v>-2.3389137658595064E-4</v>
      </c>
      <c r="G191">
        <f t="shared" si="16"/>
        <v>12.510669229694004</v>
      </c>
    </row>
    <row r="192" spans="1:7">
      <c r="A192">
        <f t="shared" si="17"/>
        <v>190</v>
      </c>
      <c r="B192">
        <v>23728</v>
      </c>
      <c r="C192">
        <f t="shared" si="12"/>
        <v>0.72412109375</v>
      </c>
      <c r="D192">
        <f t="shared" si="13"/>
        <v>0.724247082951467</v>
      </c>
      <c r="E192" s="11">
        <f t="shared" si="14"/>
        <v>-1.2598920146700276E-4</v>
      </c>
      <c r="F192" s="12">
        <f t="shared" si="15"/>
        <v>-1.7395886629404002E-4</v>
      </c>
      <c r="G192">
        <f t="shared" si="16"/>
        <v>12.954412293900628</v>
      </c>
    </row>
    <row r="193" spans="1:7">
      <c r="A193">
        <f t="shared" si="17"/>
        <v>191</v>
      </c>
      <c r="B193">
        <v>23451</v>
      </c>
      <c r="C193">
        <f t="shared" si="12"/>
        <v>0.715667724609375</v>
      </c>
      <c r="D193">
        <f t="shared" si="13"/>
        <v>0.71573082528381904</v>
      </c>
      <c r="E193" s="11">
        <f t="shared" si="14"/>
        <v>-6.3100674444038773E-5</v>
      </c>
      <c r="F193" s="12">
        <f t="shared" si="15"/>
        <v>-8.8162577626884462E-5</v>
      </c>
      <c r="G193">
        <f t="shared" si="16"/>
        <v>13.951985049072569</v>
      </c>
    </row>
    <row r="194" spans="1:7">
      <c r="A194">
        <f t="shared" si="17"/>
        <v>192</v>
      </c>
      <c r="B194">
        <v>23170</v>
      </c>
      <c r="C194">
        <f t="shared" si="12"/>
        <v>0.70709228515625</v>
      </c>
      <c r="D194">
        <f t="shared" si="13"/>
        <v>0.70710678118654802</v>
      </c>
      <c r="E194" s="11">
        <f t="shared" si="14"/>
        <v>-1.4496030298016827E-5</v>
      </c>
      <c r="F194" s="12">
        <f t="shared" si="15"/>
        <v>-2.0500482648026682E-5</v>
      </c>
      <c r="G194">
        <f t="shared" si="16"/>
        <v>16.073982598573515</v>
      </c>
    </row>
    <row r="195" spans="1:7">
      <c r="A195">
        <f t="shared" si="17"/>
        <v>193</v>
      </c>
      <c r="B195">
        <v>22886</v>
      </c>
      <c r="C195">
        <f t="shared" ref="C195:C258" si="18">ROUND(B195/2^15,$A$1)</f>
        <v>0.69842529296875</v>
      </c>
      <c r="D195">
        <f t="shared" ref="D195:D258" si="19">ROUND(SIN(2*PI()*A195/$D$1), $A$1)</f>
        <v>0.69837624940897303</v>
      </c>
      <c r="E195" s="11">
        <f t="shared" ref="E195:E258" si="20">C195-D195</f>
        <v>4.9043559776973389E-5</v>
      </c>
      <c r="F195" s="12">
        <f t="shared" ref="F195:F258" si="21">E195/D195</f>
        <v>7.022512552292311E-5</v>
      </c>
      <c r="G195">
        <f t="shared" ref="G195:G258" si="22">LOG(ABS(1/E195),2)</f>
        <v>14.31557677505335</v>
      </c>
    </row>
    <row r="196" spans="1:7">
      <c r="A196">
        <f t="shared" ref="A196:A259" si="23">A195+1</f>
        <v>194</v>
      </c>
      <c r="B196">
        <v>22598</v>
      </c>
      <c r="C196">
        <f t="shared" si="18"/>
        <v>0.68963623046875</v>
      </c>
      <c r="D196">
        <f t="shared" si="19"/>
        <v>0.68954054473706705</v>
      </c>
      <c r="E196" s="11">
        <f t="shared" si="20"/>
        <v>9.5685731682948472E-5</v>
      </c>
      <c r="F196" s="12">
        <f t="shared" si="21"/>
        <v>1.3876737548396809E-4</v>
      </c>
      <c r="G196">
        <f t="shared" si="22"/>
        <v>13.3513366632568</v>
      </c>
    </row>
    <row r="197" spans="1:7">
      <c r="A197">
        <f t="shared" si="23"/>
        <v>195</v>
      </c>
      <c r="B197">
        <v>22307</v>
      </c>
      <c r="C197">
        <f t="shared" si="18"/>
        <v>0.680755615234375</v>
      </c>
      <c r="D197">
        <f t="shared" si="19"/>
        <v>0.68060099779545302</v>
      </c>
      <c r="E197" s="11">
        <f t="shared" si="20"/>
        <v>1.5461743892197788E-4</v>
      </c>
      <c r="F197" s="12">
        <f t="shared" si="21"/>
        <v>2.2717780229944125E-4</v>
      </c>
      <c r="G197">
        <f t="shared" si="22"/>
        <v>12.659009333072014</v>
      </c>
    </row>
    <row r="198" spans="1:7">
      <c r="A198">
        <f t="shared" si="23"/>
        <v>196</v>
      </c>
      <c r="B198">
        <v>22012</v>
      </c>
      <c r="C198">
        <f t="shared" si="18"/>
        <v>0.6717529296875</v>
      </c>
      <c r="D198">
        <f t="shared" si="19"/>
        <v>0.671558954847019</v>
      </c>
      <c r="E198" s="11">
        <f t="shared" si="20"/>
        <v>1.9397484048100377E-4</v>
      </c>
      <c r="F198" s="12">
        <f t="shared" si="21"/>
        <v>2.888426087999842E-4</v>
      </c>
      <c r="G198">
        <f t="shared" si="22"/>
        <v>12.331842839854422</v>
      </c>
    </row>
    <row r="199" spans="1:7">
      <c r="A199">
        <f t="shared" si="23"/>
        <v>197</v>
      </c>
      <c r="B199">
        <v>21714</v>
      </c>
      <c r="C199">
        <f t="shared" si="18"/>
        <v>0.66265869140625</v>
      </c>
      <c r="D199">
        <f t="shared" si="19"/>
        <v>0.66241577759017201</v>
      </c>
      <c r="E199" s="11">
        <f t="shared" si="20"/>
        <v>2.4291381607799423E-4</v>
      </c>
      <c r="F199" s="12">
        <f t="shared" si="21"/>
        <v>3.667089829316865E-4</v>
      </c>
      <c r="G199">
        <f t="shared" si="22"/>
        <v>12.007267831854987</v>
      </c>
    </row>
    <row r="200" spans="1:7">
      <c r="A200">
        <f t="shared" si="23"/>
        <v>198</v>
      </c>
      <c r="B200">
        <v>21412</v>
      </c>
      <c r="C200">
        <f t="shared" si="18"/>
        <v>0.6534423828125</v>
      </c>
      <c r="D200">
        <f t="shared" si="19"/>
        <v>0.65317284295377698</v>
      </c>
      <c r="E200" s="11">
        <f t="shared" si="20"/>
        <v>2.6953985872302244E-4</v>
      </c>
      <c r="F200" s="12">
        <f t="shared" si="21"/>
        <v>4.1266237816028878E-4</v>
      </c>
      <c r="G200">
        <f t="shared" si="22"/>
        <v>11.857213749502742</v>
      </c>
    </row>
    <row r="201" spans="1:7">
      <c r="A201">
        <f t="shared" si="23"/>
        <v>199</v>
      </c>
      <c r="B201">
        <v>21107</v>
      </c>
      <c r="C201">
        <f t="shared" si="18"/>
        <v>0.644134521484375</v>
      </c>
      <c r="D201">
        <f t="shared" si="19"/>
        <v>0.64383154288979105</v>
      </c>
      <c r="E201" s="11">
        <f t="shared" si="20"/>
        <v>3.0297859458394694E-4</v>
      </c>
      <c r="F201" s="12">
        <f t="shared" si="21"/>
        <v>4.7058675196938866E-4</v>
      </c>
      <c r="G201">
        <f t="shared" si="22"/>
        <v>11.688496508552376</v>
      </c>
    </row>
    <row r="202" spans="1:7">
      <c r="A202">
        <f t="shared" si="23"/>
        <v>200</v>
      </c>
      <c r="B202">
        <v>20774</v>
      </c>
      <c r="C202">
        <f t="shared" si="18"/>
        <v>0.63397216796875</v>
      </c>
      <c r="D202">
        <f t="shared" si="19"/>
        <v>0.63439328416364504</v>
      </c>
      <c r="E202" s="11">
        <f t="shared" si="20"/>
        <v>-4.2111619489504371E-4</v>
      </c>
      <c r="F202" s="12">
        <f t="shared" si="21"/>
        <v>-6.638093520334534E-4</v>
      </c>
      <c r="G202">
        <f t="shared" si="22"/>
        <v>11.213494021151204</v>
      </c>
    </row>
    <row r="203" spans="1:7">
      <c r="A203">
        <f t="shared" si="23"/>
        <v>201</v>
      </c>
      <c r="B203">
        <v>20463</v>
      </c>
      <c r="C203">
        <f t="shared" si="18"/>
        <v>0.624481201171875</v>
      </c>
      <c r="D203">
        <f t="shared" si="19"/>
        <v>0.62485948814238601</v>
      </c>
      <c r="E203" s="11">
        <f t="shared" si="20"/>
        <v>-3.7828697051101035E-4</v>
      </c>
      <c r="F203" s="12">
        <f t="shared" si="21"/>
        <v>-6.0539525715709466E-4</v>
      </c>
      <c r="G203">
        <f t="shared" si="22"/>
        <v>11.368231293627066</v>
      </c>
    </row>
    <row r="204" spans="1:7">
      <c r="A204">
        <f t="shared" si="23"/>
        <v>202</v>
      </c>
      <c r="B204">
        <v>20148</v>
      </c>
      <c r="C204">
        <f t="shared" si="18"/>
        <v>0.6148681640625</v>
      </c>
      <c r="D204">
        <f t="shared" si="19"/>
        <v>0.61523159058062704</v>
      </c>
      <c r="E204" s="11">
        <f t="shared" si="20"/>
        <v>-3.634265181270413E-4</v>
      </c>
      <c r="F204" s="12">
        <f t="shared" si="21"/>
        <v>-5.9071498227855331E-4</v>
      </c>
      <c r="G204">
        <f t="shared" si="22"/>
        <v>11.426048687069956</v>
      </c>
    </row>
    <row r="205" spans="1:7">
      <c r="A205">
        <f t="shared" si="23"/>
        <v>203</v>
      </c>
      <c r="B205">
        <v>19831</v>
      </c>
      <c r="C205">
        <f t="shared" si="18"/>
        <v>0.605194091796875</v>
      </c>
      <c r="D205">
        <f t="shared" si="19"/>
        <v>0.60551104140432599</v>
      </c>
      <c r="E205" s="11">
        <f t="shared" si="20"/>
        <v>-3.1694960745098921E-4</v>
      </c>
      <c r="F205" s="12">
        <f t="shared" si="21"/>
        <v>-5.2344149945789044E-4</v>
      </c>
      <c r="G205">
        <f t="shared" si="22"/>
        <v>11.62345889836365</v>
      </c>
    </row>
    <row r="206" spans="1:7">
      <c r="A206">
        <f t="shared" si="23"/>
        <v>204</v>
      </c>
      <c r="B206">
        <v>19511</v>
      </c>
      <c r="C206">
        <f t="shared" si="18"/>
        <v>0.595428466796875</v>
      </c>
      <c r="D206">
        <f t="shared" si="19"/>
        <v>0.59569930449243302</v>
      </c>
      <c r="E206" s="11">
        <f t="shared" si="20"/>
        <v>-2.7083769555802384E-4</v>
      </c>
      <c r="F206" s="12">
        <f t="shared" si="21"/>
        <v>-4.546550474635718E-4</v>
      </c>
      <c r="G206">
        <f t="shared" si="22"/>
        <v>11.850283830408012</v>
      </c>
    </row>
    <row r="207" spans="1:7">
      <c r="A207">
        <f t="shared" si="23"/>
        <v>205</v>
      </c>
      <c r="B207">
        <v>19188</v>
      </c>
      <c r="C207">
        <f t="shared" si="18"/>
        <v>0.5855712890625</v>
      </c>
      <c r="D207">
        <f t="shared" si="19"/>
        <v>0.58579785745643898</v>
      </c>
      <c r="E207" s="11">
        <f t="shared" si="20"/>
        <v>-2.265683939389751E-4</v>
      </c>
      <c r="F207" s="12">
        <f t="shared" si="21"/>
        <v>-3.8676890168691535E-4</v>
      </c>
      <c r="G207">
        <f t="shared" si="22"/>
        <v>12.107765758849034</v>
      </c>
    </row>
    <row r="208" spans="1:7">
      <c r="A208">
        <f t="shared" si="23"/>
        <v>206</v>
      </c>
      <c r="B208">
        <v>18863</v>
      </c>
      <c r="C208">
        <f t="shared" si="18"/>
        <v>0.575653076171875</v>
      </c>
      <c r="D208">
        <f t="shared" si="19"/>
        <v>0.57580819141784501</v>
      </c>
      <c r="E208" s="11">
        <f t="shared" si="20"/>
        <v>-1.5511524597000559E-4</v>
      </c>
      <c r="F208" s="12">
        <f t="shared" si="21"/>
        <v>-2.6938700817724832E-4</v>
      </c>
      <c r="G208">
        <f t="shared" si="22"/>
        <v>12.654371886571006</v>
      </c>
    </row>
    <row r="209" spans="1:7">
      <c r="A209">
        <f t="shared" si="23"/>
        <v>207</v>
      </c>
      <c r="B209">
        <v>18535</v>
      </c>
      <c r="C209">
        <f t="shared" si="18"/>
        <v>0.565643310546875</v>
      </c>
      <c r="D209">
        <f t="shared" si="19"/>
        <v>0.56573181078361301</v>
      </c>
      <c r="E209" s="11">
        <f t="shared" si="20"/>
        <v>-8.8500236738009441E-5</v>
      </c>
      <c r="F209" s="12">
        <f t="shared" si="21"/>
        <v>-1.564349662703693E-4</v>
      </c>
      <c r="G209">
        <f t="shared" si="22"/>
        <v>13.4639591600288</v>
      </c>
    </row>
    <row r="210" spans="1:7">
      <c r="A210">
        <f t="shared" si="23"/>
        <v>208</v>
      </c>
      <c r="B210">
        <v>18204</v>
      </c>
      <c r="C210">
        <f t="shared" si="18"/>
        <v>0.5555419921875</v>
      </c>
      <c r="D210">
        <f t="shared" si="19"/>
        <v>0.55557023301960196</v>
      </c>
      <c r="E210" s="11">
        <f t="shared" si="20"/>
        <v>-2.8240832101955604E-5</v>
      </c>
      <c r="F210" s="12">
        <f t="shared" si="21"/>
        <v>-5.0832154826695319E-5</v>
      </c>
      <c r="G210">
        <f t="shared" si="22"/>
        <v>15.111857876915572</v>
      </c>
    </row>
    <row r="211" spans="1:7">
      <c r="A211">
        <f t="shared" si="23"/>
        <v>209</v>
      </c>
      <c r="B211">
        <v>17870</v>
      </c>
      <c r="C211">
        <f t="shared" si="18"/>
        <v>0.54534912109375</v>
      </c>
      <c r="D211">
        <f t="shared" si="19"/>
        <v>0.54532498842204602</v>
      </c>
      <c r="E211" s="11">
        <f t="shared" si="20"/>
        <v>2.4132671703980257E-5</v>
      </c>
      <c r="F211" s="12">
        <f t="shared" si="21"/>
        <v>4.4253742660519973E-5</v>
      </c>
      <c r="G211">
        <f t="shared" si="22"/>
        <v>15.338652830714322</v>
      </c>
    </row>
    <row r="212" spans="1:7">
      <c r="A212">
        <f t="shared" si="23"/>
        <v>210</v>
      </c>
      <c r="B212">
        <v>17534</v>
      </c>
      <c r="C212">
        <f t="shared" si="18"/>
        <v>0.53509521484375</v>
      </c>
      <c r="D212">
        <f t="shared" si="19"/>
        <v>0.53499761988709704</v>
      </c>
      <c r="E212" s="11">
        <f t="shared" si="20"/>
        <v>9.7594956652957698E-5</v>
      </c>
      <c r="F212" s="12">
        <f t="shared" si="21"/>
        <v>1.8242129128266701E-4</v>
      </c>
      <c r="G212">
        <f t="shared" si="22"/>
        <v>13.322833877875729</v>
      </c>
    </row>
    <row r="213" spans="1:7">
      <c r="A213">
        <f t="shared" si="23"/>
        <v>211</v>
      </c>
      <c r="B213">
        <v>17195</v>
      </c>
      <c r="C213">
        <f t="shared" si="18"/>
        <v>0.524749755859375</v>
      </c>
      <c r="D213">
        <f t="shared" si="19"/>
        <v>0.52458968267846895</v>
      </c>
      <c r="E213" s="11">
        <f t="shared" si="20"/>
        <v>1.6007318090605072E-4</v>
      </c>
      <c r="F213" s="12">
        <f t="shared" si="21"/>
        <v>3.0513978103561488E-4</v>
      </c>
      <c r="G213">
        <f t="shared" si="22"/>
        <v>12.608980764480558</v>
      </c>
    </row>
    <row r="214" spans="1:7">
      <c r="A214">
        <f t="shared" si="23"/>
        <v>212</v>
      </c>
      <c r="B214">
        <v>16853</v>
      </c>
      <c r="C214">
        <f t="shared" si="18"/>
        <v>0.514312744140625</v>
      </c>
      <c r="D214">
        <f t="shared" si="19"/>
        <v>0.51410274419322199</v>
      </c>
      <c r="E214" s="11">
        <f t="shared" si="20"/>
        <v>2.0999994740300565E-4</v>
      </c>
      <c r="F214" s="12">
        <f t="shared" si="21"/>
        <v>4.0847855759369104E-4</v>
      </c>
      <c r="G214">
        <f t="shared" si="22"/>
        <v>12.217323412998207</v>
      </c>
    </row>
    <row r="215" spans="1:7">
      <c r="A215">
        <f t="shared" si="23"/>
        <v>213</v>
      </c>
      <c r="B215">
        <v>16509</v>
      </c>
      <c r="C215">
        <f t="shared" si="18"/>
        <v>0.503814697265625</v>
      </c>
      <c r="D215">
        <f t="shared" si="19"/>
        <v>0.50353838372571802</v>
      </c>
      <c r="E215" s="11">
        <f t="shared" si="20"/>
        <v>2.7631353990698049E-4</v>
      </c>
      <c r="F215" s="12">
        <f t="shared" si="21"/>
        <v>5.4874374791950517E-4</v>
      </c>
      <c r="G215">
        <f t="shared" si="22"/>
        <v>11.821406120772025</v>
      </c>
    </row>
    <row r="216" spans="1:7">
      <c r="A216">
        <f t="shared" si="23"/>
        <v>214</v>
      </c>
      <c r="B216">
        <v>16162</v>
      </c>
      <c r="C216">
        <f t="shared" si="18"/>
        <v>0.49322509765625</v>
      </c>
      <c r="D216">
        <f t="shared" si="19"/>
        <v>0.49289819222978398</v>
      </c>
      <c r="E216" s="11">
        <f t="shared" si="20"/>
        <v>3.2690542646601761E-4</v>
      </c>
      <c r="F216" s="12">
        <f t="shared" si="21"/>
        <v>6.6323113295903042E-4</v>
      </c>
      <c r="G216">
        <f t="shared" si="22"/>
        <v>11.578839054231862</v>
      </c>
    </row>
    <row r="217" spans="1:7">
      <c r="A217">
        <f t="shared" si="23"/>
        <v>215</v>
      </c>
      <c r="B217">
        <v>15812</v>
      </c>
      <c r="C217">
        <f t="shared" si="18"/>
        <v>0.4825439453125</v>
      </c>
      <c r="D217">
        <f t="shared" si="19"/>
        <v>0.482183772079123</v>
      </c>
      <c r="E217" s="11">
        <f t="shared" si="20"/>
        <v>3.6017323337700358E-4</v>
      </c>
      <c r="F217" s="12">
        <f t="shared" si="21"/>
        <v>7.4696257782375488E-4</v>
      </c>
      <c r="G217">
        <f t="shared" si="22"/>
        <v>11.439021409602091</v>
      </c>
    </row>
    <row r="218" spans="1:7">
      <c r="A218">
        <f t="shared" si="23"/>
        <v>216</v>
      </c>
      <c r="B218">
        <v>15432</v>
      </c>
      <c r="C218">
        <f t="shared" si="18"/>
        <v>0.470947265625</v>
      </c>
      <c r="D218">
        <f t="shared" si="19"/>
        <v>0.47139673682599798</v>
      </c>
      <c r="E218" s="11">
        <f t="shared" si="20"/>
        <v>-4.4947120099797511E-4</v>
      </c>
      <c r="F218" s="12">
        <f t="shared" si="21"/>
        <v>-9.5348814678766856E-4</v>
      </c>
      <c r="G218">
        <f t="shared" si="22"/>
        <v>11.119483698756191</v>
      </c>
    </row>
    <row r="219" spans="1:7">
      <c r="A219">
        <f t="shared" si="23"/>
        <v>217</v>
      </c>
      <c r="B219">
        <v>15077</v>
      </c>
      <c r="C219">
        <f t="shared" si="18"/>
        <v>0.460113525390625</v>
      </c>
      <c r="D219">
        <f t="shared" si="19"/>
        <v>0.46053871095824001</v>
      </c>
      <c r="E219" s="11">
        <f t="shared" si="20"/>
        <v>-4.2518556761500514E-4</v>
      </c>
      <c r="F219" s="12">
        <f t="shared" si="21"/>
        <v>-9.2323524059535452E-4</v>
      </c>
      <c r="G219">
        <f t="shared" si="22"/>
        <v>11.199619752303283</v>
      </c>
    </row>
    <row r="220" spans="1:7">
      <c r="A220">
        <f t="shared" si="23"/>
        <v>218</v>
      </c>
      <c r="B220">
        <v>14720</v>
      </c>
      <c r="C220">
        <f t="shared" si="18"/>
        <v>0.44921875</v>
      </c>
      <c r="D220">
        <f t="shared" si="19"/>
        <v>0.44961132965460698</v>
      </c>
      <c r="E220" s="11">
        <f t="shared" si="20"/>
        <v>-3.9257965460698374E-4</v>
      </c>
      <c r="F220" s="12">
        <f t="shared" si="21"/>
        <v>-8.731533854108277E-4</v>
      </c>
      <c r="G220">
        <f t="shared" si="22"/>
        <v>11.314726972303653</v>
      </c>
    </row>
    <row r="221" spans="1:7">
      <c r="A221">
        <f t="shared" si="23"/>
        <v>219</v>
      </c>
      <c r="B221">
        <v>14361</v>
      </c>
      <c r="C221">
        <f t="shared" si="18"/>
        <v>0.438262939453125</v>
      </c>
      <c r="D221">
        <f t="shared" si="19"/>
        <v>0.43861623853852799</v>
      </c>
      <c r="E221" s="11">
        <f t="shared" si="20"/>
        <v>-3.532990854029916E-4</v>
      </c>
      <c r="F221" s="12">
        <f t="shared" si="21"/>
        <v>-8.0548564863942645E-4</v>
      </c>
      <c r="G221">
        <f t="shared" si="22"/>
        <v>11.466822365068341</v>
      </c>
    </row>
    <row r="222" spans="1:7">
      <c r="A222">
        <f t="shared" si="23"/>
        <v>220</v>
      </c>
      <c r="B222">
        <v>14000</v>
      </c>
      <c r="C222">
        <f t="shared" si="18"/>
        <v>0.42724609375</v>
      </c>
      <c r="D222">
        <f t="shared" si="19"/>
        <v>0.42755509343028197</v>
      </c>
      <c r="E222" s="11">
        <f t="shared" si="20"/>
        <v>-3.0899968028197389E-4</v>
      </c>
      <c r="F222" s="12">
        <f t="shared" si="21"/>
        <v>-7.2271313107946872E-4</v>
      </c>
      <c r="G222">
        <f t="shared" si="22"/>
        <v>11.660107034157177</v>
      </c>
    </row>
    <row r="223" spans="1:7">
      <c r="A223">
        <f t="shared" si="23"/>
        <v>221</v>
      </c>
      <c r="B223">
        <v>13638</v>
      </c>
      <c r="C223">
        <f t="shared" si="18"/>
        <v>0.41619873046875</v>
      </c>
      <c r="D223">
        <f t="shared" si="19"/>
        <v>0.41642956009763699</v>
      </c>
      <c r="E223" s="11">
        <f t="shared" si="20"/>
        <v>-2.3082962888698599E-4</v>
      </c>
      <c r="F223" s="12">
        <f t="shared" si="21"/>
        <v>-5.5430654066167923E-4</v>
      </c>
      <c r="G223">
        <f t="shared" si="22"/>
        <v>12.08088396187091</v>
      </c>
    </row>
    <row r="224" spans="1:7">
      <c r="A224">
        <f t="shared" si="23"/>
        <v>222</v>
      </c>
      <c r="B224">
        <v>13273</v>
      </c>
      <c r="C224">
        <f t="shared" si="18"/>
        <v>0.405059814453125</v>
      </c>
      <c r="D224">
        <f t="shared" si="19"/>
        <v>0.40524131400499003</v>
      </c>
      <c r="E224" s="11">
        <f t="shared" si="20"/>
        <v>-1.8149955186502753E-4</v>
      </c>
      <c r="F224" s="12">
        <f t="shared" si="21"/>
        <v>-4.4788017803829499E-4</v>
      </c>
      <c r="G224">
        <f t="shared" si="22"/>
        <v>12.427746393438071</v>
      </c>
    </row>
    <row r="225" spans="1:7">
      <c r="A225">
        <f t="shared" si="23"/>
        <v>223</v>
      </c>
      <c r="B225">
        <v>12907</v>
      </c>
      <c r="C225">
        <f t="shared" si="18"/>
        <v>0.393890380859375</v>
      </c>
      <c r="D225">
        <f t="shared" si="19"/>
        <v>0.39399204006104799</v>
      </c>
      <c r="E225" s="11">
        <f t="shared" si="20"/>
        <v>-1.0165920167298781E-4</v>
      </c>
      <c r="F225" s="12">
        <f t="shared" si="21"/>
        <v>-2.5802349117823802E-4</v>
      </c>
      <c r="G225">
        <f t="shared" si="22"/>
        <v>13.26397157305183</v>
      </c>
    </row>
    <row r="226" spans="1:7">
      <c r="A226">
        <f t="shared" si="23"/>
        <v>224</v>
      </c>
      <c r="B226">
        <v>12539</v>
      </c>
      <c r="C226">
        <f t="shared" si="18"/>
        <v>0.382659912109375</v>
      </c>
      <c r="D226">
        <f t="shared" si="19"/>
        <v>0.38268343236509</v>
      </c>
      <c r="E226" s="11">
        <f t="shared" si="20"/>
        <v>-2.3520255715003824E-5</v>
      </c>
      <c r="F226" s="12">
        <f t="shared" si="21"/>
        <v>-6.146139008329184E-5</v>
      </c>
      <c r="G226">
        <f t="shared" si="22"/>
        <v>15.375736729026036</v>
      </c>
    </row>
    <row r="227" spans="1:7">
      <c r="A227">
        <f t="shared" si="23"/>
        <v>225</v>
      </c>
      <c r="B227">
        <v>12169</v>
      </c>
      <c r="C227">
        <f t="shared" si="18"/>
        <v>0.371368408203125</v>
      </c>
      <c r="D227">
        <f t="shared" si="19"/>
        <v>0.37131719395183799</v>
      </c>
      <c r="E227" s="11">
        <f t="shared" si="20"/>
        <v>5.1214251287012846E-5</v>
      </c>
      <c r="F227" s="12">
        <f t="shared" si="21"/>
        <v>1.3792588148680136E-4</v>
      </c>
      <c r="G227">
        <f t="shared" si="22"/>
        <v>14.253095152488822</v>
      </c>
    </row>
    <row r="228" spans="1:7">
      <c r="A228">
        <f t="shared" si="23"/>
        <v>226</v>
      </c>
      <c r="B228">
        <v>11797</v>
      </c>
      <c r="C228">
        <f t="shared" si="18"/>
        <v>0.360015869140625</v>
      </c>
      <c r="D228">
        <f t="shared" si="19"/>
        <v>0.359895036534988</v>
      </c>
      <c r="E228" s="11">
        <f t="shared" si="20"/>
        <v>1.2083260563700016E-4</v>
      </c>
      <c r="F228" s="12">
        <f t="shared" si="21"/>
        <v>3.3574401803469479E-4</v>
      </c>
      <c r="G228">
        <f t="shared" si="22"/>
        <v>13.014702573532432</v>
      </c>
    </row>
    <row r="229" spans="1:7">
      <c r="A229">
        <f t="shared" si="23"/>
        <v>227</v>
      </c>
      <c r="B229">
        <v>11423</v>
      </c>
      <c r="C229">
        <f t="shared" si="18"/>
        <v>0.348602294921875</v>
      </c>
      <c r="D229">
        <f t="shared" si="19"/>
        <v>0.34841868024943501</v>
      </c>
      <c r="E229" s="11">
        <f t="shared" si="20"/>
        <v>1.8361467243999119E-4</v>
      </c>
      <c r="F229" s="12">
        <f t="shared" si="21"/>
        <v>5.2699433999503227E-4</v>
      </c>
      <c r="G229">
        <f t="shared" si="22"/>
        <v>12.411031032068749</v>
      </c>
    </row>
    <row r="230" spans="1:7">
      <c r="A230">
        <f t="shared" si="23"/>
        <v>228</v>
      </c>
      <c r="B230">
        <v>11047</v>
      </c>
      <c r="C230">
        <f t="shared" si="18"/>
        <v>0.337127685546875</v>
      </c>
      <c r="D230">
        <f t="shared" si="19"/>
        <v>0.33688985339222</v>
      </c>
      <c r="E230" s="11">
        <f t="shared" si="20"/>
        <v>2.378321546550044E-4</v>
      </c>
      <c r="F230" s="12">
        <f t="shared" si="21"/>
        <v>7.0596413712143227E-4</v>
      </c>
      <c r="G230">
        <f t="shared" si="22"/>
        <v>12.037768600440319</v>
      </c>
    </row>
    <row r="231" spans="1:7">
      <c r="A231">
        <f t="shared" si="23"/>
        <v>229</v>
      </c>
      <c r="B231">
        <v>10670</v>
      </c>
      <c r="C231">
        <f t="shared" si="18"/>
        <v>0.32562255859375</v>
      </c>
      <c r="D231">
        <f t="shared" si="19"/>
        <v>0.32531029216226298</v>
      </c>
      <c r="E231" s="11">
        <f t="shared" si="20"/>
        <v>3.1226643148701827E-4</v>
      </c>
      <c r="F231" s="12">
        <f t="shared" si="21"/>
        <v>9.5990332617961404E-4</v>
      </c>
      <c r="G231">
        <f t="shared" si="22"/>
        <v>11.644934890979217</v>
      </c>
    </row>
    <row r="232" spans="1:7">
      <c r="A232">
        <f t="shared" si="23"/>
        <v>230</v>
      </c>
      <c r="B232">
        <v>10290</v>
      </c>
      <c r="C232">
        <f t="shared" si="18"/>
        <v>0.31402587890625</v>
      </c>
      <c r="D232">
        <f t="shared" si="19"/>
        <v>0.31368174039889102</v>
      </c>
      <c r="E232" s="11">
        <f t="shared" si="20"/>
        <v>3.4413850735898199E-4</v>
      </c>
      <c r="F232" s="12">
        <f t="shared" si="21"/>
        <v>1.0970944847518407E-3</v>
      </c>
      <c r="G232">
        <f t="shared" si="22"/>
        <v>11.504723048161571</v>
      </c>
    </row>
    <row r="233" spans="1:7">
      <c r="A233">
        <f t="shared" si="23"/>
        <v>231</v>
      </c>
      <c r="B233">
        <v>9909</v>
      </c>
      <c r="C233">
        <f t="shared" si="18"/>
        <v>0.302398681640625</v>
      </c>
      <c r="D233">
        <f t="shared" si="19"/>
        <v>0.30200594931922797</v>
      </c>
      <c r="E233" s="11">
        <f t="shared" si="20"/>
        <v>3.9273232139702685E-4</v>
      </c>
      <c r="F233" s="12">
        <f t="shared" si="21"/>
        <v>1.3004125325421943E-3</v>
      </c>
      <c r="G233">
        <f t="shared" si="22"/>
        <v>11.314166044594899</v>
      </c>
    </row>
    <row r="234" spans="1:7">
      <c r="A234">
        <f t="shared" si="23"/>
        <v>232</v>
      </c>
      <c r="B234">
        <v>9496</v>
      </c>
      <c r="C234">
        <f t="shared" si="18"/>
        <v>0.289794921875</v>
      </c>
      <c r="D234">
        <f t="shared" si="19"/>
        <v>0.290284677254462</v>
      </c>
      <c r="E234" s="11">
        <f t="shared" si="20"/>
        <v>-4.8975537946199799E-4</v>
      </c>
      <c r="F234" s="12">
        <f t="shared" si="21"/>
        <v>-1.6871554644018673E-3</v>
      </c>
      <c r="G234">
        <f t="shared" si="22"/>
        <v>10.995651040439897</v>
      </c>
    </row>
    <row r="235" spans="1:7">
      <c r="A235">
        <f t="shared" si="23"/>
        <v>233</v>
      </c>
      <c r="B235">
        <v>9111</v>
      </c>
      <c r="C235">
        <f t="shared" si="18"/>
        <v>0.278045654296875</v>
      </c>
      <c r="D235">
        <f t="shared" si="19"/>
        <v>0.278519689385053</v>
      </c>
      <c r="E235" s="11">
        <f t="shared" si="20"/>
        <v>-4.7403508817800422E-4</v>
      </c>
      <c r="F235" s="12">
        <f t="shared" si="21"/>
        <v>-1.7019805286464021E-3</v>
      </c>
      <c r="G235">
        <f t="shared" si="22"/>
        <v>11.042718527879828</v>
      </c>
    </row>
    <row r="236" spans="1:7">
      <c r="A236">
        <f t="shared" si="23"/>
        <v>234</v>
      </c>
      <c r="B236">
        <v>8726</v>
      </c>
      <c r="C236">
        <f t="shared" si="18"/>
        <v>0.26629638671875</v>
      </c>
      <c r="D236">
        <f t="shared" si="19"/>
        <v>0.26671275747489798</v>
      </c>
      <c r="E236" s="11">
        <f t="shared" si="20"/>
        <v>-4.1637075614797681E-4</v>
      </c>
      <c r="F236" s="12">
        <f t="shared" si="21"/>
        <v>-1.561120510657103E-3</v>
      </c>
      <c r="G236">
        <f t="shared" si="22"/>
        <v>11.229843635220151</v>
      </c>
    </row>
    <row r="237" spans="1:7">
      <c r="A237">
        <f t="shared" si="23"/>
        <v>235</v>
      </c>
      <c r="B237">
        <v>8339</v>
      </c>
      <c r="C237">
        <f t="shared" si="18"/>
        <v>0.254486083984375</v>
      </c>
      <c r="D237">
        <f t="shared" si="19"/>
        <v>0.25486565960451502</v>
      </c>
      <c r="E237" s="11">
        <f t="shared" si="20"/>
        <v>-3.7957562014001578E-4</v>
      </c>
      <c r="F237" s="12">
        <f t="shared" si="21"/>
        <v>-1.4893164529463014E-3</v>
      </c>
      <c r="G237">
        <f t="shared" si="22"/>
        <v>11.363325047444986</v>
      </c>
    </row>
    <row r="238" spans="1:7">
      <c r="A238">
        <f t="shared" si="23"/>
        <v>236</v>
      </c>
      <c r="B238">
        <v>7952</v>
      </c>
      <c r="C238">
        <f t="shared" si="18"/>
        <v>0.24267578125</v>
      </c>
      <c r="D238">
        <f t="shared" si="19"/>
        <v>0.24298017990326401</v>
      </c>
      <c r="E238" s="11">
        <f t="shared" si="20"/>
        <v>-3.0439865326400972E-4</v>
      </c>
      <c r="F238" s="12">
        <f t="shared" si="21"/>
        <v>-1.252771536284144E-3</v>
      </c>
      <c r="G238">
        <f t="shared" si="22"/>
        <v>11.681750403538583</v>
      </c>
    </row>
    <row r="239" spans="1:7">
      <c r="A239">
        <f t="shared" si="23"/>
        <v>237</v>
      </c>
      <c r="B239">
        <v>7563</v>
      </c>
      <c r="C239">
        <f t="shared" si="18"/>
        <v>0.230804443359375</v>
      </c>
      <c r="D239">
        <f t="shared" si="19"/>
        <v>0.231058108280671</v>
      </c>
      <c r="E239" s="11">
        <f t="shared" si="20"/>
        <v>-2.5366492129599849E-4</v>
      </c>
      <c r="F239" s="12">
        <f t="shared" si="21"/>
        <v>-1.097840379563164E-3</v>
      </c>
      <c r="G239">
        <f t="shared" si="22"/>
        <v>11.944788353136804</v>
      </c>
    </row>
    <row r="240" spans="1:7">
      <c r="A240">
        <f t="shared" si="23"/>
        <v>238</v>
      </c>
      <c r="B240">
        <v>7174</v>
      </c>
      <c r="C240">
        <f t="shared" si="18"/>
        <v>0.21893310546875</v>
      </c>
      <c r="D240">
        <f t="shared" si="19"/>
        <v>0.21910124015686999</v>
      </c>
      <c r="E240" s="11">
        <f t="shared" si="20"/>
        <v>-1.6813468811999188E-4</v>
      </c>
      <c r="F240" s="12">
        <f t="shared" si="21"/>
        <v>-7.6738355291650756E-4</v>
      </c>
      <c r="G240">
        <f t="shared" si="22"/>
        <v>12.538094979687033</v>
      </c>
    </row>
    <row r="241" spans="1:7">
      <c r="A241">
        <f t="shared" si="23"/>
        <v>239</v>
      </c>
      <c r="B241">
        <v>6783</v>
      </c>
      <c r="C241">
        <f t="shared" si="18"/>
        <v>0.207000732421875</v>
      </c>
      <c r="D241">
        <f t="shared" si="19"/>
        <v>0.207111376192219</v>
      </c>
      <c r="E241" s="11">
        <f t="shared" si="20"/>
        <v>-1.1064377034400441E-4</v>
      </c>
      <c r="F241" s="12">
        <f t="shared" si="21"/>
        <v>-5.3422352928270101E-4</v>
      </c>
      <c r="G241">
        <f t="shared" si="22"/>
        <v>13.141790155223187</v>
      </c>
    </row>
    <row r="242" spans="1:7">
      <c r="A242">
        <f t="shared" si="23"/>
        <v>240</v>
      </c>
      <c r="B242">
        <v>6392</v>
      </c>
      <c r="C242">
        <f t="shared" si="18"/>
        <v>0.195068359375</v>
      </c>
      <c r="D242">
        <f t="shared" si="19"/>
        <v>0.195090322016129</v>
      </c>
      <c r="E242" s="11">
        <f t="shared" si="20"/>
        <v>-2.1962641128997484E-5</v>
      </c>
      <c r="F242" s="12">
        <f t="shared" si="21"/>
        <v>-1.1257678444542079E-4</v>
      </c>
      <c r="G242">
        <f t="shared" si="22"/>
        <v>15.474588917607798</v>
      </c>
    </row>
    <row r="243" spans="1:7">
      <c r="A243">
        <f t="shared" si="23"/>
        <v>241</v>
      </c>
      <c r="B243">
        <v>6000</v>
      </c>
      <c r="C243">
        <f t="shared" si="18"/>
        <v>0.18310546875</v>
      </c>
      <c r="D243">
        <f t="shared" si="19"/>
        <v>0.18303988795514101</v>
      </c>
      <c r="E243" s="11">
        <f t="shared" si="20"/>
        <v>6.5580794858993707E-5</v>
      </c>
      <c r="F243" s="12">
        <f t="shared" si="21"/>
        <v>3.5828690451922751E-4</v>
      </c>
      <c r="G243">
        <f t="shared" si="22"/>
        <v>13.896367086701279</v>
      </c>
    </row>
    <row r="244" spans="1:7">
      <c r="A244">
        <f t="shared" si="23"/>
        <v>242</v>
      </c>
      <c r="B244">
        <v>5606</v>
      </c>
      <c r="C244">
        <f t="shared" si="18"/>
        <v>0.17108154296875</v>
      </c>
      <c r="D244">
        <f t="shared" si="19"/>
        <v>0.170961888760301</v>
      </c>
      <c r="E244" s="11">
        <f t="shared" si="20"/>
        <v>1.1965420844900487E-4</v>
      </c>
      <c r="F244" s="12">
        <f t="shared" si="21"/>
        <v>6.9988819915745883E-4</v>
      </c>
      <c r="G244">
        <f t="shared" si="22"/>
        <v>13.028841239658117</v>
      </c>
    </row>
    <row r="245" spans="1:7">
      <c r="A245">
        <f t="shared" si="23"/>
        <v>243</v>
      </c>
      <c r="B245">
        <v>5212</v>
      </c>
      <c r="C245">
        <f t="shared" si="18"/>
        <v>0.1590576171875</v>
      </c>
      <c r="D245">
        <f t="shared" si="19"/>
        <v>0.158858143333861</v>
      </c>
      <c r="E245" s="11">
        <f t="shared" si="20"/>
        <v>1.9947385363899839E-4</v>
      </c>
      <c r="F245" s="12">
        <f t="shared" si="21"/>
        <v>1.2556728251555743E-3</v>
      </c>
      <c r="G245">
        <f t="shared" si="22"/>
        <v>12.291512724317025</v>
      </c>
    </row>
    <row r="246" spans="1:7">
      <c r="A246">
        <f t="shared" si="23"/>
        <v>244</v>
      </c>
      <c r="B246">
        <v>4817</v>
      </c>
      <c r="C246">
        <f t="shared" si="18"/>
        <v>0.147003173828125</v>
      </c>
      <c r="D246">
        <f t="shared" si="19"/>
        <v>0.146730474455362</v>
      </c>
      <c r="E246" s="11">
        <f t="shared" si="20"/>
        <v>2.7269937276300227E-4</v>
      </c>
      <c r="F246" s="12">
        <f t="shared" si="21"/>
        <v>1.8585053566766885E-3</v>
      </c>
      <c r="G246">
        <f t="shared" si="22"/>
        <v>11.840400997641513</v>
      </c>
    </row>
    <row r="247" spans="1:7">
      <c r="A247">
        <f t="shared" si="23"/>
        <v>245</v>
      </c>
      <c r="B247">
        <v>4421</v>
      </c>
      <c r="C247">
        <f t="shared" si="18"/>
        <v>0.134918212890625</v>
      </c>
      <c r="D247">
        <f t="shared" si="19"/>
        <v>0.134580708507126</v>
      </c>
      <c r="E247" s="11">
        <f t="shared" si="20"/>
        <v>3.3750438349899881E-4</v>
      </c>
      <c r="F247" s="12">
        <f t="shared" si="21"/>
        <v>2.5078214198963594E-3</v>
      </c>
      <c r="G247">
        <f t="shared" si="22"/>
        <v>11.532806139575023</v>
      </c>
    </row>
    <row r="248" spans="1:7">
      <c r="A248">
        <f t="shared" si="23"/>
        <v>246</v>
      </c>
      <c r="B248">
        <v>4024</v>
      </c>
      <c r="C248">
        <f t="shared" si="18"/>
        <v>0.122802734375</v>
      </c>
      <c r="D248">
        <f t="shared" si="19"/>
        <v>0.122410675199216</v>
      </c>
      <c r="E248" s="11">
        <f t="shared" si="20"/>
        <v>3.9205917578399863E-4</v>
      </c>
      <c r="F248" s="12">
        <f t="shared" si="21"/>
        <v>3.2028185053790932E-3</v>
      </c>
      <c r="G248">
        <f t="shared" si="22"/>
        <v>11.316640954375044</v>
      </c>
    </row>
    <row r="249" spans="1:7">
      <c r="A249">
        <f t="shared" si="23"/>
        <v>247</v>
      </c>
      <c r="B249">
        <v>3626</v>
      </c>
      <c r="C249">
        <f t="shared" si="18"/>
        <v>0.11065673828125</v>
      </c>
      <c r="D249">
        <f t="shared" si="19"/>
        <v>0.110222207293883</v>
      </c>
      <c r="E249" s="11">
        <f t="shared" si="20"/>
        <v>4.3453098736699614E-4</v>
      </c>
      <c r="F249" s="12">
        <f t="shared" si="21"/>
        <v>3.9423179596505074E-3</v>
      </c>
      <c r="G249">
        <f t="shared" si="22"/>
        <v>11.168253317062961</v>
      </c>
    </row>
    <row r="250" spans="1:7">
      <c r="A250">
        <f t="shared" si="23"/>
        <v>248</v>
      </c>
      <c r="B250">
        <v>3196</v>
      </c>
      <c r="C250">
        <f t="shared" si="18"/>
        <v>9.75341796875E-2</v>
      </c>
      <c r="D250">
        <f t="shared" si="19"/>
        <v>9.8017140329560798E-2</v>
      </c>
      <c r="E250" s="11">
        <f t="shared" si="20"/>
        <v>-4.8296064206079792E-4</v>
      </c>
      <c r="F250" s="12">
        <f t="shared" si="21"/>
        <v>-4.9273080242593324E-3</v>
      </c>
      <c r="G250">
        <f t="shared" si="22"/>
        <v>11.015806755327516</v>
      </c>
    </row>
    <row r="251" spans="1:7">
      <c r="A251">
        <f t="shared" si="23"/>
        <v>249</v>
      </c>
      <c r="B251">
        <v>2796</v>
      </c>
      <c r="C251">
        <f t="shared" si="18"/>
        <v>8.53271484375E-2</v>
      </c>
      <c r="D251">
        <f t="shared" si="19"/>
        <v>8.5797312344440199E-2</v>
      </c>
      <c r="E251" s="11">
        <f t="shared" si="20"/>
        <v>-4.7016390694019916E-4</v>
      </c>
      <c r="F251" s="12">
        <f t="shared" si="21"/>
        <v>-5.4799374723148485E-3</v>
      </c>
      <c r="G251">
        <f t="shared" si="22"/>
        <v>11.054548587638505</v>
      </c>
    </row>
    <row r="252" spans="1:7">
      <c r="A252">
        <f t="shared" si="23"/>
        <v>250</v>
      </c>
      <c r="B252">
        <v>2397</v>
      </c>
      <c r="C252">
        <f t="shared" si="18"/>
        <v>7.3150634765625E-2</v>
      </c>
      <c r="D252">
        <f t="shared" si="19"/>
        <v>7.3564563599667704E-2</v>
      </c>
      <c r="E252" s="11">
        <f t="shared" si="20"/>
        <v>-4.1392883404270386E-4</v>
      </c>
      <c r="F252" s="12">
        <f t="shared" si="21"/>
        <v>-5.6267421947239502E-3</v>
      </c>
      <c r="G252">
        <f t="shared" si="22"/>
        <v>11.238329630180298</v>
      </c>
    </row>
    <row r="253" spans="1:7">
      <c r="A253">
        <f t="shared" si="23"/>
        <v>251</v>
      </c>
      <c r="B253">
        <v>1997</v>
      </c>
      <c r="C253">
        <f t="shared" si="18"/>
        <v>6.0943603515625E-2</v>
      </c>
      <c r="D253">
        <f t="shared" si="19"/>
        <v>6.1320736302208502E-2</v>
      </c>
      <c r="E253" s="11">
        <f t="shared" si="20"/>
        <v>-3.7713278658350197E-4</v>
      </c>
      <c r="F253" s="12">
        <f t="shared" si="21"/>
        <v>-6.1501672896566197E-3</v>
      </c>
      <c r="G253">
        <f t="shared" si="22"/>
        <v>11.37263980084056</v>
      </c>
    </row>
    <row r="254" spans="1:7">
      <c r="A254">
        <f t="shared" si="23"/>
        <v>252</v>
      </c>
      <c r="B254">
        <v>1598</v>
      </c>
      <c r="C254">
        <f t="shared" si="18"/>
        <v>4.876708984375E-2</v>
      </c>
      <c r="D254">
        <f t="shared" si="19"/>
        <v>4.9067674327418001E-2</v>
      </c>
      <c r="E254" s="11">
        <f t="shared" si="20"/>
        <v>-3.0058448366800106E-4</v>
      </c>
      <c r="F254" s="12">
        <f t="shared" si="21"/>
        <v>-6.1259166607788599E-3</v>
      </c>
      <c r="G254">
        <f t="shared" si="22"/>
        <v>11.6999418410636</v>
      </c>
    </row>
    <row r="255" spans="1:7">
      <c r="A255">
        <f t="shared" si="23"/>
        <v>253</v>
      </c>
      <c r="B255">
        <v>1198</v>
      </c>
      <c r="C255">
        <f t="shared" si="18"/>
        <v>3.656005859375E-2</v>
      </c>
      <c r="D255">
        <f t="shared" si="19"/>
        <v>3.6807222941358797E-2</v>
      </c>
      <c r="E255" s="11">
        <f t="shared" si="20"/>
        <v>-2.4716434760879702E-4</v>
      </c>
      <c r="F255" s="12">
        <f t="shared" si="21"/>
        <v>-6.7151044783405368E-3</v>
      </c>
      <c r="G255">
        <f t="shared" si="22"/>
        <v>11.982241723837433</v>
      </c>
    </row>
    <row r="256" spans="1:7">
      <c r="A256">
        <f t="shared" si="23"/>
        <v>254</v>
      </c>
      <c r="B256">
        <v>799</v>
      </c>
      <c r="C256">
        <f t="shared" si="18"/>
        <v>2.4383544921875E-2</v>
      </c>
      <c r="D256">
        <f t="shared" si="19"/>
        <v>2.4541228522912299E-2</v>
      </c>
      <c r="E256" s="11">
        <f t="shared" si="20"/>
        <v>-1.5768360103729853E-4</v>
      </c>
      <c r="F256" s="12">
        <f t="shared" si="21"/>
        <v>-6.4252529530084944E-3</v>
      </c>
      <c r="G256">
        <f t="shared" si="22"/>
        <v>12.630679750697913</v>
      </c>
    </row>
    <row r="257" spans="1:7">
      <c r="A257">
        <f t="shared" si="23"/>
        <v>255</v>
      </c>
      <c r="B257">
        <v>399</v>
      </c>
      <c r="C257">
        <f t="shared" si="18"/>
        <v>1.2176513671875E-2</v>
      </c>
      <c r="D257">
        <f t="shared" si="19"/>
        <v>1.227153828572E-2</v>
      </c>
      <c r="E257" s="11">
        <f t="shared" si="20"/>
        <v>-9.5024613844999981E-5</v>
      </c>
      <c r="F257" s="12">
        <f t="shared" si="21"/>
        <v>-7.7434965065119104E-3</v>
      </c>
      <c r="G257">
        <f t="shared" si="22"/>
        <v>13.361339217070281</v>
      </c>
    </row>
    <row r="258" spans="1:7">
      <c r="A258">
        <f t="shared" si="23"/>
        <v>256</v>
      </c>
      <c r="B258">
        <v>0</v>
      </c>
      <c r="C258">
        <f t="shared" si="18"/>
        <v>0</v>
      </c>
      <c r="D258">
        <f t="shared" si="19"/>
        <v>1.2250999999999999E-16</v>
      </c>
      <c r="E258" s="11">
        <f t="shared" si="20"/>
        <v>-1.2250999999999999E-16</v>
      </c>
      <c r="F258" s="12">
        <f t="shared" si="21"/>
        <v>-1</v>
      </c>
      <c r="G258">
        <f t="shared" si="22"/>
        <v>52.857950002752922</v>
      </c>
    </row>
    <row r="259" spans="1:7">
      <c r="A259">
        <f t="shared" si="23"/>
        <v>257</v>
      </c>
      <c r="B259">
        <v>-400</v>
      </c>
      <c r="C259">
        <f t="shared" ref="C259:C322" si="24">ROUND(B259/2^15,$A$1)</f>
        <v>-1.220703125E-2</v>
      </c>
      <c r="D259">
        <f t="shared" ref="D259:D322" si="25">ROUND(SIN(2*PI()*A259/$D$1), $A$1)</f>
        <v>-1.22715382857198E-2</v>
      </c>
      <c r="E259" s="11">
        <f t="shared" ref="E259:E322" si="26">C259-D259</f>
        <v>6.4507035719800487E-5</v>
      </c>
      <c r="F259" s="12">
        <f t="shared" ref="F259:F322" si="27">E259/D259</f>
        <v>-5.2566381017501553E-3</v>
      </c>
      <c r="G259">
        <f t="shared" ref="G259:G322" si="28">LOG(ABS(1/E259),2)</f>
        <v>13.920183951970719</v>
      </c>
    </row>
    <row r="260" spans="1:7">
      <c r="A260">
        <f t="shared" ref="A260:A323" si="29">A259+1</f>
        <v>258</v>
      </c>
      <c r="B260">
        <v>-799</v>
      </c>
      <c r="C260">
        <f t="shared" si="24"/>
        <v>-2.4383544921875E-2</v>
      </c>
      <c r="D260">
        <f t="shared" si="25"/>
        <v>-2.4541228522912101E-2</v>
      </c>
      <c r="E260" s="11">
        <f t="shared" si="26"/>
        <v>1.5768360103710077E-4</v>
      </c>
      <c r="F260" s="12">
        <f t="shared" si="27"/>
        <v>-6.4252529530004878E-3</v>
      </c>
      <c r="G260">
        <f t="shared" si="28"/>
        <v>12.630679750699723</v>
      </c>
    </row>
    <row r="261" spans="1:7">
      <c r="A261">
        <f t="shared" si="29"/>
        <v>259</v>
      </c>
      <c r="B261">
        <v>-1199</v>
      </c>
      <c r="C261">
        <f t="shared" si="24"/>
        <v>-3.6590576171875E-2</v>
      </c>
      <c r="D261">
        <f t="shared" si="25"/>
        <v>-3.6807222941358603E-2</v>
      </c>
      <c r="E261" s="11">
        <f t="shared" si="26"/>
        <v>2.1664676948360273E-4</v>
      </c>
      <c r="F261" s="12">
        <f t="shared" si="27"/>
        <v>-5.8859851999365758E-3</v>
      </c>
      <c r="G261">
        <f t="shared" si="28"/>
        <v>12.172367655447095</v>
      </c>
    </row>
    <row r="262" spans="1:7">
      <c r="A262">
        <f t="shared" si="29"/>
        <v>260</v>
      </c>
      <c r="B262">
        <v>-1598</v>
      </c>
      <c r="C262">
        <f t="shared" si="24"/>
        <v>-4.876708984375E-2</v>
      </c>
      <c r="D262">
        <f t="shared" si="25"/>
        <v>-4.9067674327417703E-2</v>
      </c>
      <c r="E262" s="11">
        <f t="shared" si="26"/>
        <v>3.0058448366770268E-4</v>
      </c>
      <c r="F262" s="12">
        <f t="shared" si="27"/>
        <v>-6.1259166607728162E-3</v>
      </c>
      <c r="G262">
        <f t="shared" si="28"/>
        <v>11.69994184106503</v>
      </c>
    </row>
    <row r="263" spans="1:7">
      <c r="A263">
        <f t="shared" si="29"/>
        <v>261</v>
      </c>
      <c r="B263">
        <v>-1998</v>
      </c>
      <c r="C263">
        <f t="shared" si="24"/>
        <v>-6.097412109375E-2</v>
      </c>
      <c r="D263">
        <f t="shared" si="25"/>
        <v>-6.1320736302208197E-2</v>
      </c>
      <c r="E263" s="11">
        <f t="shared" si="26"/>
        <v>3.4661520845819666E-4</v>
      </c>
      <c r="F263" s="12">
        <f t="shared" si="27"/>
        <v>-5.6524958661612621E-3</v>
      </c>
      <c r="G263">
        <f t="shared" si="28"/>
        <v>11.494377422437818</v>
      </c>
    </row>
    <row r="264" spans="1:7">
      <c r="A264">
        <f t="shared" si="29"/>
        <v>262</v>
      </c>
      <c r="B264">
        <v>-2397</v>
      </c>
      <c r="C264">
        <f t="shared" si="24"/>
        <v>-7.3150634765625E-2</v>
      </c>
      <c r="D264">
        <f t="shared" si="25"/>
        <v>-7.3564563599667496E-2</v>
      </c>
      <c r="E264" s="11">
        <f t="shared" si="26"/>
        <v>4.139288340424957E-4</v>
      </c>
      <c r="F264" s="12">
        <f t="shared" si="27"/>
        <v>-5.6267421947211365E-3</v>
      </c>
      <c r="G264">
        <f t="shared" si="28"/>
        <v>11.238329630181024</v>
      </c>
    </row>
    <row r="265" spans="1:7">
      <c r="A265">
        <f t="shared" si="29"/>
        <v>263</v>
      </c>
      <c r="B265">
        <v>-2797</v>
      </c>
      <c r="C265">
        <f t="shared" si="24"/>
        <v>-8.5357666015625E-2</v>
      </c>
      <c r="D265">
        <f t="shared" si="25"/>
        <v>-8.5797312344439894E-2</v>
      </c>
      <c r="E265" s="11">
        <f t="shared" si="26"/>
        <v>4.3964632881489385E-4</v>
      </c>
      <c r="F265" s="12">
        <f t="shared" si="27"/>
        <v>-5.1242436015932515E-3</v>
      </c>
      <c r="G265">
        <f t="shared" si="28"/>
        <v>11.151368957707833</v>
      </c>
    </row>
    <row r="266" spans="1:7">
      <c r="A266">
        <f t="shared" si="29"/>
        <v>264</v>
      </c>
      <c r="B266">
        <v>-3227</v>
      </c>
      <c r="C266">
        <f t="shared" si="24"/>
        <v>-9.8480224609375E-2</v>
      </c>
      <c r="D266">
        <f t="shared" si="25"/>
        <v>-9.8017140329560604E-2</v>
      </c>
      <c r="E266" s="11">
        <f t="shared" si="26"/>
        <v>-4.6308427981439637E-4</v>
      </c>
      <c r="F266" s="12">
        <f t="shared" si="27"/>
        <v>4.7245234686237488E-3</v>
      </c>
      <c r="G266">
        <f t="shared" si="28"/>
        <v>11.076437596420075</v>
      </c>
    </row>
    <row r="267" spans="1:7">
      <c r="A267">
        <f t="shared" si="29"/>
        <v>265</v>
      </c>
      <c r="B267">
        <v>-3626</v>
      </c>
      <c r="C267">
        <f t="shared" si="24"/>
        <v>-0.11065673828125</v>
      </c>
      <c r="D267">
        <f t="shared" si="25"/>
        <v>-0.110222207293883</v>
      </c>
      <c r="E267" s="11">
        <f t="shared" si="26"/>
        <v>-4.3453098736699614E-4</v>
      </c>
      <c r="F267" s="12">
        <f t="shared" si="27"/>
        <v>3.9423179596505074E-3</v>
      </c>
      <c r="G267">
        <f t="shared" si="28"/>
        <v>11.168253317062961</v>
      </c>
    </row>
    <row r="268" spans="1:7">
      <c r="A268">
        <f t="shared" si="29"/>
        <v>266</v>
      </c>
      <c r="B268">
        <v>-4024</v>
      </c>
      <c r="C268">
        <f t="shared" si="24"/>
        <v>-0.122802734375</v>
      </c>
      <c r="D268">
        <f t="shared" si="25"/>
        <v>-0.122410675199216</v>
      </c>
      <c r="E268" s="11">
        <f t="shared" si="26"/>
        <v>-3.9205917578399863E-4</v>
      </c>
      <c r="F268" s="12">
        <f t="shared" si="27"/>
        <v>3.2028185053790932E-3</v>
      </c>
      <c r="G268">
        <f t="shared" si="28"/>
        <v>11.316640954375044</v>
      </c>
    </row>
    <row r="269" spans="1:7">
      <c r="A269">
        <f t="shared" si="29"/>
        <v>267</v>
      </c>
      <c r="B269">
        <v>-4421</v>
      </c>
      <c r="C269">
        <f t="shared" si="24"/>
        <v>-0.134918212890625</v>
      </c>
      <c r="D269">
        <f t="shared" si="25"/>
        <v>-0.134580708507126</v>
      </c>
      <c r="E269" s="11">
        <f t="shared" si="26"/>
        <v>-3.3750438349899881E-4</v>
      </c>
      <c r="F269" s="12">
        <f t="shared" si="27"/>
        <v>2.5078214198963594E-3</v>
      </c>
      <c r="G269">
        <f t="shared" si="28"/>
        <v>11.532806139575023</v>
      </c>
    </row>
    <row r="270" spans="1:7">
      <c r="A270">
        <f t="shared" si="29"/>
        <v>268</v>
      </c>
      <c r="B270">
        <v>-4817</v>
      </c>
      <c r="C270">
        <f t="shared" si="24"/>
        <v>-0.147003173828125</v>
      </c>
      <c r="D270">
        <f t="shared" si="25"/>
        <v>-0.146730474455362</v>
      </c>
      <c r="E270" s="11">
        <f t="shared" si="26"/>
        <v>-2.7269937276300227E-4</v>
      </c>
      <c r="F270" s="12">
        <f t="shared" si="27"/>
        <v>1.8585053566766885E-3</v>
      </c>
      <c r="G270">
        <f t="shared" si="28"/>
        <v>11.840400997641513</v>
      </c>
    </row>
    <row r="271" spans="1:7">
      <c r="A271">
        <f t="shared" si="29"/>
        <v>269</v>
      </c>
      <c r="B271">
        <v>-5212</v>
      </c>
      <c r="C271">
        <f t="shared" si="24"/>
        <v>-0.1590576171875</v>
      </c>
      <c r="D271">
        <f t="shared" si="25"/>
        <v>-0.158858143333861</v>
      </c>
      <c r="E271" s="11">
        <f t="shared" si="26"/>
        <v>-1.9947385363899839E-4</v>
      </c>
      <c r="F271" s="12">
        <f t="shared" si="27"/>
        <v>1.2556728251555743E-3</v>
      </c>
      <c r="G271">
        <f t="shared" si="28"/>
        <v>12.291512724317025</v>
      </c>
    </row>
    <row r="272" spans="1:7">
      <c r="A272">
        <f t="shared" si="29"/>
        <v>270</v>
      </c>
      <c r="B272">
        <v>-5606</v>
      </c>
      <c r="C272">
        <f t="shared" si="24"/>
        <v>-0.17108154296875</v>
      </c>
      <c r="D272">
        <f t="shared" si="25"/>
        <v>-0.170961888760301</v>
      </c>
      <c r="E272" s="11">
        <f t="shared" si="26"/>
        <v>-1.1965420844900487E-4</v>
      </c>
      <c r="F272" s="12">
        <f t="shared" si="27"/>
        <v>6.9988819915745883E-4</v>
      </c>
      <c r="G272">
        <f t="shared" si="28"/>
        <v>13.028841239658117</v>
      </c>
    </row>
    <row r="273" spans="1:7">
      <c r="A273">
        <f t="shared" si="29"/>
        <v>271</v>
      </c>
      <c r="B273">
        <v>-6000</v>
      </c>
      <c r="C273">
        <f t="shared" si="24"/>
        <v>-0.18310546875</v>
      </c>
      <c r="D273">
        <f t="shared" si="25"/>
        <v>-0.18303988795514101</v>
      </c>
      <c r="E273" s="11">
        <f t="shared" si="26"/>
        <v>-6.5580794858993707E-5</v>
      </c>
      <c r="F273" s="12">
        <f t="shared" si="27"/>
        <v>3.5828690451922751E-4</v>
      </c>
      <c r="G273">
        <f t="shared" si="28"/>
        <v>13.896367086701279</v>
      </c>
    </row>
    <row r="274" spans="1:7">
      <c r="A274">
        <f t="shared" si="29"/>
        <v>272</v>
      </c>
      <c r="B274">
        <v>-6392</v>
      </c>
      <c r="C274">
        <f t="shared" si="24"/>
        <v>-0.195068359375</v>
      </c>
      <c r="D274">
        <f t="shared" si="25"/>
        <v>-0.195090322016128</v>
      </c>
      <c r="E274" s="11">
        <f t="shared" si="26"/>
        <v>2.1962641127998284E-5</v>
      </c>
      <c r="F274" s="12">
        <f t="shared" si="27"/>
        <v>-1.1257678444029964E-4</v>
      </c>
      <c r="G274">
        <f t="shared" si="28"/>
        <v>15.474588917673437</v>
      </c>
    </row>
    <row r="275" spans="1:7">
      <c r="A275">
        <f t="shared" si="29"/>
        <v>273</v>
      </c>
      <c r="B275">
        <v>-6783</v>
      </c>
      <c r="C275">
        <f t="shared" si="24"/>
        <v>-0.207000732421875</v>
      </c>
      <c r="D275">
        <f t="shared" si="25"/>
        <v>-0.207111376192219</v>
      </c>
      <c r="E275" s="11">
        <f t="shared" si="26"/>
        <v>1.1064377034400441E-4</v>
      </c>
      <c r="F275" s="12">
        <f t="shared" si="27"/>
        <v>-5.3422352928270101E-4</v>
      </c>
      <c r="G275">
        <f t="shared" si="28"/>
        <v>13.141790155223187</v>
      </c>
    </row>
    <row r="276" spans="1:7">
      <c r="A276">
        <f t="shared" si="29"/>
        <v>274</v>
      </c>
      <c r="B276">
        <v>-7174</v>
      </c>
      <c r="C276">
        <f t="shared" si="24"/>
        <v>-0.21893310546875</v>
      </c>
      <c r="D276">
        <f t="shared" si="25"/>
        <v>-0.21910124015686999</v>
      </c>
      <c r="E276" s="11">
        <f t="shared" si="26"/>
        <v>1.6813468811999188E-4</v>
      </c>
      <c r="F276" s="12">
        <f t="shared" si="27"/>
        <v>-7.6738355291650756E-4</v>
      </c>
      <c r="G276">
        <f t="shared" si="28"/>
        <v>12.538094979687033</v>
      </c>
    </row>
    <row r="277" spans="1:7">
      <c r="A277">
        <f t="shared" si="29"/>
        <v>275</v>
      </c>
      <c r="B277">
        <v>-7563</v>
      </c>
      <c r="C277">
        <f t="shared" si="24"/>
        <v>-0.230804443359375</v>
      </c>
      <c r="D277">
        <f t="shared" si="25"/>
        <v>-0.231058108280671</v>
      </c>
      <c r="E277" s="11">
        <f t="shared" si="26"/>
        <v>2.5366492129599849E-4</v>
      </c>
      <c r="F277" s="12">
        <f t="shared" si="27"/>
        <v>-1.097840379563164E-3</v>
      </c>
      <c r="G277">
        <f t="shared" si="28"/>
        <v>11.944788353136804</v>
      </c>
    </row>
    <row r="278" spans="1:7">
      <c r="A278">
        <f t="shared" si="29"/>
        <v>276</v>
      </c>
      <c r="B278">
        <v>-7952</v>
      </c>
      <c r="C278">
        <f t="shared" si="24"/>
        <v>-0.24267578125</v>
      </c>
      <c r="D278">
        <f t="shared" si="25"/>
        <v>-0.24298017990326401</v>
      </c>
      <c r="E278" s="11">
        <f t="shared" si="26"/>
        <v>3.0439865326400972E-4</v>
      </c>
      <c r="F278" s="12">
        <f t="shared" si="27"/>
        <v>-1.252771536284144E-3</v>
      </c>
      <c r="G278">
        <f t="shared" si="28"/>
        <v>11.681750403538583</v>
      </c>
    </row>
    <row r="279" spans="1:7">
      <c r="A279">
        <f t="shared" si="29"/>
        <v>277</v>
      </c>
      <c r="B279">
        <v>-8339</v>
      </c>
      <c r="C279">
        <f t="shared" si="24"/>
        <v>-0.254486083984375</v>
      </c>
      <c r="D279">
        <f t="shared" si="25"/>
        <v>-0.25486565960451402</v>
      </c>
      <c r="E279" s="11">
        <f t="shared" si="26"/>
        <v>3.7957562013901658E-4</v>
      </c>
      <c r="F279" s="12">
        <f t="shared" si="27"/>
        <v>-1.4893164529423868E-3</v>
      </c>
      <c r="G279">
        <f t="shared" si="28"/>
        <v>11.363325047448784</v>
      </c>
    </row>
    <row r="280" spans="1:7">
      <c r="A280">
        <f t="shared" si="29"/>
        <v>278</v>
      </c>
      <c r="B280">
        <v>-8726</v>
      </c>
      <c r="C280">
        <f t="shared" si="24"/>
        <v>-0.26629638671875</v>
      </c>
      <c r="D280">
        <f t="shared" si="25"/>
        <v>-0.26671275747489798</v>
      </c>
      <c r="E280" s="11">
        <f t="shared" si="26"/>
        <v>4.1637075614797681E-4</v>
      </c>
      <c r="F280" s="12">
        <f t="shared" si="27"/>
        <v>-1.561120510657103E-3</v>
      </c>
      <c r="G280">
        <f t="shared" si="28"/>
        <v>11.229843635220151</v>
      </c>
    </row>
    <row r="281" spans="1:7">
      <c r="A281">
        <f t="shared" si="29"/>
        <v>279</v>
      </c>
      <c r="B281">
        <v>-9111</v>
      </c>
      <c r="C281">
        <f t="shared" si="24"/>
        <v>-0.278045654296875</v>
      </c>
      <c r="D281">
        <f t="shared" si="25"/>
        <v>-0.278519689385053</v>
      </c>
      <c r="E281" s="11">
        <f t="shared" si="26"/>
        <v>4.7403508817800422E-4</v>
      </c>
      <c r="F281" s="12">
        <f t="shared" si="27"/>
        <v>-1.7019805286464021E-3</v>
      </c>
      <c r="G281">
        <f t="shared" si="28"/>
        <v>11.042718527879828</v>
      </c>
    </row>
    <row r="282" spans="1:7">
      <c r="A282">
        <f t="shared" si="29"/>
        <v>280</v>
      </c>
      <c r="B282">
        <v>-9526</v>
      </c>
      <c r="C282">
        <f t="shared" si="24"/>
        <v>-0.29071044921875</v>
      </c>
      <c r="D282">
        <f t="shared" si="25"/>
        <v>-0.290284677254462</v>
      </c>
      <c r="E282" s="11">
        <f t="shared" si="26"/>
        <v>-4.2577196428800201E-4</v>
      </c>
      <c r="F282" s="12">
        <f t="shared" si="27"/>
        <v>1.466739368798211E-3</v>
      </c>
      <c r="G282">
        <f t="shared" si="28"/>
        <v>11.197631423451798</v>
      </c>
    </row>
    <row r="283" spans="1:7">
      <c r="A283">
        <f t="shared" si="29"/>
        <v>281</v>
      </c>
      <c r="B283">
        <v>-9909</v>
      </c>
      <c r="C283">
        <f t="shared" si="24"/>
        <v>-0.302398681640625</v>
      </c>
      <c r="D283">
        <f t="shared" si="25"/>
        <v>-0.30200594931922797</v>
      </c>
      <c r="E283" s="11">
        <f t="shared" si="26"/>
        <v>-3.9273232139702685E-4</v>
      </c>
      <c r="F283" s="12">
        <f t="shared" si="27"/>
        <v>1.3004125325421943E-3</v>
      </c>
      <c r="G283">
        <f t="shared" si="28"/>
        <v>11.314166044594899</v>
      </c>
    </row>
    <row r="284" spans="1:7">
      <c r="A284">
        <f t="shared" si="29"/>
        <v>282</v>
      </c>
      <c r="B284">
        <v>-10290</v>
      </c>
      <c r="C284">
        <f t="shared" si="24"/>
        <v>-0.31402587890625</v>
      </c>
      <c r="D284">
        <f t="shared" si="25"/>
        <v>-0.31368174039889102</v>
      </c>
      <c r="E284" s="11">
        <f t="shared" si="26"/>
        <v>-3.4413850735898199E-4</v>
      </c>
      <c r="F284" s="12">
        <f t="shared" si="27"/>
        <v>1.0970944847518407E-3</v>
      </c>
      <c r="G284">
        <f t="shared" si="28"/>
        <v>11.504723048161571</v>
      </c>
    </row>
    <row r="285" spans="1:7">
      <c r="A285">
        <f t="shared" si="29"/>
        <v>283</v>
      </c>
      <c r="B285">
        <v>-10670</v>
      </c>
      <c r="C285">
        <f t="shared" si="24"/>
        <v>-0.32562255859375</v>
      </c>
      <c r="D285">
        <f t="shared" si="25"/>
        <v>-0.32531029216226298</v>
      </c>
      <c r="E285" s="11">
        <f t="shared" si="26"/>
        <v>-3.1226643148701827E-4</v>
      </c>
      <c r="F285" s="12">
        <f t="shared" si="27"/>
        <v>9.5990332617961404E-4</v>
      </c>
      <c r="G285">
        <f t="shared" si="28"/>
        <v>11.644934890979217</v>
      </c>
    </row>
    <row r="286" spans="1:7">
      <c r="A286">
        <f t="shared" si="29"/>
        <v>284</v>
      </c>
      <c r="B286">
        <v>-11047</v>
      </c>
      <c r="C286">
        <f t="shared" si="24"/>
        <v>-0.337127685546875</v>
      </c>
      <c r="D286">
        <f t="shared" si="25"/>
        <v>-0.33688985339222</v>
      </c>
      <c r="E286" s="11">
        <f t="shared" si="26"/>
        <v>-2.378321546550044E-4</v>
      </c>
      <c r="F286" s="12">
        <f t="shared" si="27"/>
        <v>7.0596413712143227E-4</v>
      </c>
      <c r="G286">
        <f t="shared" si="28"/>
        <v>12.037768600440319</v>
      </c>
    </row>
    <row r="287" spans="1:7">
      <c r="A287">
        <f t="shared" si="29"/>
        <v>285</v>
      </c>
      <c r="B287">
        <v>-11423</v>
      </c>
      <c r="C287">
        <f t="shared" si="24"/>
        <v>-0.348602294921875</v>
      </c>
      <c r="D287">
        <f t="shared" si="25"/>
        <v>-0.34841868024943501</v>
      </c>
      <c r="E287" s="11">
        <f t="shared" si="26"/>
        <v>-1.8361467243999119E-4</v>
      </c>
      <c r="F287" s="12">
        <f t="shared" si="27"/>
        <v>5.2699433999503227E-4</v>
      </c>
      <c r="G287">
        <f t="shared" si="28"/>
        <v>12.411031032068749</v>
      </c>
    </row>
    <row r="288" spans="1:7">
      <c r="A288">
        <f t="shared" si="29"/>
        <v>286</v>
      </c>
      <c r="B288">
        <v>-11797</v>
      </c>
      <c r="C288">
        <f t="shared" si="24"/>
        <v>-0.360015869140625</v>
      </c>
      <c r="D288">
        <f t="shared" si="25"/>
        <v>-0.359895036534988</v>
      </c>
      <c r="E288" s="11">
        <f t="shared" si="26"/>
        <v>-1.2083260563700016E-4</v>
      </c>
      <c r="F288" s="12">
        <f t="shared" si="27"/>
        <v>3.3574401803469479E-4</v>
      </c>
      <c r="G288">
        <f t="shared" si="28"/>
        <v>13.014702573532432</v>
      </c>
    </row>
    <row r="289" spans="1:7">
      <c r="A289">
        <f t="shared" si="29"/>
        <v>287</v>
      </c>
      <c r="B289">
        <v>-12169</v>
      </c>
      <c r="C289">
        <f t="shared" si="24"/>
        <v>-0.371368408203125</v>
      </c>
      <c r="D289">
        <f t="shared" si="25"/>
        <v>-0.37131719395183699</v>
      </c>
      <c r="E289" s="11">
        <f t="shared" si="26"/>
        <v>-5.1214251288012047E-5</v>
      </c>
      <c r="F289" s="12">
        <f t="shared" si="27"/>
        <v>1.3792588148949271E-4</v>
      </c>
      <c r="G289">
        <f t="shared" si="28"/>
        <v>14.253095152460675</v>
      </c>
    </row>
    <row r="290" spans="1:7">
      <c r="A290">
        <f t="shared" si="29"/>
        <v>288</v>
      </c>
      <c r="B290">
        <v>-12539</v>
      </c>
      <c r="C290">
        <f t="shared" si="24"/>
        <v>-0.382659912109375</v>
      </c>
      <c r="D290">
        <f t="shared" si="25"/>
        <v>-0.38268343236509</v>
      </c>
      <c r="E290" s="11">
        <f t="shared" si="26"/>
        <v>2.3520255715003824E-5</v>
      </c>
      <c r="F290" s="12">
        <f t="shared" si="27"/>
        <v>-6.146139008329184E-5</v>
      </c>
      <c r="G290">
        <f t="shared" si="28"/>
        <v>15.375736729026036</v>
      </c>
    </row>
    <row r="291" spans="1:7">
      <c r="A291">
        <f t="shared" si="29"/>
        <v>289</v>
      </c>
      <c r="B291">
        <v>-12907</v>
      </c>
      <c r="C291">
        <f t="shared" si="24"/>
        <v>-0.393890380859375</v>
      </c>
      <c r="D291">
        <f t="shared" si="25"/>
        <v>-0.39399204006104799</v>
      </c>
      <c r="E291" s="11">
        <f t="shared" si="26"/>
        <v>1.0165920167298781E-4</v>
      </c>
      <c r="F291" s="12">
        <f t="shared" si="27"/>
        <v>-2.5802349117823802E-4</v>
      </c>
      <c r="G291">
        <f t="shared" si="28"/>
        <v>13.26397157305183</v>
      </c>
    </row>
    <row r="292" spans="1:7">
      <c r="A292">
        <f t="shared" si="29"/>
        <v>290</v>
      </c>
      <c r="B292">
        <v>-13273</v>
      </c>
      <c r="C292">
        <f t="shared" si="24"/>
        <v>-0.405059814453125</v>
      </c>
      <c r="D292">
        <f t="shared" si="25"/>
        <v>-0.40524131400499003</v>
      </c>
      <c r="E292" s="11">
        <f t="shared" si="26"/>
        <v>1.8149955186502753E-4</v>
      </c>
      <c r="F292" s="12">
        <f t="shared" si="27"/>
        <v>-4.4788017803829499E-4</v>
      </c>
      <c r="G292">
        <f t="shared" si="28"/>
        <v>12.427746393438071</v>
      </c>
    </row>
    <row r="293" spans="1:7">
      <c r="A293">
        <f t="shared" si="29"/>
        <v>291</v>
      </c>
      <c r="B293">
        <v>-13638</v>
      </c>
      <c r="C293">
        <f t="shared" si="24"/>
        <v>-0.41619873046875</v>
      </c>
      <c r="D293">
        <f t="shared" si="25"/>
        <v>-0.41642956009763699</v>
      </c>
      <c r="E293" s="11">
        <f t="shared" si="26"/>
        <v>2.3082962888698599E-4</v>
      </c>
      <c r="F293" s="12">
        <f t="shared" si="27"/>
        <v>-5.5430654066167923E-4</v>
      </c>
      <c r="G293">
        <f t="shared" si="28"/>
        <v>12.08088396187091</v>
      </c>
    </row>
    <row r="294" spans="1:7">
      <c r="A294">
        <f t="shared" si="29"/>
        <v>292</v>
      </c>
      <c r="B294">
        <v>-14000</v>
      </c>
      <c r="C294">
        <f t="shared" si="24"/>
        <v>-0.42724609375</v>
      </c>
      <c r="D294">
        <f t="shared" si="25"/>
        <v>-0.42755509343028197</v>
      </c>
      <c r="E294" s="11">
        <f t="shared" si="26"/>
        <v>3.0899968028197389E-4</v>
      </c>
      <c r="F294" s="12">
        <f t="shared" si="27"/>
        <v>-7.2271313107946872E-4</v>
      </c>
      <c r="G294">
        <f t="shared" si="28"/>
        <v>11.660107034157177</v>
      </c>
    </row>
    <row r="295" spans="1:7">
      <c r="A295">
        <f t="shared" si="29"/>
        <v>293</v>
      </c>
      <c r="B295">
        <v>-14361</v>
      </c>
      <c r="C295">
        <f t="shared" si="24"/>
        <v>-0.438262939453125</v>
      </c>
      <c r="D295">
        <f t="shared" si="25"/>
        <v>-0.43861623853852699</v>
      </c>
      <c r="E295" s="11">
        <f t="shared" si="26"/>
        <v>3.532990854019924E-4</v>
      </c>
      <c r="F295" s="12">
        <f t="shared" si="27"/>
        <v>-8.0548564863715017E-4</v>
      </c>
      <c r="G295">
        <f t="shared" si="28"/>
        <v>11.466822365072421</v>
      </c>
    </row>
    <row r="296" spans="1:7">
      <c r="A296">
        <f t="shared" si="29"/>
        <v>294</v>
      </c>
      <c r="B296">
        <v>-14720</v>
      </c>
      <c r="C296">
        <f t="shared" si="24"/>
        <v>-0.44921875</v>
      </c>
      <c r="D296">
        <f t="shared" si="25"/>
        <v>-0.44961132965460698</v>
      </c>
      <c r="E296" s="11">
        <f t="shared" si="26"/>
        <v>3.9257965460698374E-4</v>
      </c>
      <c r="F296" s="12">
        <f t="shared" si="27"/>
        <v>-8.731533854108277E-4</v>
      </c>
      <c r="G296">
        <f t="shared" si="28"/>
        <v>11.314726972303653</v>
      </c>
    </row>
    <row r="297" spans="1:7">
      <c r="A297">
        <f t="shared" si="29"/>
        <v>295</v>
      </c>
      <c r="B297">
        <v>-15077</v>
      </c>
      <c r="C297">
        <f t="shared" si="24"/>
        <v>-0.460113525390625</v>
      </c>
      <c r="D297">
        <f t="shared" si="25"/>
        <v>-0.46053871095824001</v>
      </c>
      <c r="E297" s="11">
        <f t="shared" si="26"/>
        <v>4.2518556761500514E-4</v>
      </c>
      <c r="F297" s="12">
        <f t="shared" si="27"/>
        <v>-9.2323524059535452E-4</v>
      </c>
      <c r="G297">
        <f t="shared" si="28"/>
        <v>11.199619752303283</v>
      </c>
    </row>
    <row r="298" spans="1:7">
      <c r="A298">
        <f t="shared" si="29"/>
        <v>296</v>
      </c>
      <c r="B298">
        <v>-15459</v>
      </c>
      <c r="C298">
        <f t="shared" si="24"/>
        <v>-0.471771240234375</v>
      </c>
      <c r="D298">
        <f t="shared" si="25"/>
        <v>-0.47139673682599798</v>
      </c>
      <c r="E298" s="11">
        <f t="shared" si="26"/>
        <v>-3.7450340837702489E-4</v>
      </c>
      <c r="F298" s="12">
        <f t="shared" si="27"/>
        <v>7.944548171856812E-4</v>
      </c>
      <c r="G298">
        <f t="shared" si="28"/>
        <v>11.382733530755262</v>
      </c>
    </row>
    <row r="299" spans="1:7">
      <c r="A299">
        <f t="shared" si="29"/>
        <v>297</v>
      </c>
      <c r="B299">
        <v>-15812</v>
      </c>
      <c r="C299">
        <f t="shared" si="24"/>
        <v>-0.4825439453125</v>
      </c>
      <c r="D299">
        <f t="shared" si="25"/>
        <v>-0.482183772079123</v>
      </c>
      <c r="E299" s="11">
        <f t="shared" si="26"/>
        <v>-3.6017323337700358E-4</v>
      </c>
      <c r="F299" s="12">
        <f t="shared" si="27"/>
        <v>7.4696257782375488E-4</v>
      </c>
      <c r="G299">
        <f t="shared" si="28"/>
        <v>11.439021409602091</v>
      </c>
    </row>
    <row r="300" spans="1:7">
      <c r="A300">
        <f t="shared" si="29"/>
        <v>298</v>
      </c>
      <c r="B300">
        <v>-16162</v>
      </c>
      <c r="C300">
        <f t="shared" si="24"/>
        <v>-0.49322509765625</v>
      </c>
      <c r="D300">
        <f t="shared" si="25"/>
        <v>-0.49289819222978398</v>
      </c>
      <c r="E300" s="11">
        <f t="shared" si="26"/>
        <v>-3.2690542646601761E-4</v>
      </c>
      <c r="F300" s="12">
        <f t="shared" si="27"/>
        <v>6.6323113295903042E-4</v>
      </c>
      <c r="G300">
        <f t="shared" si="28"/>
        <v>11.578839054231862</v>
      </c>
    </row>
    <row r="301" spans="1:7">
      <c r="A301">
        <f t="shared" si="29"/>
        <v>299</v>
      </c>
      <c r="B301">
        <v>-16509</v>
      </c>
      <c r="C301">
        <f t="shared" si="24"/>
        <v>-0.503814697265625</v>
      </c>
      <c r="D301">
        <f t="shared" si="25"/>
        <v>-0.50353838372571702</v>
      </c>
      <c r="E301" s="11">
        <f t="shared" si="26"/>
        <v>-2.7631353990797969E-4</v>
      </c>
      <c r="F301" s="12">
        <f t="shared" si="27"/>
        <v>5.4874374792149066E-4</v>
      </c>
      <c r="G301">
        <f t="shared" si="28"/>
        <v>11.821406120766808</v>
      </c>
    </row>
    <row r="302" spans="1:7">
      <c r="A302">
        <f t="shared" si="29"/>
        <v>300</v>
      </c>
      <c r="B302">
        <v>-16853</v>
      </c>
      <c r="C302">
        <f t="shared" si="24"/>
        <v>-0.514312744140625</v>
      </c>
      <c r="D302">
        <f t="shared" si="25"/>
        <v>-0.51410274419322199</v>
      </c>
      <c r="E302" s="11">
        <f t="shared" si="26"/>
        <v>-2.0999994740300565E-4</v>
      </c>
      <c r="F302" s="12">
        <f t="shared" si="27"/>
        <v>4.0847855759369104E-4</v>
      </c>
      <c r="G302">
        <f t="shared" si="28"/>
        <v>12.217323412998207</v>
      </c>
    </row>
    <row r="303" spans="1:7">
      <c r="A303">
        <f t="shared" si="29"/>
        <v>301</v>
      </c>
      <c r="B303">
        <v>-17195</v>
      </c>
      <c r="C303">
        <f t="shared" si="24"/>
        <v>-0.524749755859375</v>
      </c>
      <c r="D303">
        <f t="shared" si="25"/>
        <v>-0.52458968267846895</v>
      </c>
      <c r="E303" s="11">
        <f t="shared" si="26"/>
        <v>-1.6007318090605072E-4</v>
      </c>
      <c r="F303" s="12">
        <f t="shared" si="27"/>
        <v>3.0513978103561488E-4</v>
      </c>
      <c r="G303">
        <f t="shared" si="28"/>
        <v>12.608980764480558</v>
      </c>
    </row>
    <row r="304" spans="1:7">
      <c r="A304">
        <f t="shared" si="29"/>
        <v>302</v>
      </c>
      <c r="B304">
        <v>-17534</v>
      </c>
      <c r="C304">
        <f t="shared" si="24"/>
        <v>-0.53509521484375</v>
      </c>
      <c r="D304">
        <f t="shared" si="25"/>
        <v>-0.53499761988709704</v>
      </c>
      <c r="E304" s="11">
        <f t="shared" si="26"/>
        <v>-9.7594956652957698E-5</v>
      </c>
      <c r="F304" s="12">
        <f t="shared" si="27"/>
        <v>1.8242129128266701E-4</v>
      </c>
      <c r="G304">
        <f t="shared" si="28"/>
        <v>13.322833877875729</v>
      </c>
    </row>
    <row r="305" spans="1:7">
      <c r="A305">
        <f t="shared" si="29"/>
        <v>303</v>
      </c>
      <c r="B305">
        <v>-17870</v>
      </c>
      <c r="C305">
        <f t="shared" si="24"/>
        <v>-0.54534912109375</v>
      </c>
      <c r="D305">
        <f t="shared" si="25"/>
        <v>-0.54532498842204602</v>
      </c>
      <c r="E305" s="11">
        <f t="shared" si="26"/>
        <v>-2.4132671703980257E-5</v>
      </c>
      <c r="F305" s="12">
        <f t="shared" si="27"/>
        <v>4.4253742660519973E-5</v>
      </c>
      <c r="G305">
        <f t="shared" si="28"/>
        <v>15.338652830714322</v>
      </c>
    </row>
    <row r="306" spans="1:7">
      <c r="A306">
        <f t="shared" si="29"/>
        <v>304</v>
      </c>
      <c r="B306">
        <v>-18204</v>
      </c>
      <c r="C306">
        <f t="shared" si="24"/>
        <v>-0.5555419921875</v>
      </c>
      <c r="D306">
        <f t="shared" si="25"/>
        <v>-0.55557023301960196</v>
      </c>
      <c r="E306" s="11">
        <f t="shared" si="26"/>
        <v>2.8240832101955604E-5</v>
      </c>
      <c r="F306" s="12">
        <f t="shared" si="27"/>
        <v>-5.0832154826695319E-5</v>
      </c>
      <c r="G306">
        <f t="shared" si="28"/>
        <v>15.111857876915572</v>
      </c>
    </row>
    <row r="307" spans="1:7">
      <c r="A307">
        <f t="shared" si="29"/>
        <v>305</v>
      </c>
      <c r="B307">
        <v>-18535</v>
      </c>
      <c r="C307">
        <f t="shared" si="24"/>
        <v>-0.565643310546875</v>
      </c>
      <c r="D307">
        <f t="shared" si="25"/>
        <v>-0.56573181078361301</v>
      </c>
      <c r="E307" s="11">
        <f t="shared" si="26"/>
        <v>8.8500236738009441E-5</v>
      </c>
      <c r="F307" s="12">
        <f t="shared" si="27"/>
        <v>-1.564349662703693E-4</v>
      </c>
      <c r="G307">
        <f t="shared" si="28"/>
        <v>13.4639591600288</v>
      </c>
    </row>
    <row r="308" spans="1:7">
      <c r="A308">
        <f t="shared" si="29"/>
        <v>306</v>
      </c>
      <c r="B308">
        <v>-18863</v>
      </c>
      <c r="C308">
        <f t="shared" si="24"/>
        <v>-0.575653076171875</v>
      </c>
      <c r="D308">
        <f t="shared" si="25"/>
        <v>-0.57580819141784501</v>
      </c>
      <c r="E308" s="11">
        <f t="shared" si="26"/>
        <v>1.5511524597000559E-4</v>
      </c>
      <c r="F308" s="12">
        <f t="shared" si="27"/>
        <v>-2.6938700817724832E-4</v>
      </c>
      <c r="G308">
        <f t="shared" si="28"/>
        <v>12.654371886571006</v>
      </c>
    </row>
    <row r="309" spans="1:7">
      <c r="A309">
        <f t="shared" si="29"/>
        <v>307</v>
      </c>
      <c r="B309">
        <v>-19188</v>
      </c>
      <c r="C309">
        <f t="shared" si="24"/>
        <v>-0.5855712890625</v>
      </c>
      <c r="D309">
        <f t="shared" si="25"/>
        <v>-0.58579785745643898</v>
      </c>
      <c r="E309" s="11">
        <f t="shared" si="26"/>
        <v>2.265683939389751E-4</v>
      </c>
      <c r="F309" s="12">
        <f t="shared" si="27"/>
        <v>-3.8676890168691535E-4</v>
      </c>
      <c r="G309">
        <f t="shared" si="28"/>
        <v>12.107765758849034</v>
      </c>
    </row>
    <row r="310" spans="1:7">
      <c r="A310">
        <f t="shared" si="29"/>
        <v>308</v>
      </c>
      <c r="B310">
        <v>-19511</v>
      </c>
      <c r="C310">
        <f t="shared" si="24"/>
        <v>-0.595428466796875</v>
      </c>
      <c r="D310">
        <f t="shared" si="25"/>
        <v>-0.59569930449243302</v>
      </c>
      <c r="E310" s="11">
        <f t="shared" si="26"/>
        <v>2.7083769555802384E-4</v>
      </c>
      <c r="F310" s="12">
        <f t="shared" si="27"/>
        <v>-4.546550474635718E-4</v>
      </c>
      <c r="G310">
        <f t="shared" si="28"/>
        <v>11.850283830408012</v>
      </c>
    </row>
    <row r="311" spans="1:7">
      <c r="A311">
        <f t="shared" si="29"/>
        <v>309</v>
      </c>
      <c r="B311">
        <v>-19831</v>
      </c>
      <c r="C311">
        <f t="shared" si="24"/>
        <v>-0.605194091796875</v>
      </c>
      <c r="D311">
        <f t="shared" si="25"/>
        <v>-0.60551104140432499</v>
      </c>
      <c r="E311" s="11">
        <f t="shared" si="26"/>
        <v>3.1694960744999001E-4</v>
      </c>
      <c r="F311" s="12">
        <f t="shared" si="27"/>
        <v>-5.2344149945624115E-4</v>
      </c>
      <c r="G311">
        <f t="shared" si="28"/>
        <v>11.623458898368197</v>
      </c>
    </row>
    <row r="312" spans="1:7">
      <c r="A312">
        <f t="shared" si="29"/>
        <v>310</v>
      </c>
      <c r="B312">
        <v>-20148</v>
      </c>
      <c r="C312">
        <f t="shared" si="24"/>
        <v>-0.6148681640625</v>
      </c>
      <c r="D312">
        <f t="shared" si="25"/>
        <v>-0.61523159058062704</v>
      </c>
      <c r="E312" s="11">
        <f t="shared" si="26"/>
        <v>3.634265181270413E-4</v>
      </c>
      <c r="F312" s="12">
        <f t="shared" si="27"/>
        <v>-5.9071498227855331E-4</v>
      </c>
      <c r="G312">
        <f t="shared" si="28"/>
        <v>11.426048687069956</v>
      </c>
    </row>
    <row r="313" spans="1:7">
      <c r="A313">
        <f t="shared" si="29"/>
        <v>311</v>
      </c>
      <c r="B313">
        <v>-20463</v>
      </c>
      <c r="C313">
        <f t="shared" si="24"/>
        <v>-0.624481201171875</v>
      </c>
      <c r="D313">
        <f t="shared" si="25"/>
        <v>-0.62485948814238601</v>
      </c>
      <c r="E313" s="11">
        <f t="shared" si="26"/>
        <v>3.7828697051101035E-4</v>
      </c>
      <c r="F313" s="12">
        <f t="shared" si="27"/>
        <v>-6.0539525715709466E-4</v>
      </c>
      <c r="G313">
        <f t="shared" si="28"/>
        <v>11.368231293627066</v>
      </c>
    </row>
    <row r="314" spans="1:7">
      <c r="A314">
        <f t="shared" si="29"/>
        <v>312</v>
      </c>
      <c r="B314">
        <v>-20798</v>
      </c>
      <c r="C314">
        <f t="shared" si="24"/>
        <v>-0.63470458984375</v>
      </c>
      <c r="D314">
        <f t="shared" si="25"/>
        <v>-0.63439328416364504</v>
      </c>
      <c r="E314" s="11">
        <f t="shared" si="26"/>
        <v>-3.1130568010495629E-4</v>
      </c>
      <c r="F314" s="12">
        <f t="shared" si="27"/>
        <v>4.9071402216271476E-4</v>
      </c>
      <c r="G314">
        <f t="shared" si="28"/>
        <v>11.649380478988771</v>
      </c>
    </row>
    <row r="315" spans="1:7">
      <c r="A315">
        <f t="shared" si="29"/>
        <v>313</v>
      </c>
      <c r="B315">
        <v>-21107</v>
      </c>
      <c r="C315">
        <f t="shared" si="24"/>
        <v>-0.644134521484375</v>
      </c>
      <c r="D315">
        <f t="shared" si="25"/>
        <v>-0.64383154288979105</v>
      </c>
      <c r="E315" s="11">
        <f t="shared" si="26"/>
        <v>-3.0297859458394694E-4</v>
      </c>
      <c r="F315" s="12">
        <f t="shared" si="27"/>
        <v>4.7058675196938866E-4</v>
      </c>
      <c r="G315">
        <f t="shared" si="28"/>
        <v>11.688496508552376</v>
      </c>
    </row>
    <row r="316" spans="1:7">
      <c r="A316">
        <f t="shared" si="29"/>
        <v>314</v>
      </c>
      <c r="B316">
        <v>-21412</v>
      </c>
      <c r="C316">
        <f t="shared" si="24"/>
        <v>-0.6534423828125</v>
      </c>
      <c r="D316">
        <f t="shared" si="25"/>
        <v>-0.65317284295377698</v>
      </c>
      <c r="E316" s="11">
        <f t="shared" si="26"/>
        <v>-2.6953985872302244E-4</v>
      </c>
      <c r="F316" s="12">
        <f t="shared" si="27"/>
        <v>4.1266237816028878E-4</v>
      </c>
      <c r="G316">
        <f t="shared" si="28"/>
        <v>11.857213749502742</v>
      </c>
    </row>
    <row r="317" spans="1:7">
      <c r="A317">
        <f t="shared" si="29"/>
        <v>315</v>
      </c>
      <c r="B317">
        <v>-21714</v>
      </c>
      <c r="C317">
        <f t="shared" si="24"/>
        <v>-0.66265869140625</v>
      </c>
      <c r="D317">
        <f t="shared" si="25"/>
        <v>-0.66241577759017201</v>
      </c>
      <c r="E317" s="11">
        <f t="shared" si="26"/>
        <v>-2.4291381607799423E-4</v>
      </c>
      <c r="F317" s="12">
        <f t="shared" si="27"/>
        <v>3.667089829316865E-4</v>
      </c>
      <c r="G317">
        <f t="shared" si="28"/>
        <v>12.007267831854987</v>
      </c>
    </row>
    <row r="318" spans="1:7">
      <c r="A318">
        <f t="shared" si="29"/>
        <v>316</v>
      </c>
      <c r="B318">
        <v>-22012</v>
      </c>
      <c r="C318">
        <f t="shared" si="24"/>
        <v>-0.6717529296875</v>
      </c>
      <c r="D318">
        <f t="shared" si="25"/>
        <v>-0.671558954847018</v>
      </c>
      <c r="E318" s="11">
        <f t="shared" si="26"/>
        <v>-1.9397484048200297E-4</v>
      </c>
      <c r="F318" s="12">
        <f t="shared" si="27"/>
        <v>2.8884260880147254E-4</v>
      </c>
      <c r="G318">
        <f t="shared" si="28"/>
        <v>12.331842839846992</v>
      </c>
    </row>
    <row r="319" spans="1:7">
      <c r="A319">
        <f t="shared" si="29"/>
        <v>317</v>
      </c>
      <c r="B319">
        <v>-22307</v>
      </c>
      <c r="C319">
        <f t="shared" si="24"/>
        <v>-0.680755615234375</v>
      </c>
      <c r="D319">
        <f t="shared" si="25"/>
        <v>-0.68060099779545302</v>
      </c>
      <c r="E319" s="11">
        <f t="shared" si="26"/>
        <v>-1.5461743892197788E-4</v>
      </c>
      <c r="F319" s="12">
        <f t="shared" si="27"/>
        <v>2.2717780229944125E-4</v>
      </c>
      <c r="G319">
        <f t="shared" si="28"/>
        <v>12.659009333072014</v>
      </c>
    </row>
    <row r="320" spans="1:7">
      <c r="A320">
        <f t="shared" si="29"/>
        <v>318</v>
      </c>
      <c r="B320">
        <v>-22598</v>
      </c>
      <c r="C320">
        <f t="shared" si="24"/>
        <v>-0.68963623046875</v>
      </c>
      <c r="D320">
        <f t="shared" si="25"/>
        <v>-0.68954054473706705</v>
      </c>
      <c r="E320" s="11">
        <f t="shared" si="26"/>
        <v>-9.5685731682948472E-5</v>
      </c>
      <c r="F320" s="12">
        <f t="shared" si="27"/>
        <v>1.3876737548396809E-4</v>
      </c>
      <c r="G320">
        <f t="shared" si="28"/>
        <v>13.3513366632568</v>
      </c>
    </row>
    <row r="321" spans="1:7">
      <c r="A321">
        <f t="shared" si="29"/>
        <v>319</v>
      </c>
      <c r="B321">
        <v>-22886</v>
      </c>
      <c r="C321">
        <f t="shared" si="24"/>
        <v>-0.69842529296875</v>
      </c>
      <c r="D321">
        <f t="shared" si="25"/>
        <v>-0.69837624940897303</v>
      </c>
      <c r="E321" s="11">
        <f t="shared" si="26"/>
        <v>-4.9043559776973389E-5</v>
      </c>
      <c r="F321" s="12">
        <f t="shared" si="27"/>
        <v>7.022512552292311E-5</v>
      </c>
      <c r="G321">
        <f t="shared" si="28"/>
        <v>14.31557677505335</v>
      </c>
    </row>
    <row r="322" spans="1:7">
      <c r="A322">
        <f t="shared" si="29"/>
        <v>320</v>
      </c>
      <c r="B322">
        <v>-23170</v>
      </c>
      <c r="C322">
        <f t="shared" si="24"/>
        <v>-0.70709228515625</v>
      </c>
      <c r="D322">
        <f t="shared" si="25"/>
        <v>-0.70710678118654702</v>
      </c>
      <c r="E322" s="11">
        <f t="shared" si="26"/>
        <v>1.4496030297017626E-5</v>
      </c>
      <c r="F322" s="12">
        <f t="shared" si="27"/>
        <v>-2.0500482646613628E-5</v>
      </c>
      <c r="G322">
        <f t="shared" si="28"/>
        <v>16.073982598672959</v>
      </c>
    </row>
    <row r="323" spans="1:7">
      <c r="A323">
        <f t="shared" si="29"/>
        <v>321</v>
      </c>
      <c r="B323">
        <v>-23451</v>
      </c>
      <c r="C323">
        <f t="shared" ref="C323:C386" si="30">ROUND(B323/2^15,$A$1)</f>
        <v>-0.715667724609375</v>
      </c>
      <c r="D323">
        <f t="shared" ref="D323:D386" si="31">ROUND(SIN(2*PI()*A323/$D$1), $A$1)</f>
        <v>-0.71573082528381804</v>
      </c>
      <c r="E323" s="11">
        <f t="shared" ref="E323:E386" si="32">C323-D323</f>
        <v>6.3100674443039573E-5</v>
      </c>
      <c r="F323" s="12">
        <f t="shared" ref="F323:F386" si="33">E323/D323</f>
        <v>-8.8162577625488524E-5</v>
      </c>
      <c r="G323">
        <f t="shared" ref="G323:G385" si="34">LOG(ABS(1/E323),2)</f>
        <v>13.951985049095413</v>
      </c>
    </row>
    <row r="324" spans="1:7">
      <c r="A324">
        <f t="shared" ref="A324:A387" si="35">A323+1</f>
        <v>322</v>
      </c>
      <c r="B324">
        <v>-23728</v>
      </c>
      <c r="C324">
        <f t="shared" si="30"/>
        <v>-0.72412109375</v>
      </c>
      <c r="D324">
        <f t="shared" si="31"/>
        <v>-0.724247082951467</v>
      </c>
      <c r="E324" s="11">
        <f t="shared" si="32"/>
        <v>1.2598920146700276E-4</v>
      </c>
      <c r="F324" s="12">
        <f t="shared" si="33"/>
        <v>-1.7395886629404002E-4</v>
      </c>
      <c r="G324">
        <f t="shared" si="34"/>
        <v>12.954412293900628</v>
      </c>
    </row>
    <row r="325" spans="1:7">
      <c r="A325">
        <f t="shared" si="35"/>
        <v>323</v>
      </c>
      <c r="B325">
        <v>-24002</v>
      </c>
      <c r="C325">
        <f t="shared" si="30"/>
        <v>-0.73248291015625</v>
      </c>
      <c r="D325">
        <f t="shared" si="31"/>
        <v>-0.73265427167241304</v>
      </c>
      <c r="E325" s="11">
        <f t="shared" si="32"/>
        <v>1.7136151616303774E-4</v>
      </c>
      <c r="F325" s="12">
        <f t="shared" si="33"/>
        <v>-2.3389137658595064E-4</v>
      </c>
      <c r="G325">
        <f t="shared" si="34"/>
        <v>12.510669229694004</v>
      </c>
    </row>
    <row r="326" spans="1:7">
      <c r="A326">
        <f t="shared" si="35"/>
        <v>324</v>
      </c>
      <c r="B326">
        <v>-24272</v>
      </c>
      <c r="C326">
        <f t="shared" si="30"/>
        <v>-0.74072265625</v>
      </c>
      <c r="D326">
        <f t="shared" si="31"/>
        <v>-0.74095112535495899</v>
      </c>
      <c r="E326" s="11">
        <f t="shared" si="32"/>
        <v>2.2846910495899486E-4</v>
      </c>
      <c r="F326" s="12">
        <f t="shared" si="33"/>
        <v>-3.0834571558217795E-4</v>
      </c>
      <c r="G326">
        <f t="shared" si="34"/>
        <v>12.095713291447606</v>
      </c>
    </row>
    <row r="327" spans="1:7">
      <c r="A327">
        <f t="shared" si="35"/>
        <v>325</v>
      </c>
      <c r="B327">
        <v>-24539</v>
      </c>
      <c r="C327">
        <f t="shared" si="30"/>
        <v>-0.748870849609375</v>
      </c>
      <c r="D327">
        <f t="shared" si="31"/>
        <v>-0.74913639452345904</v>
      </c>
      <c r="E327" s="11">
        <f t="shared" si="32"/>
        <v>2.6554491408403713E-4</v>
      </c>
      <c r="F327" s="12">
        <f t="shared" si="33"/>
        <v>-3.5446804617329488E-4</v>
      </c>
      <c r="G327">
        <f t="shared" si="34"/>
        <v>11.878756481434861</v>
      </c>
    </row>
    <row r="328" spans="1:7">
      <c r="A328">
        <f t="shared" si="35"/>
        <v>326</v>
      </c>
      <c r="B328">
        <v>-24803</v>
      </c>
      <c r="C328">
        <f t="shared" si="30"/>
        <v>-0.756927490234375</v>
      </c>
      <c r="D328">
        <f t="shared" si="31"/>
        <v>-0.75720884650648401</v>
      </c>
      <c r="E328" s="11">
        <f t="shared" si="32"/>
        <v>2.8135627210901237E-4</v>
      </c>
      <c r="F328" s="12">
        <f t="shared" si="33"/>
        <v>-3.7157023905240796E-4</v>
      </c>
      <c r="G328">
        <f t="shared" si="34"/>
        <v>11.795314254647998</v>
      </c>
    </row>
    <row r="329" spans="1:7">
      <c r="A329">
        <f t="shared" si="35"/>
        <v>327</v>
      </c>
      <c r="B329">
        <v>-25062</v>
      </c>
      <c r="C329">
        <f t="shared" si="30"/>
        <v>-0.76483154296875</v>
      </c>
      <c r="D329">
        <f t="shared" si="31"/>
        <v>-0.76516726562245896</v>
      </c>
      <c r="E329" s="11">
        <f t="shared" si="32"/>
        <v>3.357226537089586E-4</v>
      </c>
      <c r="F329" s="12">
        <f t="shared" si="33"/>
        <v>-4.3875720877297364E-4</v>
      </c>
      <c r="G329">
        <f t="shared" si="34"/>
        <v>11.540442489845278</v>
      </c>
    </row>
    <row r="330" spans="1:7">
      <c r="A330">
        <f t="shared" si="35"/>
        <v>328</v>
      </c>
      <c r="B330">
        <v>-25338</v>
      </c>
      <c r="C330">
        <f t="shared" si="30"/>
        <v>-0.77325439453125</v>
      </c>
      <c r="D330">
        <f t="shared" si="31"/>
        <v>-0.77301045336273699</v>
      </c>
      <c r="E330" s="11">
        <f t="shared" si="32"/>
        <v>-2.4394116851300662E-4</v>
      </c>
      <c r="F330" s="12">
        <f t="shared" si="33"/>
        <v>3.1557292330500561E-4</v>
      </c>
      <c r="G330">
        <f t="shared" si="34"/>
        <v>12.001179125730568</v>
      </c>
    </row>
    <row r="331" spans="1:7">
      <c r="A331">
        <f t="shared" si="35"/>
        <v>329</v>
      </c>
      <c r="B331">
        <v>-25591</v>
      </c>
      <c r="C331">
        <f t="shared" si="30"/>
        <v>-0.780975341796875</v>
      </c>
      <c r="D331">
        <f t="shared" si="31"/>
        <v>-0.78073722857209404</v>
      </c>
      <c r="E331" s="11">
        <f t="shared" si="32"/>
        <v>-2.3811322478095587E-4</v>
      </c>
      <c r="F331" s="12">
        <f t="shared" si="33"/>
        <v>3.0498510390806636E-4</v>
      </c>
      <c r="G331">
        <f t="shared" si="34"/>
        <v>12.036064629600336</v>
      </c>
    </row>
    <row r="332" spans="1:7">
      <c r="A332">
        <f t="shared" si="35"/>
        <v>330</v>
      </c>
      <c r="B332">
        <v>-25840</v>
      </c>
      <c r="C332">
        <f t="shared" si="30"/>
        <v>-0.78857421875</v>
      </c>
      <c r="D332">
        <f t="shared" si="31"/>
        <v>-0.78834642762660601</v>
      </c>
      <c r="E332" s="11">
        <f t="shared" si="32"/>
        <v>-2.2779112339399443E-4</v>
      </c>
      <c r="F332" s="12">
        <f t="shared" si="33"/>
        <v>2.8894799977692787E-4</v>
      </c>
      <c r="G332">
        <f t="shared" si="34"/>
        <v>12.100000850611321</v>
      </c>
    </row>
    <row r="333" spans="1:7">
      <c r="A333">
        <f t="shared" si="35"/>
        <v>331</v>
      </c>
      <c r="B333">
        <v>-26084</v>
      </c>
      <c r="C333">
        <f t="shared" si="30"/>
        <v>-0.7960205078125</v>
      </c>
      <c r="D333">
        <f t="shared" si="31"/>
        <v>-0.79583690460888301</v>
      </c>
      <c r="E333" s="11">
        <f t="shared" si="32"/>
        <v>-1.8360320361698879E-4</v>
      </c>
      <c r="F333" s="12">
        <f t="shared" si="33"/>
        <v>2.3070456088891889E-4</v>
      </c>
      <c r="G333">
        <f t="shared" si="34"/>
        <v>12.411121147584112</v>
      </c>
    </row>
    <row r="334" spans="1:7">
      <c r="A334">
        <f t="shared" si="35"/>
        <v>332</v>
      </c>
      <c r="B334">
        <v>-26324</v>
      </c>
      <c r="C334">
        <f t="shared" si="30"/>
        <v>-0.8033447265625</v>
      </c>
      <c r="D334">
        <f t="shared" si="31"/>
        <v>-0.80320753148064505</v>
      </c>
      <c r="E334" s="11">
        <f t="shared" si="32"/>
        <v>-1.3719508185494611E-4</v>
      </c>
      <c r="F334" s="12">
        <f t="shared" si="33"/>
        <v>1.7080900822983894E-4</v>
      </c>
      <c r="G334">
        <f t="shared" si="34"/>
        <v>12.83148361458869</v>
      </c>
    </row>
    <row r="335" spans="1:7">
      <c r="A335">
        <f t="shared" si="35"/>
        <v>333</v>
      </c>
      <c r="B335">
        <v>-26561</v>
      </c>
      <c r="C335">
        <f t="shared" si="30"/>
        <v>-0.810577392578125</v>
      </c>
      <c r="D335">
        <f t="shared" si="31"/>
        <v>-0.81045719825259499</v>
      </c>
      <c r="E335" s="11">
        <f t="shared" si="32"/>
        <v>-1.2019432553000975E-4</v>
      </c>
      <c r="F335" s="12">
        <f t="shared" si="33"/>
        <v>1.4830434696509268E-4</v>
      </c>
      <c r="G335">
        <f t="shared" si="34"/>
        <v>13.022343592676373</v>
      </c>
    </row>
    <row r="336" spans="1:7">
      <c r="A336">
        <f t="shared" si="35"/>
        <v>334</v>
      </c>
      <c r="B336">
        <v>-26793</v>
      </c>
      <c r="C336">
        <f t="shared" si="30"/>
        <v>-0.817657470703125</v>
      </c>
      <c r="D336">
        <f t="shared" si="31"/>
        <v>-0.81758481315158404</v>
      </c>
      <c r="E336" s="11">
        <f t="shared" si="32"/>
        <v>-7.2657551540955545E-5</v>
      </c>
      <c r="F336" s="12">
        <f t="shared" si="33"/>
        <v>8.886851904804706E-5</v>
      </c>
      <c r="G336">
        <f t="shared" si="34"/>
        <v>13.748527724692757</v>
      </c>
    </row>
    <row r="337" spans="1:7">
      <c r="A337">
        <f t="shared" si="35"/>
        <v>335</v>
      </c>
      <c r="B337">
        <v>-27021</v>
      </c>
      <c r="C337">
        <f t="shared" si="30"/>
        <v>-0.824615478515625</v>
      </c>
      <c r="D337">
        <f t="shared" si="31"/>
        <v>-0.82458930278502496</v>
      </c>
      <c r="E337" s="11">
        <f t="shared" si="32"/>
        <v>-2.617573060004208E-5</v>
      </c>
      <c r="F337" s="12">
        <f t="shared" si="33"/>
        <v>3.1743960916827754E-5</v>
      </c>
      <c r="G337">
        <f t="shared" si="34"/>
        <v>15.221410669149011</v>
      </c>
    </row>
    <row r="338" spans="1:7">
      <c r="A338">
        <f t="shared" si="35"/>
        <v>336</v>
      </c>
      <c r="B338">
        <v>-27245</v>
      </c>
      <c r="C338">
        <f t="shared" si="30"/>
        <v>-0.831451416015625</v>
      </c>
      <c r="D338">
        <f t="shared" si="31"/>
        <v>-0.83146961230254501</v>
      </c>
      <c r="E338" s="11">
        <f t="shared" si="32"/>
        <v>1.8196286920013627E-5</v>
      </c>
      <c r="F338" s="12">
        <f t="shared" si="33"/>
        <v>-2.188448820110648E-5</v>
      </c>
      <c r="G338">
        <f t="shared" si="34"/>
        <v>15.745996386023622</v>
      </c>
    </row>
    <row r="339" spans="1:7">
      <c r="A339">
        <f t="shared" si="35"/>
        <v>337</v>
      </c>
      <c r="B339">
        <v>-27465</v>
      </c>
      <c r="C339">
        <f t="shared" si="30"/>
        <v>-0.838165283203125</v>
      </c>
      <c r="D339">
        <f t="shared" si="31"/>
        <v>-0.83822470555483797</v>
      </c>
      <c r="E339" s="11">
        <f t="shared" si="32"/>
        <v>5.9422351712967725E-5</v>
      </c>
      <c r="F339" s="12">
        <f t="shared" si="33"/>
        <v>-7.0890718585578865E-5</v>
      </c>
      <c r="G339">
        <f t="shared" si="34"/>
        <v>14.03863477169536</v>
      </c>
    </row>
    <row r="340" spans="1:7">
      <c r="A340">
        <f t="shared" si="35"/>
        <v>338</v>
      </c>
      <c r="B340">
        <v>-27681</v>
      </c>
      <c r="C340">
        <f t="shared" si="30"/>
        <v>-0.844757080078125</v>
      </c>
      <c r="D340">
        <f t="shared" si="31"/>
        <v>-0.84485356524970701</v>
      </c>
      <c r="E340" s="11">
        <f t="shared" si="32"/>
        <v>9.6485171582005869E-5</v>
      </c>
      <c r="F340" s="12">
        <f t="shared" si="33"/>
        <v>-1.1420342595522867E-4</v>
      </c>
      <c r="G340">
        <f t="shared" si="34"/>
        <v>13.339333237018929</v>
      </c>
    </row>
    <row r="341" spans="1:7">
      <c r="A341">
        <f t="shared" si="35"/>
        <v>339</v>
      </c>
      <c r="B341">
        <v>-27893</v>
      </c>
      <c r="C341">
        <f t="shared" si="30"/>
        <v>-0.851226806640625</v>
      </c>
      <c r="D341">
        <f t="shared" si="31"/>
        <v>-0.85135519310526497</v>
      </c>
      <c r="E341" s="11">
        <f t="shared" si="32"/>
        <v>1.283864646399735E-4</v>
      </c>
      <c r="F341" s="12">
        <f t="shared" si="33"/>
        <v>-1.5080246844057164E-4</v>
      </c>
      <c r="G341">
        <f t="shared" si="34"/>
        <v>12.927219267635223</v>
      </c>
    </row>
    <row r="342" spans="1:7">
      <c r="A342">
        <f t="shared" si="35"/>
        <v>340</v>
      </c>
      <c r="B342">
        <v>-28100</v>
      </c>
      <c r="C342">
        <f t="shared" si="30"/>
        <v>-0.8575439453125</v>
      </c>
      <c r="D342">
        <f t="shared" si="31"/>
        <v>-0.85772861000027201</v>
      </c>
      <c r="E342" s="11">
        <f t="shared" si="32"/>
        <v>1.8466468777200706E-4</v>
      </c>
      <c r="F342" s="12">
        <f t="shared" si="33"/>
        <v>-2.1529500779034116E-4</v>
      </c>
      <c r="G342">
        <f t="shared" si="34"/>
        <v>12.402804364051065</v>
      </c>
    </row>
    <row r="343" spans="1:7">
      <c r="A343">
        <f t="shared" si="35"/>
        <v>341</v>
      </c>
      <c r="B343">
        <v>-28304</v>
      </c>
      <c r="C343">
        <f t="shared" si="30"/>
        <v>-0.86376953125</v>
      </c>
      <c r="D343">
        <f t="shared" si="31"/>
        <v>-0.86397285612158603</v>
      </c>
      <c r="E343" s="11">
        <f t="shared" si="32"/>
        <v>2.033248715860303E-4</v>
      </c>
      <c r="F343" s="12">
        <f t="shared" si="33"/>
        <v>-2.3533710595812583E-4</v>
      </c>
      <c r="G343">
        <f t="shared" si="34"/>
        <v>12.263925676815859</v>
      </c>
    </row>
    <row r="344" spans="1:7">
      <c r="A344">
        <f t="shared" si="35"/>
        <v>342</v>
      </c>
      <c r="B344">
        <v>-28503</v>
      </c>
      <c r="C344">
        <f t="shared" si="30"/>
        <v>-0.869842529296875</v>
      </c>
      <c r="D344">
        <f t="shared" si="31"/>
        <v>-0.87008699110871102</v>
      </c>
      <c r="E344" s="11">
        <f t="shared" si="32"/>
        <v>2.4446181183601645E-4</v>
      </c>
      <c r="F344" s="12">
        <f t="shared" si="33"/>
        <v>-2.8096249493916723E-4</v>
      </c>
      <c r="G344">
        <f t="shared" si="34"/>
        <v>11.998103264792274</v>
      </c>
    </row>
    <row r="345" spans="1:7">
      <c r="A345">
        <f t="shared" si="35"/>
        <v>343</v>
      </c>
      <c r="B345">
        <v>-28699</v>
      </c>
      <c r="C345">
        <f t="shared" si="30"/>
        <v>-0.875823974609375</v>
      </c>
      <c r="D345">
        <f t="shared" si="31"/>
        <v>-0.87607009419540705</v>
      </c>
      <c r="E345" s="11">
        <f t="shared" si="32"/>
        <v>2.4611958603204531E-4</v>
      </c>
      <c r="F345" s="12">
        <f t="shared" si="33"/>
        <v>-2.8093595211474989E-4</v>
      </c>
      <c r="G345">
        <f t="shared" si="34"/>
        <v>11.988352908478491</v>
      </c>
    </row>
    <row r="346" spans="1:7">
      <c r="A346">
        <f t="shared" si="35"/>
        <v>344</v>
      </c>
      <c r="B346">
        <v>-28904</v>
      </c>
      <c r="C346">
        <f t="shared" si="30"/>
        <v>-0.882080078125</v>
      </c>
      <c r="D346">
        <f t="shared" si="31"/>
        <v>-0.88192126434835505</v>
      </c>
      <c r="E346" s="11">
        <f t="shared" si="32"/>
        <v>-1.5881377664495044E-4</v>
      </c>
      <c r="F346" s="12">
        <f t="shared" si="33"/>
        <v>1.8007704663102408E-4</v>
      </c>
      <c r="G346">
        <f t="shared" si="34"/>
        <v>12.62037631193474</v>
      </c>
    </row>
    <row r="347" spans="1:7">
      <c r="A347">
        <f t="shared" si="35"/>
        <v>345</v>
      </c>
      <c r="B347">
        <v>-29091</v>
      </c>
      <c r="C347">
        <f t="shared" si="30"/>
        <v>-0.887786865234375</v>
      </c>
      <c r="D347">
        <f t="shared" si="31"/>
        <v>-0.88763962040285405</v>
      </c>
      <c r="E347" s="11">
        <f t="shared" si="32"/>
        <v>-1.4724483152095402E-4</v>
      </c>
      <c r="F347" s="12">
        <f t="shared" si="33"/>
        <v>1.658835727207931E-4</v>
      </c>
      <c r="G347">
        <f t="shared" si="34"/>
        <v>12.729495385018017</v>
      </c>
    </row>
    <row r="348" spans="1:7">
      <c r="A348">
        <f t="shared" si="35"/>
        <v>346</v>
      </c>
      <c r="B348">
        <v>-29274</v>
      </c>
      <c r="C348">
        <f t="shared" si="30"/>
        <v>-0.89337158203125</v>
      </c>
      <c r="D348">
        <f t="shared" si="31"/>
        <v>-0.89322430119551499</v>
      </c>
      <c r="E348" s="11">
        <f t="shared" si="32"/>
        <v>-1.4728083573500861E-4</v>
      </c>
      <c r="F348" s="12">
        <f t="shared" si="33"/>
        <v>1.6488673174015089E-4</v>
      </c>
      <c r="G348">
        <f t="shared" si="34"/>
        <v>12.729142661251629</v>
      </c>
    </row>
    <row r="349" spans="1:7">
      <c r="A349">
        <f t="shared" si="35"/>
        <v>347</v>
      </c>
      <c r="B349">
        <v>-29452</v>
      </c>
      <c r="C349">
        <f t="shared" si="30"/>
        <v>-0.8988037109375</v>
      </c>
      <c r="D349">
        <f t="shared" si="31"/>
        <v>-0.89867446569395404</v>
      </c>
      <c r="E349" s="11">
        <f t="shared" si="32"/>
        <v>-1.2924524354596123E-4</v>
      </c>
      <c r="F349" s="12">
        <f t="shared" si="33"/>
        <v>1.438176430729657E-4</v>
      </c>
      <c r="G349">
        <f t="shared" si="34"/>
        <v>12.917601191766853</v>
      </c>
    </row>
    <row r="350" spans="1:7">
      <c r="A350">
        <f t="shared" si="35"/>
        <v>348</v>
      </c>
      <c r="B350">
        <v>-29625</v>
      </c>
      <c r="C350">
        <f t="shared" si="30"/>
        <v>-0.904083251953125</v>
      </c>
      <c r="D350">
        <f t="shared" si="31"/>
        <v>-0.90398929312344301</v>
      </c>
      <c r="E350" s="11">
        <f t="shared" si="32"/>
        <v>-9.3958829681994871E-5</v>
      </c>
      <c r="F350" s="12">
        <f t="shared" si="33"/>
        <v>1.0393798952789638E-4</v>
      </c>
      <c r="G350">
        <f t="shared" si="34"/>
        <v>13.377611730674797</v>
      </c>
    </row>
    <row r="351" spans="1:7">
      <c r="A351">
        <f t="shared" si="35"/>
        <v>349</v>
      </c>
      <c r="B351">
        <v>-29794</v>
      </c>
      <c r="C351">
        <f t="shared" si="30"/>
        <v>-0.90924072265625</v>
      </c>
      <c r="D351">
        <f t="shared" si="31"/>
        <v>-0.90916798309052205</v>
      </c>
      <c r="E351" s="11">
        <f t="shared" si="32"/>
        <v>-7.2739565727952815E-5</v>
      </c>
      <c r="F351" s="12">
        <f t="shared" si="33"/>
        <v>8.0006739217421873E-5</v>
      </c>
      <c r="G351">
        <f t="shared" si="34"/>
        <v>13.74690016184096</v>
      </c>
    </row>
    <row r="352" spans="1:7">
      <c r="A352">
        <f t="shared" si="35"/>
        <v>350</v>
      </c>
      <c r="B352">
        <v>-29958</v>
      </c>
      <c r="C352">
        <f t="shared" si="30"/>
        <v>-0.91424560546875</v>
      </c>
      <c r="D352">
        <f t="shared" si="31"/>
        <v>-0.91420975570353002</v>
      </c>
      <c r="E352" s="11">
        <f t="shared" si="32"/>
        <v>-3.5849765219975183E-5</v>
      </c>
      <c r="F352" s="12">
        <f t="shared" si="33"/>
        <v>3.9213938591572999E-5</v>
      </c>
      <c r="G352">
        <f t="shared" si="34"/>
        <v>14.767676803684992</v>
      </c>
    </row>
    <row r="353" spans="1:7">
      <c r="A353">
        <f t="shared" si="35"/>
        <v>351</v>
      </c>
      <c r="B353">
        <v>-30118</v>
      </c>
      <c r="C353">
        <f t="shared" si="30"/>
        <v>-0.91912841796875</v>
      </c>
      <c r="D353">
        <f t="shared" si="31"/>
        <v>-0.91911385169005799</v>
      </c>
      <c r="E353" s="11">
        <f t="shared" si="32"/>
        <v>-1.456627869200755E-5</v>
      </c>
      <c r="F353" s="12">
        <f t="shared" si="33"/>
        <v>1.5848176659750272E-5</v>
      </c>
      <c r="G353">
        <f t="shared" si="34"/>
        <v>16.067008121283642</v>
      </c>
    </row>
    <row r="354" spans="1:7">
      <c r="A354">
        <f t="shared" si="35"/>
        <v>352</v>
      </c>
      <c r="B354">
        <v>-30273</v>
      </c>
      <c r="C354">
        <f t="shared" si="30"/>
        <v>-0.923858642578125</v>
      </c>
      <c r="D354">
        <f t="shared" si="31"/>
        <v>-0.92387953251128696</v>
      </c>
      <c r="E354" s="11">
        <f t="shared" si="32"/>
        <v>2.0889933161960528E-5</v>
      </c>
      <c r="F354" s="12">
        <f t="shared" si="33"/>
        <v>-2.2611100719135496E-5</v>
      </c>
      <c r="G354">
        <f t="shared" si="34"/>
        <v>15.546832597975419</v>
      </c>
    </row>
    <row r="355" spans="1:7">
      <c r="A355">
        <f t="shared" si="35"/>
        <v>353</v>
      </c>
      <c r="B355">
        <v>-30424</v>
      </c>
      <c r="C355">
        <f t="shared" si="30"/>
        <v>-0.928466796875</v>
      </c>
      <c r="D355">
        <f t="shared" si="31"/>
        <v>-0.92850608047321503</v>
      </c>
      <c r="E355" s="11">
        <f t="shared" si="32"/>
        <v>3.9283598215034132E-5</v>
      </c>
      <c r="F355" s="12">
        <f t="shared" si="33"/>
        <v>-4.230839091006616E-5</v>
      </c>
      <c r="G355">
        <f t="shared" si="34"/>
        <v>14.63571339383625</v>
      </c>
    </row>
    <row r="356" spans="1:7">
      <c r="A356">
        <f t="shared" si="35"/>
        <v>354</v>
      </c>
      <c r="B356">
        <v>-30570</v>
      </c>
      <c r="C356">
        <f t="shared" si="30"/>
        <v>-0.93292236328125</v>
      </c>
      <c r="D356">
        <f t="shared" si="31"/>
        <v>-0.93299279883473896</v>
      </c>
      <c r="E356" s="11">
        <f t="shared" si="32"/>
        <v>7.0435553488956693E-5</v>
      </c>
      <c r="F356" s="12">
        <f t="shared" si="33"/>
        <v>-7.5494209148159721E-5</v>
      </c>
      <c r="G356">
        <f t="shared" si="34"/>
        <v>13.793336637980801</v>
      </c>
    </row>
    <row r="357" spans="1:7">
      <c r="A357">
        <f t="shared" si="35"/>
        <v>355</v>
      </c>
      <c r="B357">
        <v>-30711</v>
      </c>
      <c r="C357">
        <f t="shared" si="30"/>
        <v>-0.937225341796875</v>
      </c>
      <c r="D357">
        <f t="shared" si="31"/>
        <v>-0.93733901191257496</v>
      </c>
      <c r="E357" s="11">
        <f t="shared" si="32"/>
        <v>1.1367011569995977E-4</v>
      </c>
      <c r="F357" s="12">
        <f t="shared" si="33"/>
        <v>-1.2126894779299095E-4</v>
      </c>
      <c r="G357">
        <f t="shared" si="34"/>
        <v>13.102859365410573</v>
      </c>
    </row>
    <row r="358" spans="1:7">
      <c r="A358">
        <f t="shared" si="35"/>
        <v>356</v>
      </c>
      <c r="B358">
        <v>-30848</v>
      </c>
      <c r="C358">
        <f t="shared" si="30"/>
        <v>-0.94140625</v>
      </c>
      <c r="D358">
        <f t="shared" si="31"/>
        <v>-0.94154406518302103</v>
      </c>
      <c r="E358" s="11">
        <f t="shared" si="32"/>
        <v>1.3781518302102835E-4</v>
      </c>
      <c r="F358" s="12">
        <f t="shared" si="33"/>
        <v>-1.4637146376599941E-4</v>
      </c>
      <c r="G358">
        <f t="shared" si="34"/>
        <v>12.824977541851965</v>
      </c>
    </row>
    <row r="359" spans="1:7">
      <c r="A359">
        <f t="shared" si="35"/>
        <v>357</v>
      </c>
      <c r="B359">
        <v>-30981</v>
      </c>
      <c r="C359">
        <f t="shared" si="30"/>
        <v>-0.945465087890625</v>
      </c>
      <c r="D359">
        <f t="shared" si="31"/>
        <v>-0.94560732538052095</v>
      </c>
      <c r="E359" s="11">
        <f t="shared" si="32"/>
        <v>1.4223748989594664E-4</v>
      </c>
      <c r="F359" s="12">
        <f t="shared" si="33"/>
        <v>-1.5041919206654729E-4</v>
      </c>
      <c r="G359">
        <f t="shared" si="34"/>
        <v>12.779410609680145</v>
      </c>
    </row>
    <row r="360" spans="1:7">
      <c r="A360">
        <f t="shared" si="35"/>
        <v>358</v>
      </c>
      <c r="B360">
        <v>-31109</v>
      </c>
      <c r="C360">
        <f t="shared" si="30"/>
        <v>-0.949371337890625</v>
      </c>
      <c r="D360">
        <f t="shared" si="31"/>
        <v>-0.94952818059303701</v>
      </c>
      <c r="E360" s="11">
        <f t="shared" si="32"/>
        <v>1.5684270241200782E-4</v>
      </c>
      <c r="F360" s="12">
        <f t="shared" si="33"/>
        <v>-1.6517961827531037E-4</v>
      </c>
      <c r="G360">
        <f t="shared" si="34"/>
        <v>12.638393974619968</v>
      </c>
    </row>
    <row r="361" spans="1:7">
      <c r="A361">
        <f t="shared" si="35"/>
        <v>359</v>
      </c>
      <c r="B361">
        <v>-31232</v>
      </c>
      <c r="C361">
        <f t="shared" si="30"/>
        <v>-0.953125</v>
      </c>
      <c r="D361">
        <f t="shared" si="31"/>
        <v>-0.95330604035419397</v>
      </c>
      <c r="E361" s="11">
        <f t="shared" si="32"/>
        <v>1.8104035419397313E-4</v>
      </c>
      <c r="F361" s="12">
        <f t="shared" si="33"/>
        <v>-1.8990790630751578E-4</v>
      </c>
      <c r="G361">
        <f t="shared" si="34"/>
        <v>12.431401067287879</v>
      </c>
    </row>
    <row r="362" spans="1:7">
      <c r="A362">
        <f t="shared" si="35"/>
        <v>360</v>
      </c>
      <c r="B362">
        <v>-31360</v>
      </c>
      <c r="C362">
        <f t="shared" si="30"/>
        <v>-0.95703125</v>
      </c>
      <c r="D362">
        <f t="shared" si="31"/>
        <v>-0.95694033573220905</v>
      </c>
      <c r="E362" s="11">
        <f t="shared" si="32"/>
        <v>-9.0914267790953573E-5</v>
      </c>
      <c r="F362" s="12">
        <f t="shared" si="33"/>
        <v>9.5005157998058405E-5</v>
      </c>
      <c r="G362">
        <f t="shared" si="34"/>
        <v>13.425133750358794</v>
      </c>
    </row>
    <row r="363" spans="1:7">
      <c r="A363">
        <f t="shared" si="35"/>
        <v>361</v>
      </c>
      <c r="B363">
        <v>-31474</v>
      </c>
      <c r="C363">
        <f t="shared" si="30"/>
        <v>-0.96051025390625</v>
      </c>
      <c r="D363">
        <f t="shared" si="31"/>
        <v>-0.96043051941556601</v>
      </c>
      <c r="E363" s="11">
        <f t="shared" si="32"/>
        <v>-7.973449068399141E-5</v>
      </c>
      <c r="F363" s="12">
        <f t="shared" si="33"/>
        <v>8.3019530379470702E-5</v>
      </c>
      <c r="G363">
        <f t="shared" si="34"/>
        <v>13.614436549782202</v>
      </c>
    </row>
    <row r="364" spans="1:7">
      <c r="A364">
        <f t="shared" si="35"/>
        <v>362</v>
      </c>
      <c r="B364">
        <v>-31583</v>
      </c>
      <c r="C364">
        <f t="shared" si="30"/>
        <v>-0.963836669921875</v>
      </c>
      <c r="D364">
        <f t="shared" si="31"/>
        <v>-0.96377606579543995</v>
      </c>
      <c r="E364" s="11">
        <f t="shared" si="32"/>
        <v>-6.0604126435048755E-5</v>
      </c>
      <c r="F364" s="12">
        <f t="shared" si="33"/>
        <v>6.2881958357235119E-5</v>
      </c>
      <c r="G364">
        <f t="shared" si="34"/>
        <v>14.010224446667541</v>
      </c>
    </row>
    <row r="365" spans="1:7">
      <c r="A365">
        <f t="shared" si="35"/>
        <v>363</v>
      </c>
      <c r="B365">
        <v>-31688</v>
      </c>
      <c r="C365">
        <f t="shared" si="30"/>
        <v>-0.967041015625</v>
      </c>
      <c r="D365">
        <f t="shared" si="31"/>
        <v>-0.96697647104485196</v>
      </c>
      <c r="E365" s="11">
        <f t="shared" si="32"/>
        <v>-6.4544580148040431E-5</v>
      </c>
      <c r="F365" s="12">
        <f t="shared" si="33"/>
        <v>6.6748863163441552E-5</v>
      </c>
      <c r="G365">
        <f t="shared" si="34"/>
        <v>13.919344517894691</v>
      </c>
    </row>
    <row r="366" spans="1:7">
      <c r="A366">
        <f t="shared" si="35"/>
        <v>364</v>
      </c>
      <c r="B366">
        <v>-31788</v>
      </c>
      <c r="C366">
        <f t="shared" si="30"/>
        <v>-0.9700927734375</v>
      </c>
      <c r="D366">
        <f t="shared" si="31"/>
        <v>-0.97003125319454397</v>
      </c>
      <c r="E366" s="11">
        <f t="shared" si="32"/>
        <v>-6.1520242956025761E-5</v>
      </c>
      <c r="F366" s="12">
        <f t="shared" si="33"/>
        <v>6.3420887474939538E-5</v>
      </c>
      <c r="G366">
        <f t="shared" si="34"/>
        <v>13.988579273627948</v>
      </c>
    </row>
    <row r="367" spans="1:7">
      <c r="A367">
        <f t="shared" si="35"/>
        <v>365</v>
      </c>
      <c r="B367">
        <v>-31882</v>
      </c>
      <c r="C367">
        <f t="shared" si="30"/>
        <v>-0.97296142578125</v>
      </c>
      <c r="D367">
        <f t="shared" si="31"/>
        <v>-0.97293995220555995</v>
      </c>
      <c r="E367" s="11">
        <f t="shared" si="32"/>
        <v>-2.1473575690045266E-5</v>
      </c>
      <c r="F367" s="12">
        <f t="shared" si="33"/>
        <v>2.2070812943149023E-5</v>
      </c>
      <c r="G367">
        <f t="shared" si="34"/>
        <v>15.50707803169027</v>
      </c>
    </row>
    <row r="368" spans="1:7">
      <c r="A368">
        <f t="shared" si="35"/>
        <v>366</v>
      </c>
      <c r="B368">
        <v>-31972</v>
      </c>
      <c r="C368">
        <f t="shared" si="30"/>
        <v>-0.9757080078125</v>
      </c>
      <c r="D368">
        <f t="shared" si="31"/>
        <v>-0.97570213003852801</v>
      </c>
      <c r="E368" s="11">
        <f t="shared" si="32"/>
        <v>-5.8777739719850786E-6</v>
      </c>
      <c r="F368" s="12">
        <f t="shared" si="33"/>
        <v>6.0241479351418242E-6</v>
      </c>
      <c r="G368">
        <f t="shared" si="34"/>
        <v>17.376298687668374</v>
      </c>
    </row>
    <row r="369" spans="1:7">
      <c r="A369">
        <f t="shared" si="35"/>
        <v>367</v>
      </c>
      <c r="B369">
        <v>-32058</v>
      </c>
      <c r="C369">
        <f t="shared" si="30"/>
        <v>-0.97833251953125</v>
      </c>
      <c r="D369">
        <f t="shared" si="31"/>
        <v>-0.97831737071962799</v>
      </c>
      <c r="E369" s="11">
        <f t="shared" si="32"/>
        <v>-1.5148811622012204E-5</v>
      </c>
      <c r="F369" s="12">
        <f t="shared" si="33"/>
        <v>1.5484557542782954E-5</v>
      </c>
      <c r="G369">
        <f t="shared" si="34"/>
        <v>16.010435851317812</v>
      </c>
    </row>
    <row r="370" spans="1:7">
      <c r="A370">
        <f t="shared" si="35"/>
        <v>368</v>
      </c>
      <c r="B370">
        <v>-32138</v>
      </c>
      <c r="C370">
        <f t="shared" si="30"/>
        <v>-0.98077392578125</v>
      </c>
      <c r="D370">
        <f t="shared" si="31"/>
        <v>-0.98078528040322999</v>
      </c>
      <c r="E370" s="11">
        <f t="shared" si="32"/>
        <v>1.135462197998649E-5</v>
      </c>
      <c r="F370" s="12">
        <f t="shared" si="33"/>
        <v>-1.1577072175592059E-5</v>
      </c>
      <c r="G370">
        <f t="shared" si="34"/>
        <v>16.426360798042118</v>
      </c>
    </row>
    <row r="371" spans="1:7">
      <c r="A371">
        <f t="shared" si="35"/>
        <v>369</v>
      </c>
      <c r="B371">
        <v>-32214</v>
      </c>
      <c r="C371">
        <f t="shared" si="30"/>
        <v>-0.98309326171875</v>
      </c>
      <c r="D371">
        <f t="shared" si="31"/>
        <v>-0.98310548743121595</v>
      </c>
      <c r="E371" s="11">
        <f t="shared" si="32"/>
        <v>1.2225712465951943E-5</v>
      </c>
      <c r="F371" s="12">
        <f t="shared" si="33"/>
        <v>-1.243580940423479E-5</v>
      </c>
      <c r="G371">
        <f t="shared" si="34"/>
        <v>16.319721932274032</v>
      </c>
    </row>
    <row r="372" spans="1:7">
      <c r="A372">
        <f t="shared" si="35"/>
        <v>370</v>
      </c>
      <c r="B372">
        <v>-32284</v>
      </c>
      <c r="C372">
        <f t="shared" si="30"/>
        <v>-0.9852294921875</v>
      </c>
      <c r="D372">
        <f t="shared" si="31"/>
        <v>-0.985277642388941</v>
      </c>
      <c r="E372" s="11">
        <f t="shared" si="32"/>
        <v>4.8150201440999574E-5</v>
      </c>
      <c r="F372" s="12">
        <f t="shared" si="33"/>
        <v>-4.8869678321587399E-5</v>
      </c>
      <c r="G372">
        <f t="shared" si="34"/>
        <v>14.342098640701968</v>
      </c>
    </row>
    <row r="373" spans="1:7">
      <c r="A373">
        <f t="shared" si="35"/>
        <v>371</v>
      </c>
      <c r="B373">
        <v>-32350</v>
      </c>
      <c r="C373">
        <f t="shared" si="30"/>
        <v>-0.98724365234375</v>
      </c>
      <c r="D373">
        <f t="shared" si="31"/>
        <v>-0.98730141815785799</v>
      </c>
      <c r="E373" s="11">
        <f t="shared" si="32"/>
        <v>5.7765814107990643E-5</v>
      </c>
      <c r="F373" s="12">
        <f t="shared" si="33"/>
        <v>-5.8508792801870122E-5</v>
      </c>
      <c r="G373">
        <f t="shared" si="34"/>
        <v>14.079424518177323</v>
      </c>
    </row>
    <row r="374" spans="1:7">
      <c r="A374">
        <f t="shared" si="35"/>
        <v>372</v>
      </c>
      <c r="B374">
        <v>-32411</v>
      </c>
      <c r="C374">
        <f t="shared" si="30"/>
        <v>-0.989105224609375</v>
      </c>
      <c r="D374">
        <f t="shared" si="31"/>
        <v>-0.98917650996478101</v>
      </c>
      <c r="E374" s="11">
        <f t="shared" si="32"/>
        <v>7.1285355406014439E-5</v>
      </c>
      <c r="F374" s="12">
        <f t="shared" si="33"/>
        <v>-7.2065354047431342E-5</v>
      </c>
      <c r="G374">
        <f t="shared" si="34"/>
        <v>13.776034749144449</v>
      </c>
    </row>
    <row r="375" spans="1:7">
      <c r="A375">
        <f t="shared" si="35"/>
        <v>373</v>
      </c>
      <c r="B375">
        <v>-32468</v>
      </c>
      <c r="C375">
        <f t="shared" si="30"/>
        <v>-0.9908447265625</v>
      </c>
      <c r="D375">
        <f t="shared" si="31"/>
        <v>-0.99090263542778001</v>
      </c>
      <c r="E375" s="11">
        <f t="shared" si="32"/>
        <v>5.7908865280009714E-5</v>
      </c>
      <c r="F375" s="12">
        <f t="shared" si="33"/>
        <v>-5.8440519996205305E-5</v>
      </c>
      <c r="G375">
        <f t="shared" si="34"/>
        <v>14.075856246836251</v>
      </c>
    </row>
    <row r="376" spans="1:7">
      <c r="A376">
        <f t="shared" si="35"/>
        <v>374</v>
      </c>
      <c r="B376">
        <v>-32519</v>
      </c>
      <c r="C376">
        <f t="shared" si="30"/>
        <v>-0.992401123046875</v>
      </c>
      <c r="D376">
        <f t="shared" si="31"/>
        <v>-0.99247953459870997</v>
      </c>
      <c r="E376" s="11">
        <f t="shared" si="32"/>
        <v>7.8411551834967064E-5</v>
      </c>
      <c r="F376" s="12">
        <f t="shared" si="33"/>
        <v>-7.9005711555222411E-5</v>
      </c>
      <c r="G376">
        <f t="shared" si="34"/>
        <v>13.638574262094634</v>
      </c>
    </row>
    <row r="377" spans="1:7">
      <c r="A377">
        <f t="shared" si="35"/>
        <v>375</v>
      </c>
      <c r="B377">
        <v>-32566</v>
      </c>
      <c r="C377">
        <f t="shared" si="30"/>
        <v>-0.99383544921875</v>
      </c>
      <c r="D377">
        <f t="shared" si="31"/>
        <v>-0.99390697000235595</v>
      </c>
      <c r="E377" s="11">
        <f t="shared" si="32"/>
        <v>7.1520783605949489E-5</v>
      </c>
      <c r="F377" s="12">
        <f t="shared" si="33"/>
        <v>-7.195923337350171E-5</v>
      </c>
      <c r="G377">
        <f t="shared" si="34"/>
        <v>13.771277931173074</v>
      </c>
    </row>
    <row r="378" spans="1:7">
      <c r="A378">
        <f t="shared" si="35"/>
        <v>376</v>
      </c>
      <c r="B378">
        <v>-32611</v>
      </c>
      <c r="C378">
        <f t="shared" si="30"/>
        <v>-0.995208740234375</v>
      </c>
      <c r="D378">
        <f t="shared" si="31"/>
        <v>-0.99518472667219704</v>
      </c>
      <c r="E378" s="11">
        <f t="shared" si="32"/>
        <v>-2.4013562177960246E-5</v>
      </c>
      <c r="F378" s="12">
        <f t="shared" si="33"/>
        <v>2.4129753536571356E-5</v>
      </c>
      <c r="G378">
        <f t="shared" si="34"/>
        <v>15.345791045242128</v>
      </c>
    </row>
    <row r="379" spans="1:7">
      <c r="A379">
        <f t="shared" si="35"/>
        <v>377</v>
      </c>
      <c r="B379">
        <v>-32647</v>
      </c>
      <c r="C379">
        <f t="shared" si="30"/>
        <v>-0.996307373046875</v>
      </c>
      <c r="D379">
        <f t="shared" si="31"/>
        <v>-0.996312612182778</v>
      </c>
      <c r="E379" s="11">
        <f t="shared" si="32"/>
        <v>5.2391359030012907E-6</v>
      </c>
      <c r="F379" s="12">
        <f t="shared" si="33"/>
        <v>-5.2585261281828961E-6</v>
      </c>
      <c r="G379">
        <f t="shared" si="34"/>
        <v>17.542239683373129</v>
      </c>
    </row>
    <row r="380" spans="1:7">
      <c r="A380">
        <f t="shared" si="35"/>
        <v>378</v>
      </c>
      <c r="B380">
        <v>-32679</v>
      </c>
      <c r="C380">
        <f t="shared" si="30"/>
        <v>-0.997283935546875</v>
      </c>
      <c r="D380">
        <f t="shared" si="31"/>
        <v>-0.99729045667868998</v>
      </c>
      <c r="E380" s="11">
        <f t="shared" si="32"/>
        <v>6.5211318149849262E-6</v>
      </c>
      <c r="F380" s="12">
        <f t="shared" si="33"/>
        <v>-6.5388491099197636E-6</v>
      </c>
      <c r="G380">
        <f t="shared" si="34"/>
        <v>17.226446187359091</v>
      </c>
    </row>
    <row r="381" spans="1:7">
      <c r="A381">
        <f t="shared" si="35"/>
        <v>379</v>
      </c>
      <c r="B381">
        <v>-32706</v>
      </c>
      <c r="C381">
        <f t="shared" si="30"/>
        <v>-0.99810791015625</v>
      </c>
      <c r="D381">
        <f t="shared" si="31"/>
        <v>-0.99811811290014896</v>
      </c>
      <c r="E381" s="11">
        <f t="shared" si="32"/>
        <v>1.0202743898957145E-5</v>
      </c>
      <c r="F381" s="12">
        <f t="shared" si="33"/>
        <v>-1.0221980512218016E-5</v>
      </c>
      <c r="G381">
        <f t="shared" si="34"/>
        <v>16.580683275469308</v>
      </c>
    </row>
    <row r="382" spans="1:7">
      <c r="A382">
        <f t="shared" si="35"/>
        <v>380</v>
      </c>
      <c r="B382">
        <v>-32729</v>
      </c>
      <c r="C382">
        <f t="shared" si="30"/>
        <v>-0.998809814453125</v>
      </c>
      <c r="D382">
        <f t="shared" si="31"/>
        <v>-0.99879545620517196</v>
      </c>
      <c r="E382" s="11">
        <f t="shared" si="32"/>
        <v>-1.4358247953039083E-5</v>
      </c>
      <c r="F382" s="12">
        <f t="shared" si="33"/>
        <v>1.4375563949391475E-5</v>
      </c>
      <c r="G382">
        <f t="shared" si="34"/>
        <v>16.087760757565086</v>
      </c>
    </row>
    <row r="383" spans="1:7">
      <c r="A383">
        <f t="shared" si="35"/>
        <v>381</v>
      </c>
      <c r="B383">
        <v>-32746</v>
      </c>
      <c r="C383">
        <f t="shared" si="30"/>
        <v>-0.99932861328125</v>
      </c>
      <c r="D383">
        <f t="shared" si="31"/>
        <v>-0.99932238458834899</v>
      </c>
      <c r="E383" s="11">
        <f t="shared" si="32"/>
        <v>-6.2286929010113568E-6</v>
      </c>
      <c r="F383" s="12">
        <f t="shared" si="33"/>
        <v>6.2329164212379199E-6</v>
      </c>
      <c r="G383">
        <f t="shared" si="34"/>
        <v>17.292639125670085</v>
      </c>
    </row>
    <row r="384" spans="1:7">
      <c r="A384">
        <f t="shared" si="35"/>
        <v>382</v>
      </c>
      <c r="B384">
        <v>-32758</v>
      </c>
      <c r="C384">
        <f t="shared" si="30"/>
        <v>-0.99969482421875</v>
      </c>
      <c r="D384">
        <f t="shared" si="31"/>
        <v>-0.99969881869620403</v>
      </c>
      <c r="E384" s="11">
        <f t="shared" si="32"/>
        <v>3.9944774540279226E-6</v>
      </c>
      <c r="F384" s="12">
        <f t="shared" si="33"/>
        <v>-3.9956808784044328E-6</v>
      </c>
      <c r="G384">
        <f t="shared" si="34"/>
        <v>17.933561783014536</v>
      </c>
    </row>
    <row r="385" spans="1:7">
      <c r="A385">
        <f t="shared" si="35"/>
        <v>383</v>
      </c>
      <c r="B385">
        <v>-32766</v>
      </c>
      <c r="C385">
        <f t="shared" si="30"/>
        <v>-0.99993896484375</v>
      </c>
      <c r="D385">
        <f t="shared" si="31"/>
        <v>-0.99992470183914495</v>
      </c>
      <c r="E385" s="11">
        <f t="shared" si="32"/>
        <v>-1.426300460505292E-5</v>
      </c>
      <c r="F385" s="12">
        <f t="shared" si="33"/>
        <v>1.4264078663942608E-5</v>
      </c>
      <c r="G385">
        <f t="shared" si="34"/>
        <v>16.097362546497461</v>
      </c>
    </row>
    <row r="386" spans="1:7">
      <c r="A386">
        <f t="shared" si="35"/>
        <v>384</v>
      </c>
      <c r="B386">
        <v>-32768</v>
      </c>
      <c r="C386">
        <f t="shared" si="30"/>
        <v>-1</v>
      </c>
      <c r="D386">
        <f t="shared" si="31"/>
        <v>-1</v>
      </c>
      <c r="E386" s="11">
        <f t="shared" si="32"/>
        <v>0</v>
      </c>
      <c r="F386" s="12">
        <f t="shared" si="33"/>
        <v>0</v>
      </c>
    </row>
    <row r="387" spans="1:7">
      <c r="A387">
        <f t="shared" si="35"/>
        <v>385</v>
      </c>
      <c r="B387">
        <v>-32766</v>
      </c>
      <c r="C387">
        <f t="shared" ref="C387:C450" si="36">ROUND(B387/2^15,$A$1)</f>
        <v>-0.99993896484375</v>
      </c>
      <c r="D387">
        <f t="shared" ref="D387:D450" si="37">ROUND(SIN(2*PI()*A387/$D$1), $A$1)</f>
        <v>-0.99992470183914495</v>
      </c>
      <c r="E387" s="11">
        <f t="shared" ref="E387:E450" si="38">C387-D387</f>
        <v>-1.426300460505292E-5</v>
      </c>
      <c r="F387" s="12">
        <f t="shared" ref="F387:F450" si="39">E387/D387</f>
        <v>1.4264078663942608E-5</v>
      </c>
      <c r="G387">
        <f t="shared" ref="G387:G450" si="40">LOG(ABS(1/E387),2)</f>
        <v>16.097362546497461</v>
      </c>
    </row>
    <row r="388" spans="1:7">
      <c r="A388">
        <f t="shared" ref="A388:A451" si="41">A387+1</f>
        <v>386</v>
      </c>
      <c r="B388">
        <v>-32758</v>
      </c>
      <c r="C388">
        <f t="shared" si="36"/>
        <v>-0.99969482421875</v>
      </c>
      <c r="D388">
        <f t="shared" si="37"/>
        <v>-0.99969881869620403</v>
      </c>
      <c r="E388" s="11">
        <f t="shared" si="38"/>
        <v>3.9944774540279226E-6</v>
      </c>
      <c r="F388" s="12">
        <f t="shared" si="39"/>
        <v>-3.9956808784044328E-6</v>
      </c>
      <c r="G388">
        <f t="shared" si="40"/>
        <v>17.933561783014536</v>
      </c>
    </row>
    <row r="389" spans="1:7">
      <c r="A389">
        <f t="shared" si="41"/>
        <v>387</v>
      </c>
      <c r="B389">
        <v>-32746</v>
      </c>
      <c r="C389">
        <f t="shared" si="36"/>
        <v>-0.99932861328125</v>
      </c>
      <c r="D389">
        <f t="shared" si="37"/>
        <v>-0.99932238458834999</v>
      </c>
      <c r="E389" s="11">
        <f t="shared" si="38"/>
        <v>-6.228692900012156E-6</v>
      </c>
      <c r="F389" s="12">
        <f t="shared" si="39"/>
        <v>6.2329164202380357E-6</v>
      </c>
      <c r="G389">
        <f t="shared" si="40"/>
        <v>17.29263912590152</v>
      </c>
    </row>
    <row r="390" spans="1:7">
      <c r="A390">
        <f t="shared" si="41"/>
        <v>388</v>
      </c>
      <c r="B390">
        <v>-32729</v>
      </c>
      <c r="C390">
        <f t="shared" si="36"/>
        <v>-0.998809814453125</v>
      </c>
      <c r="D390">
        <f t="shared" si="37"/>
        <v>-0.99879545620517196</v>
      </c>
      <c r="E390" s="11">
        <f t="shared" si="38"/>
        <v>-1.4358247953039083E-5</v>
      </c>
      <c r="F390" s="12">
        <f t="shared" si="39"/>
        <v>1.4375563949391475E-5</v>
      </c>
      <c r="G390">
        <f t="shared" si="40"/>
        <v>16.087760757565086</v>
      </c>
    </row>
    <row r="391" spans="1:7">
      <c r="A391">
        <f t="shared" si="41"/>
        <v>389</v>
      </c>
      <c r="B391">
        <v>-32706</v>
      </c>
      <c r="C391">
        <f t="shared" si="36"/>
        <v>-0.99810791015625</v>
      </c>
      <c r="D391">
        <f t="shared" si="37"/>
        <v>-0.99811811290014896</v>
      </c>
      <c r="E391" s="11">
        <f t="shared" si="38"/>
        <v>1.0202743898957145E-5</v>
      </c>
      <c r="F391" s="12">
        <f t="shared" si="39"/>
        <v>-1.0221980512218016E-5</v>
      </c>
      <c r="G391">
        <f t="shared" si="40"/>
        <v>16.580683275469308</v>
      </c>
    </row>
    <row r="392" spans="1:7">
      <c r="A392">
        <f t="shared" si="41"/>
        <v>390</v>
      </c>
      <c r="B392">
        <v>-32679</v>
      </c>
      <c r="C392">
        <f t="shared" si="36"/>
        <v>-0.997283935546875</v>
      </c>
      <c r="D392">
        <f t="shared" si="37"/>
        <v>-0.99729045667868998</v>
      </c>
      <c r="E392" s="11">
        <f t="shared" si="38"/>
        <v>6.5211318149849262E-6</v>
      </c>
      <c r="F392" s="12">
        <f t="shared" si="39"/>
        <v>-6.5388491099197636E-6</v>
      </c>
      <c r="G392">
        <f t="shared" si="40"/>
        <v>17.226446187359091</v>
      </c>
    </row>
    <row r="393" spans="1:7">
      <c r="A393">
        <f t="shared" si="41"/>
        <v>391</v>
      </c>
      <c r="B393">
        <v>-32647</v>
      </c>
      <c r="C393">
        <f t="shared" si="36"/>
        <v>-0.996307373046875</v>
      </c>
      <c r="D393">
        <f t="shared" si="37"/>
        <v>-0.996312612182778</v>
      </c>
      <c r="E393" s="11">
        <f t="shared" si="38"/>
        <v>5.2391359030012907E-6</v>
      </c>
      <c r="F393" s="12">
        <f t="shared" si="39"/>
        <v>-5.2585261281828961E-6</v>
      </c>
      <c r="G393">
        <f t="shared" si="40"/>
        <v>17.542239683373129</v>
      </c>
    </row>
    <row r="394" spans="1:7">
      <c r="A394">
        <f t="shared" si="41"/>
        <v>392</v>
      </c>
      <c r="B394">
        <v>-32607</v>
      </c>
      <c r="C394">
        <f t="shared" si="36"/>
        <v>-0.995086669921875</v>
      </c>
      <c r="D394">
        <f t="shared" si="37"/>
        <v>-0.99518472667219704</v>
      </c>
      <c r="E394" s="11">
        <f t="shared" si="38"/>
        <v>9.8056750322039754E-5</v>
      </c>
      <c r="F394" s="12">
        <f t="shared" si="39"/>
        <v>-9.8531205005458826E-5</v>
      </c>
      <c r="G394">
        <f t="shared" si="40"/>
        <v>13.316023524071257</v>
      </c>
    </row>
    <row r="395" spans="1:7">
      <c r="A395">
        <f t="shared" si="41"/>
        <v>393</v>
      </c>
      <c r="B395">
        <v>-32566</v>
      </c>
      <c r="C395">
        <f t="shared" si="36"/>
        <v>-0.99383544921875</v>
      </c>
      <c r="D395">
        <f t="shared" si="37"/>
        <v>-0.99390697000235595</v>
      </c>
      <c r="E395" s="11">
        <f t="shared" si="38"/>
        <v>7.1520783605949489E-5</v>
      </c>
      <c r="F395" s="12">
        <f t="shared" si="39"/>
        <v>-7.195923337350171E-5</v>
      </c>
      <c r="G395">
        <f t="shared" si="40"/>
        <v>13.771277931173074</v>
      </c>
    </row>
    <row r="396" spans="1:7">
      <c r="A396">
        <f t="shared" si="41"/>
        <v>394</v>
      </c>
      <c r="B396">
        <v>-32519</v>
      </c>
      <c r="C396">
        <f t="shared" si="36"/>
        <v>-0.992401123046875</v>
      </c>
      <c r="D396">
        <f t="shared" si="37"/>
        <v>-0.99247953459870997</v>
      </c>
      <c r="E396" s="11">
        <f t="shared" si="38"/>
        <v>7.8411551834967064E-5</v>
      </c>
      <c r="F396" s="12">
        <f t="shared" si="39"/>
        <v>-7.9005711555222411E-5</v>
      </c>
      <c r="G396">
        <f t="shared" si="40"/>
        <v>13.638574262094634</v>
      </c>
    </row>
    <row r="397" spans="1:7">
      <c r="A397">
        <f t="shared" si="41"/>
        <v>395</v>
      </c>
      <c r="B397">
        <v>-32468</v>
      </c>
      <c r="C397">
        <f t="shared" si="36"/>
        <v>-0.9908447265625</v>
      </c>
      <c r="D397">
        <f t="shared" si="37"/>
        <v>-0.99090263542778001</v>
      </c>
      <c r="E397" s="11">
        <f t="shared" si="38"/>
        <v>5.7908865280009714E-5</v>
      </c>
      <c r="F397" s="12">
        <f t="shared" si="39"/>
        <v>-5.8440519996205305E-5</v>
      </c>
      <c r="G397">
        <f t="shared" si="40"/>
        <v>14.075856246836251</v>
      </c>
    </row>
    <row r="398" spans="1:7">
      <c r="A398">
        <f t="shared" si="41"/>
        <v>396</v>
      </c>
      <c r="B398">
        <v>-32411</v>
      </c>
      <c r="C398">
        <f t="shared" si="36"/>
        <v>-0.989105224609375</v>
      </c>
      <c r="D398">
        <f t="shared" si="37"/>
        <v>-0.98917650996478101</v>
      </c>
      <c r="E398" s="11">
        <f t="shared" si="38"/>
        <v>7.1285355406014439E-5</v>
      </c>
      <c r="F398" s="12">
        <f t="shared" si="39"/>
        <v>-7.2065354047431342E-5</v>
      </c>
      <c r="G398">
        <f t="shared" si="40"/>
        <v>13.776034749144449</v>
      </c>
    </row>
    <row r="399" spans="1:7">
      <c r="A399">
        <f t="shared" si="41"/>
        <v>397</v>
      </c>
      <c r="B399">
        <v>-32350</v>
      </c>
      <c r="C399">
        <f t="shared" si="36"/>
        <v>-0.98724365234375</v>
      </c>
      <c r="D399">
        <f t="shared" si="37"/>
        <v>-0.98730141815785799</v>
      </c>
      <c r="E399" s="11">
        <f t="shared" si="38"/>
        <v>5.7765814107990643E-5</v>
      </c>
      <c r="F399" s="12">
        <f t="shared" si="39"/>
        <v>-5.8508792801870122E-5</v>
      </c>
      <c r="G399">
        <f t="shared" si="40"/>
        <v>14.079424518177323</v>
      </c>
    </row>
    <row r="400" spans="1:7">
      <c r="A400">
        <f t="shared" si="41"/>
        <v>398</v>
      </c>
      <c r="B400">
        <v>-32284</v>
      </c>
      <c r="C400">
        <f t="shared" si="36"/>
        <v>-0.9852294921875</v>
      </c>
      <c r="D400">
        <f t="shared" si="37"/>
        <v>-0.985277642388941</v>
      </c>
      <c r="E400" s="11">
        <f t="shared" si="38"/>
        <v>4.8150201440999574E-5</v>
      </c>
      <c r="F400" s="12">
        <f t="shared" si="39"/>
        <v>-4.8869678321587399E-5</v>
      </c>
      <c r="G400">
        <f t="shared" si="40"/>
        <v>14.342098640701968</v>
      </c>
    </row>
    <row r="401" spans="1:7">
      <c r="A401">
        <f t="shared" si="41"/>
        <v>399</v>
      </c>
      <c r="B401">
        <v>-32214</v>
      </c>
      <c r="C401">
        <f t="shared" si="36"/>
        <v>-0.98309326171875</v>
      </c>
      <c r="D401">
        <f t="shared" si="37"/>
        <v>-0.98310548743121595</v>
      </c>
      <c r="E401" s="11">
        <f t="shared" si="38"/>
        <v>1.2225712465951943E-5</v>
      </c>
      <c r="F401" s="12">
        <f t="shared" si="39"/>
        <v>-1.243580940423479E-5</v>
      </c>
      <c r="G401">
        <f t="shared" si="40"/>
        <v>16.319721932274032</v>
      </c>
    </row>
    <row r="402" spans="1:7">
      <c r="A402">
        <f t="shared" si="41"/>
        <v>400</v>
      </c>
      <c r="B402">
        <v>-32138</v>
      </c>
      <c r="C402">
        <f t="shared" si="36"/>
        <v>-0.98077392578125</v>
      </c>
      <c r="D402">
        <f t="shared" si="37"/>
        <v>-0.98078528040322999</v>
      </c>
      <c r="E402" s="11">
        <f t="shared" si="38"/>
        <v>1.135462197998649E-5</v>
      </c>
      <c r="F402" s="12">
        <f t="shared" si="39"/>
        <v>-1.1577072175592059E-5</v>
      </c>
      <c r="G402">
        <f t="shared" si="40"/>
        <v>16.426360798042118</v>
      </c>
    </row>
    <row r="403" spans="1:7">
      <c r="A403">
        <f t="shared" si="41"/>
        <v>401</v>
      </c>
      <c r="B403">
        <v>-32058</v>
      </c>
      <c r="C403">
        <f t="shared" si="36"/>
        <v>-0.97833251953125</v>
      </c>
      <c r="D403">
        <f t="shared" si="37"/>
        <v>-0.97831737071962799</v>
      </c>
      <c r="E403" s="11">
        <f t="shared" si="38"/>
        <v>-1.5148811622012204E-5</v>
      </c>
      <c r="F403" s="12">
        <f t="shared" si="39"/>
        <v>1.5484557542782954E-5</v>
      </c>
      <c r="G403">
        <f t="shared" si="40"/>
        <v>16.010435851317812</v>
      </c>
    </row>
    <row r="404" spans="1:7">
      <c r="A404">
        <f t="shared" si="41"/>
        <v>402</v>
      </c>
      <c r="B404">
        <v>-31972</v>
      </c>
      <c r="C404">
        <f t="shared" si="36"/>
        <v>-0.9757080078125</v>
      </c>
      <c r="D404">
        <f t="shared" si="37"/>
        <v>-0.97570213003852901</v>
      </c>
      <c r="E404" s="11">
        <f t="shared" si="38"/>
        <v>-5.8777739709858778E-6</v>
      </c>
      <c r="F404" s="12">
        <f t="shared" si="39"/>
        <v>6.0241479341177343E-6</v>
      </c>
      <c r="G404">
        <f t="shared" si="40"/>
        <v>17.376298687913625</v>
      </c>
    </row>
    <row r="405" spans="1:7">
      <c r="A405">
        <f t="shared" si="41"/>
        <v>403</v>
      </c>
      <c r="B405">
        <v>-31882</v>
      </c>
      <c r="C405">
        <f t="shared" si="36"/>
        <v>-0.97296142578125</v>
      </c>
      <c r="D405">
        <f t="shared" si="37"/>
        <v>-0.97293995220555995</v>
      </c>
      <c r="E405" s="11">
        <f t="shared" si="38"/>
        <v>-2.1473575690045266E-5</v>
      </c>
      <c r="F405" s="12">
        <f t="shared" si="39"/>
        <v>2.2070812943149023E-5</v>
      </c>
      <c r="G405">
        <f t="shared" si="40"/>
        <v>15.50707803169027</v>
      </c>
    </row>
    <row r="406" spans="1:7">
      <c r="A406">
        <f t="shared" si="41"/>
        <v>404</v>
      </c>
      <c r="B406">
        <v>-31788</v>
      </c>
      <c r="C406">
        <f t="shared" si="36"/>
        <v>-0.9700927734375</v>
      </c>
      <c r="D406">
        <f t="shared" si="37"/>
        <v>-0.97003125319454397</v>
      </c>
      <c r="E406" s="11">
        <f t="shared" si="38"/>
        <v>-6.1520242956025761E-5</v>
      </c>
      <c r="F406" s="12">
        <f t="shared" si="39"/>
        <v>6.3420887474939538E-5</v>
      </c>
      <c r="G406">
        <f t="shared" si="40"/>
        <v>13.988579273627948</v>
      </c>
    </row>
    <row r="407" spans="1:7">
      <c r="A407">
        <f t="shared" si="41"/>
        <v>405</v>
      </c>
      <c r="B407">
        <v>-31688</v>
      </c>
      <c r="C407">
        <f t="shared" si="36"/>
        <v>-0.967041015625</v>
      </c>
      <c r="D407">
        <f t="shared" si="37"/>
        <v>-0.96697647104485196</v>
      </c>
      <c r="E407" s="11">
        <f t="shared" si="38"/>
        <v>-6.4544580148040431E-5</v>
      </c>
      <c r="F407" s="12">
        <f t="shared" si="39"/>
        <v>6.6748863163441552E-5</v>
      </c>
      <c r="G407">
        <f t="shared" si="40"/>
        <v>13.919344517894691</v>
      </c>
    </row>
    <row r="408" spans="1:7">
      <c r="A408">
        <f t="shared" si="41"/>
        <v>406</v>
      </c>
      <c r="B408">
        <v>-31583</v>
      </c>
      <c r="C408">
        <f t="shared" si="36"/>
        <v>-0.963836669921875</v>
      </c>
      <c r="D408">
        <f t="shared" si="37"/>
        <v>-0.96377606579543995</v>
      </c>
      <c r="E408" s="11">
        <f t="shared" si="38"/>
        <v>-6.0604126435048755E-5</v>
      </c>
      <c r="F408" s="12">
        <f t="shared" si="39"/>
        <v>6.2881958357235119E-5</v>
      </c>
      <c r="G408">
        <f t="shared" si="40"/>
        <v>14.010224446667541</v>
      </c>
    </row>
    <row r="409" spans="1:7">
      <c r="A409">
        <f t="shared" si="41"/>
        <v>407</v>
      </c>
      <c r="B409">
        <v>-31474</v>
      </c>
      <c r="C409">
        <f t="shared" si="36"/>
        <v>-0.96051025390625</v>
      </c>
      <c r="D409">
        <f t="shared" si="37"/>
        <v>-0.96043051941556601</v>
      </c>
      <c r="E409" s="11">
        <f t="shared" si="38"/>
        <v>-7.973449068399141E-5</v>
      </c>
      <c r="F409" s="12">
        <f t="shared" si="39"/>
        <v>8.3019530379470702E-5</v>
      </c>
      <c r="G409">
        <f t="shared" si="40"/>
        <v>13.614436549782202</v>
      </c>
    </row>
    <row r="410" spans="1:7">
      <c r="A410">
        <f t="shared" si="41"/>
        <v>408</v>
      </c>
      <c r="B410">
        <v>-31351</v>
      </c>
      <c r="C410">
        <f t="shared" si="36"/>
        <v>-0.956756591796875</v>
      </c>
      <c r="D410">
        <f t="shared" si="37"/>
        <v>-0.95694033573220905</v>
      </c>
      <c r="E410" s="11">
        <f t="shared" si="38"/>
        <v>1.8374393533404643E-4</v>
      </c>
      <c r="F410" s="12">
        <f t="shared" si="39"/>
        <v>-1.92011903431214E-4</v>
      </c>
      <c r="G410">
        <f t="shared" si="40"/>
        <v>12.410015746514119</v>
      </c>
    </row>
    <row r="411" spans="1:7">
      <c r="A411">
        <f t="shared" si="41"/>
        <v>409</v>
      </c>
      <c r="B411">
        <v>-31232</v>
      </c>
      <c r="C411">
        <f t="shared" si="36"/>
        <v>-0.953125</v>
      </c>
      <c r="D411">
        <f t="shared" si="37"/>
        <v>-0.95330604035419397</v>
      </c>
      <c r="E411" s="11">
        <f t="shared" si="38"/>
        <v>1.8104035419397313E-4</v>
      </c>
      <c r="F411" s="12">
        <f t="shared" si="39"/>
        <v>-1.8990790630751578E-4</v>
      </c>
      <c r="G411">
        <f t="shared" si="40"/>
        <v>12.431401067287879</v>
      </c>
    </row>
    <row r="412" spans="1:7">
      <c r="A412">
        <f t="shared" si="41"/>
        <v>410</v>
      </c>
      <c r="B412">
        <v>-31109</v>
      </c>
      <c r="C412">
        <f t="shared" si="36"/>
        <v>-0.949371337890625</v>
      </c>
      <c r="D412">
        <f t="shared" si="37"/>
        <v>-0.94952818059303701</v>
      </c>
      <c r="E412" s="11">
        <f t="shared" si="38"/>
        <v>1.5684270241200782E-4</v>
      </c>
      <c r="F412" s="12">
        <f t="shared" si="39"/>
        <v>-1.6517961827531037E-4</v>
      </c>
      <c r="G412">
        <f t="shared" si="40"/>
        <v>12.638393974619968</v>
      </c>
    </row>
    <row r="413" spans="1:7">
      <c r="A413">
        <f t="shared" si="41"/>
        <v>411</v>
      </c>
      <c r="B413">
        <v>-30981</v>
      </c>
      <c r="C413">
        <f t="shared" si="36"/>
        <v>-0.945465087890625</v>
      </c>
      <c r="D413">
        <f t="shared" si="37"/>
        <v>-0.94560732538052095</v>
      </c>
      <c r="E413" s="11">
        <f t="shared" si="38"/>
        <v>1.4223748989594664E-4</v>
      </c>
      <c r="F413" s="12">
        <f t="shared" si="39"/>
        <v>-1.5041919206654729E-4</v>
      </c>
      <c r="G413">
        <f t="shared" si="40"/>
        <v>12.779410609680145</v>
      </c>
    </row>
    <row r="414" spans="1:7">
      <c r="A414">
        <f t="shared" si="41"/>
        <v>412</v>
      </c>
      <c r="B414">
        <v>-30848</v>
      </c>
      <c r="C414">
        <f t="shared" si="36"/>
        <v>-0.94140625</v>
      </c>
      <c r="D414">
        <f t="shared" si="37"/>
        <v>-0.94154406518302103</v>
      </c>
      <c r="E414" s="11">
        <f t="shared" si="38"/>
        <v>1.3781518302102835E-4</v>
      </c>
      <c r="F414" s="12">
        <f t="shared" si="39"/>
        <v>-1.4637146376599941E-4</v>
      </c>
      <c r="G414">
        <f t="shared" si="40"/>
        <v>12.824977541851965</v>
      </c>
    </row>
    <row r="415" spans="1:7">
      <c r="A415">
        <f t="shared" si="41"/>
        <v>413</v>
      </c>
      <c r="B415">
        <v>-30711</v>
      </c>
      <c r="C415">
        <f t="shared" si="36"/>
        <v>-0.937225341796875</v>
      </c>
      <c r="D415">
        <f t="shared" si="37"/>
        <v>-0.93733901191257496</v>
      </c>
      <c r="E415" s="11">
        <f t="shared" si="38"/>
        <v>1.1367011569995977E-4</v>
      </c>
      <c r="F415" s="12">
        <f t="shared" si="39"/>
        <v>-1.2126894779299095E-4</v>
      </c>
      <c r="G415">
        <f t="shared" si="40"/>
        <v>13.102859365410573</v>
      </c>
    </row>
    <row r="416" spans="1:7">
      <c r="A416">
        <f t="shared" si="41"/>
        <v>414</v>
      </c>
      <c r="B416">
        <v>-30570</v>
      </c>
      <c r="C416">
        <f t="shared" si="36"/>
        <v>-0.93292236328125</v>
      </c>
      <c r="D416">
        <f t="shared" si="37"/>
        <v>-0.93299279883473896</v>
      </c>
      <c r="E416" s="11">
        <f t="shared" si="38"/>
        <v>7.0435553488956693E-5</v>
      </c>
      <c r="F416" s="12">
        <f t="shared" si="39"/>
        <v>-7.5494209148159721E-5</v>
      </c>
      <c r="G416">
        <f t="shared" si="40"/>
        <v>13.793336637980801</v>
      </c>
    </row>
    <row r="417" spans="1:7">
      <c r="A417">
        <f t="shared" si="41"/>
        <v>415</v>
      </c>
      <c r="B417">
        <v>-30424</v>
      </c>
      <c r="C417">
        <f t="shared" si="36"/>
        <v>-0.928466796875</v>
      </c>
      <c r="D417">
        <f t="shared" si="37"/>
        <v>-0.92850608047321603</v>
      </c>
      <c r="E417" s="11">
        <f t="shared" si="38"/>
        <v>3.9283598216033333E-5</v>
      </c>
      <c r="F417" s="12">
        <f t="shared" si="39"/>
        <v>-4.2308390911142258E-5</v>
      </c>
      <c r="G417">
        <f t="shared" si="40"/>
        <v>14.635713393799557</v>
      </c>
    </row>
    <row r="418" spans="1:7">
      <c r="A418">
        <f t="shared" si="41"/>
        <v>416</v>
      </c>
      <c r="B418">
        <v>-30273</v>
      </c>
      <c r="C418">
        <f t="shared" si="36"/>
        <v>-0.923858642578125</v>
      </c>
      <c r="D418">
        <f t="shared" si="37"/>
        <v>-0.92387953251128696</v>
      </c>
      <c r="E418" s="11">
        <f t="shared" si="38"/>
        <v>2.0889933161960528E-5</v>
      </c>
      <c r="F418" s="12">
        <f t="shared" si="39"/>
        <v>-2.2611100719135496E-5</v>
      </c>
      <c r="G418">
        <f t="shared" si="40"/>
        <v>15.546832597975419</v>
      </c>
    </row>
    <row r="419" spans="1:7">
      <c r="A419">
        <f t="shared" si="41"/>
        <v>417</v>
      </c>
      <c r="B419">
        <v>-30118</v>
      </c>
      <c r="C419">
        <f t="shared" si="36"/>
        <v>-0.91912841796875</v>
      </c>
      <c r="D419">
        <f t="shared" si="37"/>
        <v>-0.91911385169005799</v>
      </c>
      <c r="E419" s="11">
        <f t="shared" si="38"/>
        <v>-1.456627869200755E-5</v>
      </c>
      <c r="F419" s="12">
        <f t="shared" si="39"/>
        <v>1.5848176659750272E-5</v>
      </c>
      <c r="G419">
        <f t="shared" si="40"/>
        <v>16.067008121283642</v>
      </c>
    </row>
    <row r="420" spans="1:7">
      <c r="A420">
        <f t="shared" si="41"/>
        <v>418</v>
      </c>
      <c r="B420">
        <v>-29958</v>
      </c>
      <c r="C420">
        <f t="shared" si="36"/>
        <v>-0.91424560546875</v>
      </c>
      <c r="D420">
        <f t="shared" si="37"/>
        <v>-0.91420975570353102</v>
      </c>
      <c r="E420" s="11">
        <f t="shared" si="38"/>
        <v>-3.5849765218975982E-5</v>
      </c>
      <c r="F420" s="12">
        <f t="shared" si="39"/>
        <v>3.9213938590479994E-5</v>
      </c>
      <c r="G420">
        <f t="shared" si="40"/>
        <v>14.767676803725202</v>
      </c>
    </row>
    <row r="421" spans="1:7">
      <c r="A421">
        <f t="shared" si="41"/>
        <v>419</v>
      </c>
      <c r="B421">
        <v>-29794</v>
      </c>
      <c r="C421">
        <f t="shared" si="36"/>
        <v>-0.90924072265625</v>
      </c>
      <c r="D421">
        <f t="shared" si="37"/>
        <v>-0.90916798309052205</v>
      </c>
      <c r="E421" s="11">
        <f t="shared" si="38"/>
        <v>-7.2739565727952815E-5</v>
      </c>
      <c r="F421" s="12">
        <f t="shared" si="39"/>
        <v>8.0006739217421873E-5</v>
      </c>
      <c r="G421">
        <f t="shared" si="40"/>
        <v>13.74690016184096</v>
      </c>
    </row>
    <row r="422" spans="1:7">
      <c r="A422">
        <f t="shared" si="41"/>
        <v>420</v>
      </c>
      <c r="B422">
        <v>-29625</v>
      </c>
      <c r="C422">
        <f t="shared" si="36"/>
        <v>-0.904083251953125</v>
      </c>
      <c r="D422">
        <f t="shared" si="37"/>
        <v>-0.90398929312344301</v>
      </c>
      <c r="E422" s="11">
        <f t="shared" si="38"/>
        <v>-9.3958829681994871E-5</v>
      </c>
      <c r="F422" s="12">
        <f t="shared" si="39"/>
        <v>1.0393798952789638E-4</v>
      </c>
      <c r="G422">
        <f t="shared" si="40"/>
        <v>13.377611730674797</v>
      </c>
    </row>
    <row r="423" spans="1:7">
      <c r="A423">
        <f t="shared" si="41"/>
        <v>421</v>
      </c>
      <c r="B423">
        <v>-29452</v>
      </c>
      <c r="C423">
        <f t="shared" si="36"/>
        <v>-0.8988037109375</v>
      </c>
      <c r="D423">
        <f t="shared" si="37"/>
        <v>-0.89867446569395404</v>
      </c>
      <c r="E423" s="11">
        <f t="shared" si="38"/>
        <v>-1.2924524354596123E-4</v>
      </c>
      <c r="F423" s="12">
        <f t="shared" si="39"/>
        <v>1.438176430729657E-4</v>
      </c>
      <c r="G423">
        <f t="shared" si="40"/>
        <v>12.917601191766853</v>
      </c>
    </row>
    <row r="424" spans="1:7">
      <c r="A424">
        <f t="shared" si="41"/>
        <v>422</v>
      </c>
      <c r="B424">
        <v>-29274</v>
      </c>
      <c r="C424">
        <f t="shared" si="36"/>
        <v>-0.89337158203125</v>
      </c>
      <c r="D424">
        <f t="shared" si="37"/>
        <v>-0.89322430119551499</v>
      </c>
      <c r="E424" s="11">
        <f t="shared" si="38"/>
        <v>-1.4728083573500861E-4</v>
      </c>
      <c r="F424" s="12">
        <f t="shared" si="39"/>
        <v>1.6488673174015089E-4</v>
      </c>
      <c r="G424">
        <f t="shared" si="40"/>
        <v>12.729142661251629</v>
      </c>
    </row>
    <row r="425" spans="1:7">
      <c r="A425">
        <f t="shared" si="41"/>
        <v>423</v>
      </c>
      <c r="B425">
        <v>-29091</v>
      </c>
      <c r="C425">
        <f t="shared" si="36"/>
        <v>-0.887786865234375</v>
      </c>
      <c r="D425">
        <f t="shared" si="37"/>
        <v>-0.88763962040285405</v>
      </c>
      <c r="E425" s="11">
        <f t="shared" si="38"/>
        <v>-1.4724483152095402E-4</v>
      </c>
      <c r="F425" s="12">
        <f t="shared" si="39"/>
        <v>1.658835727207931E-4</v>
      </c>
      <c r="G425">
        <f t="shared" si="40"/>
        <v>12.729495385018017</v>
      </c>
    </row>
    <row r="426" spans="1:7">
      <c r="A426">
        <f t="shared" si="41"/>
        <v>424</v>
      </c>
      <c r="B426">
        <v>-28890</v>
      </c>
      <c r="C426">
        <f t="shared" si="36"/>
        <v>-0.88165283203125</v>
      </c>
      <c r="D426">
        <f t="shared" si="37"/>
        <v>-0.88192126434835505</v>
      </c>
      <c r="E426" s="11">
        <f t="shared" si="38"/>
        <v>2.6843231710504956E-4</v>
      </c>
      <c r="F426" s="12">
        <f t="shared" si="39"/>
        <v>-3.0437220186928156E-4</v>
      </c>
      <c r="G426">
        <f t="shared" si="40"/>
        <v>11.863154008605555</v>
      </c>
    </row>
    <row r="427" spans="1:7">
      <c r="A427">
        <f t="shared" si="41"/>
        <v>425</v>
      </c>
      <c r="B427">
        <v>-28699</v>
      </c>
      <c r="C427">
        <f t="shared" si="36"/>
        <v>-0.875823974609375</v>
      </c>
      <c r="D427">
        <f t="shared" si="37"/>
        <v>-0.87607009419540705</v>
      </c>
      <c r="E427" s="11">
        <f t="shared" si="38"/>
        <v>2.4611958603204531E-4</v>
      </c>
      <c r="F427" s="12">
        <f t="shared" si="39"/>
        <v>-2.8093595211474989E-4</v>
      </c>
      <c r="G427">
        <f t="shared" si="40"/>
        <v>11.988352908478491</v>
      </c>
    </row>
    <row r="428" spans="1:7">
      <c r="A428">
        <f t="shared" si="41"/>
        <v>426</v>
      </c>
      <c r="B428">
        <v>-28503</v>
      </c>
      <c r="C428">
        <f t="shared" si="36"/>
        <v>-0.869842529296875</v>
      </c>
      <c r="D428">
        <f t="shared" si="37"/>
        <v>-0.87008699110871102</v>
      </c>
      <c r="E428" s="11">
        <f t="shared" si="38"/>
        <v>2.4446181183601645E-4</v>
      </c>
      <c r="F428" s="12">
        <f t="shared" si="39"/>
        <v>-2.8096249493916723E-4</v>
      </c>
      <c r="G428">
        <f t="shared" si="40"/>
        <v>11.998103264792274</v>
      </c>
    </row>
    <row r="429" spans="1:7">
      <c r="A429">
        <f t="shared" si="41"/>
        <v>427</v>
      </c>
      <c r="B429">
        <v>-28304</v>
      </c>
      <c r="C429">
        <f t="shared" si="36"/>
        <v>-0.86376953125</v>
      </c>
      <c r="D429">
        <f t="shared" si="37"/>
        <v>-0.86397285612158703</v>
      </c>
      <c r="E429" s="11">
        <f t="shared" si="38"/>
        <v>2.033248715870295E-4</v>
      </c>
      <c r="F429" s="12">
        <f t="shared" si="39"/>
        <v>-2.3533710595928208E-4</v>
      </c>
      <c r="G429">
        <f t="shared" si="40"/>
        <v>12.263925676808771</v>
      </c>
    </row>
    <row r="430" spans="1:7">
      <c r="A430">
        <f t="shared" si="41"/>
        <v>428</v>
      </c>
      <c r="B430">
        <v>-28100</v>
      </c>
      <c r="C430">
        <f t="shared" si="36"/>
        <v>-0.8575439453125</v>
      </c>
      <c r="D430">
        <f t="shared" si="37"/>
        <v>-0.85772861000027201</v>
      </c>
      <c r="E430" s="11">
        <f t="shared" si="38"/>
        <v>1.8466468777200706E-4</v>
      </c>
      <c r="F430" s="12">
        <f t="shared" si="39"/>
        <v>-2.1529500779034116E-4</v>
      </c>
      <c r="G430">
        <f t="shared" si="40"/>
        <v>12.402804364051065</v>
      </c>
    </row>
    <row r="431" spans="1:7">
      <c r="A431">
        <f t="shared" si="41"/>
        <v>429</v>
      </c>
      <c r="B431">
        <v>-27893</v>
      </c>
      <c r="C431">
        <f t="shared" si="36"/>
        <v>-0.851226806640625</v>
      </c>
      <c r="D431">
        <f t="shared" si="37"/>
        <v>-0.85135519310526497</v>
      </c>
      <c r="E431" s="11">
        <f t="shared" si="38"/>
        <v>1.283864646399735E-4</v>
      </c>
      <c r="F431" s="12">
        <f t="shared" si="39"/>
        <v>-1.5080246844057164E-4</v>
      </c>
      <c r="G431">
        <f t="shared" si="40"/>
        <v>12.927219267635223</v>
      </c>
    </row>
    <row r="432" spans="1:7">
      <c r="A432">
        <f t="shared" si="41"/>
        <v>430</v>
      </c>
      <c r="B432">
        <v>-27681</v>
      </c>
      <c r="C432">
        <f t="shared" si="36"/>
        <v>-0.844757080078125</v>
      </c>
      <c r="D432">
        <f t="shared" si="37"/>
        <v>-0.84485356524970701</v>
      </c>
      <c r="E432" s="11">
        <f t="shared" si="38"/>
        <v>9.6485171582005869E-5</v>
      </c>
      <c r="F432" s="12">
        <f t="shared" si="39"/>
        <v>-1.1420342595522867E-4</v>
      </c>
      <c r="G432">
        <f t="shared" si="40"/>
        <v>13.339333237018929</v>
      </c>
    </row>
    <row r="433" spans="1:7">
      <c r="A433">
        <f t="shared" si="41"/>
        <v>431</v>
      </c>
      <c r="B433">
        <v>-27465</v>
      </c>
      <c r="C433">
        <f t="shared" si="36"/>
        <v>-0.838165283203125</v>
      </c>
      <c r="D433">
        <f t="shared" si="37"/>
        <v>-0.83822470555483797</v>
      </c>
      <c r="E433" s="11">
        <f t="shared" si="38"/>
        <v>5.9422351712967725E-5</v>
      </c>
      <c r="F433" s="12">
        <f t="shared" si="39"/>
        <v>-7.0890718585578865E-5</v>
      </c>
      <c r="G433">
        <f t="shared" si="40"/>
        <v>14.03863477169536</v>
      </c>
    </row>
    <row r="434" spans="1:7">
      <c r="A434">
        <f t="shared" si="41"/>
        <v>432</v>
      </c>
      <c r="B434">
        <v>-27245</v>
      </c>
      <c r="C434">
        <f t="shared" si="36"/>
        <v>-0.831451416015625</v>
      </c>
      <c r="D434">
        <f t="shared" si="37"/>
        <v>-0.83146961230254501</v>
      </c>
      <c r="E434" s="11">
        <f t="shared" si="38"/>
        <v>1.8196286920013627E-5</v>
      </c>
      <c r="F434" s="12">
        <f t="shared" si="39"/>
        <v>-2.188448820110648E-5</v>
      </c>
      <c r="G434">
        <f t="shared" si="40"/>
        <v>15.745996386023622</v>
      </c>
    </row>
    <row r="435" spans="1:7">
      <c r="A435">
        <f t="shared" si="41"/>
        <v>433</v>
      </c>
      <c r="B435">
        <v>-27021</v>
      </c>
      <c r="C435">
        <f t="shared" si="36"/>
        <v>-0.824615478515625</v>
      </c>
      <c r="D435">
        <f t="shared" si="37"/>
        <v>-0.82458930278502496</v>
      </c>
      <c r="E435" s="11">
        <f t="shared" si="38"/>
        <v>-2.617573060004208E-5</v>
      </c>
      <c r="F435" s="12">
        <f t="shared" si="39"/>
        <v>3.1743960916827754E-5</v>
      </c>
      <c r="G435">
        <f t="shared" si="40"/>
        <v>15.221410669149011</v>
      </c>
    </row>
    <row r="436" spans="1:7">
      <c r="A436">
        <f t="shared" si="41"/>
        <v>434</v>
      </c>
      <c r="B436">
        <v>-26793</v>
      </c>
      <c r="C436">
        <f t="shared" si="36"/>
        <v>-0.817657470703125</v>
      </c>
      <c r="D436">
        <f t="shared" si="37"/>
        <v>-0.81758481315158404</v>
      </c>
      <c r="E436" s="11">
        <f t="shared" si="38"/>
        <v>-7.2657551540955545E-5</v>
      </c>
      <c r="F436" s="12">
        <f t="shared" si="39"/>
        <v>8.886851904804706E-5</v>
      </c>
      <c r="G436">
        <f t="shared" si="40"/>
        <v>13.748527724692757</v>
      </c>
    </row>
    <row r="437" spans="1:7">
      <c r="A437">
        <f t="shared" si="41"/>
        <v>435</v>
      </c>
      <c r="B437">
        <v>-26561</v>
      </c>
      <c r="C437">
        <f t="shared" si="36"/>
        <v>-0.810577392578125</v>
      </c>
      <c r="D437">
        <f t="shared" si="37"/>
        <v>-0.81045719825259499</v>
      </c>
      <c r="E437" s="11">
        <f t="shared" si="38"/>
        <v>-1.2019432553000975E-4</v>
      </c>
      <c r="F437" s="12">
        <f t="shared" si="39"/>
        <v>1.4830434696509268E-4</v>
      </c>
      <c r="G437">
        <f t="shared" si="40"/>
        <v>13.022343592676373</v>
      </c>
    </row>
    <row r="438" spans="1:7">
      <c r="A438">
        <f t="shared" si="41"/>
        <v>436</v>
      </c>
      <c r="B438">
        <v>-26324</v>
      </c>
      <c r="C438">
        <f t="shared" si="36"/>
        <v>-0.8033447265625</v>
      </c>
      <c r="D438">
        <f t="shared" si="37"/>
        <v>-0.80320753148064505</v>
      </c>
      <c r="E438" s="11">
        <f t="shared" si="38"/>
        <v>-1.3719508185494611E-4</v>
      </c>
      <c r="F438" s="12">
        <f t="shared" si="39"/>
        <v>1.7080900822983894E-4</v>
      </c>
      <c r="G438">
        <f t="shared" si="40"/>
        <v>12.83148361458869</v>
      </c>
    </row>
    <row r="439" spans="1:7">
      <c r="A439">
        <f t="shared" si="41"/>
        <v>437</v>
      </c>
      <c r="B439">
        <v>-26084</v>
      </c>
      <c r="C439">
        <f t="shared" si="36"/>
        <v>-0.7960205078125</v>
      </c>
      <c r="D439">
        <f t="shared" si="37"/>
        <v>-0.79583690460888401</v>
      </c>
      <c r="E439" s="11">
        <f t="shared" si="38"/>
        <v>-1.8360320361598959E-4</v>
      </c>
      <c r="F439" s="12">
        <f t="shared" si="39"/>
        <v>2.3070456088766306E-4</v>
      </c>
      <c r="G439">
        <f t="shared" si="40"/>
        <v>12.411121147591963</v>
      </c>
    </row>
    <row r="440" spans="1:7">
      <c r="A440">
        <f t="shared" si="41"/>
        <v>438</v>
      </c>
      <c r="B440">
        <v>-25840</v>
      </c>
      <c r="C440">
        <f t="shared" si="36"/>
        <v>-0.78857421875</v>
      </c>
      <c r="D440">
        <f t="shared" si="37"/>
        <v>-0.78834642762660601</v>
      </c>
      <c r="E440" s="11">
        <f t="shared" si="38"/>
        <v>-2.2779112339399443E-4</v>
      </c>
      <c r="F440" s="12">
        <f t="shared" si="39"/>
        <v>2.8894799977692787E-4</v>
      </c>
      <c r="G440">
        <f t="shared" si="40"/>
        <v>12.100000850611321</v>
      </c>
    </row>
    <row r="441" spans="1:7">
      <c r="A441">
        <f t="shared" si="41"/>
        <v>439</v>
      </c>
      <c r="B441">
        <v>-25591</v>
      </c>
      <c r="C441">
        <f t="shared" si="36"/>
        <v>-0.780975341796875</v>
      </c>
      <c r="D441">
        <f t="shared" si="37"/>
        <v>-0.78073722857209504</v>
      </c>
      <c r="E441" s="11">
        <f t="shared" si="38"/>
        <v>-2.3811322477995667E-4</v>
      </c>
      <c r="F441" s="12">
        <f t="shared" si="39"/>
        <v>3.0498510390678619E-4</v>
      </c>
      <c r="G441">
        <f t="shared" si="40"/>
        <v>12.036064629606392</v>
      </c>
    </row>
    <row r="442" spans="1:7">
      <c r="A442">
        <f t="shared" si="41"/>
        <v>440</v>
      </c>
      <c r="B442">
        <v>-25319</v>
      </c>
      <c r="C442">
        <f t="shared" si="36"/>
        <v>-0.772674560546875</v>
      </c>
      <c r="D442">
        <f t="shared" si="37"/>
        <v>-0.77301045336273699</v>
      </c>
      <c r="E442" s="11">
        <f t="shared" si="38"/>
        <v>3.3589281586199338E-4</v>
      </c>
      <c r="F442" s="12">
        <f t="shared" si="39"/>
        <v>-4.3452558034732668E-4</v>
      </c>
      <c r="G442">
        <f t="shared" si="40"/>
        <v>11.53971144027687</v>
      </c>
    </row>
    <row r="443" spans="1:7">
      <c r="A443">
        <f t="shared" si="41"/>
        <v>441</v>
      </c>
      <c r="B443">
        <v>-25062</v>
      </c>
      <c r="C443">
        <f t="shared" si="36"/>
        <v>-0.76483154296875</v>
      </c>
      <c r="D443">
        <f t="shared" si="37"/>
        <v>-0.76516726562245896</v>
      </c>
      <c r="E443" s="11">
        <f t="shared" si="38"/>
        <v>3.357226537089586E-4</v>
      </c>
      <c r="F443" s="12">
        <f t="shared" si="39"/>
        <v>-4.3875720877297364E-4</v>
      </c>
      <c r="G443">
        <f t="shared" si="40"/>
        <v>11.540442489845278</v>
      </c>
    </row>
    <row r="444" spans="1:7">
      <c r="A444">
        <f t="shared" si="41"/>
        <v>442</v>
      </c>
      <c r="B444">
        <v>-24803</v>
      </c>
      <c r="C444">
        <f t="shared" si="36"/>
        <v>-0.756927490234375</v>
      </c>
      <c r="D444">
        <f t="shared" si="37"/>
        <v>-0.75720884650648501</v>
      </c>
      <c r="E444" s="11">
        <f t="shared" si="38"/>
        <v>2.8135627211001157E-4</v>
      </c>
      <c r="F444" s="12">
        <f t="shared" si="39"/>
        <v>-3.7157023905372706E-4</v>
      </c>
      <c r="G444">
        <f t="shared" si="40"/>
        <v>11.795314254642875</v>
      </c>
    </row>
    <row r="445" spans="1:7">
      <c r="A445">
        <f t="shared" si="41"/>
        <v>443</v>
      </c>
      <c r="B445">
        <v>-24539</v>
      </c>
      <c r="C445">
        <f t="shared" si="36"/>
        <v>-0.748870849609375</v>
      </c>
      <c r="D445">
        <f t="shared" si="37"/>
        <v>-0.74913639452346004</v>
      </c>
      <c r="E445" s="11">
        <f t="shared" si="38"/>
        <v>2.6554491408503633E-4</v>
      </c>
      <c r="F445" s="12">
        <f t="shared" si="39"/>
        <v>-3.5446804617462823E-4</v>
      </c>
      <c r="G445">
        <f t="shared" si="40"/>
        <v>11.878756481429432</v>
      </c>
    </row>
    <row r="446" spans="1:7">
      <c r="A446">
        <f t="shared" si="41"/>
        <v>444</v>
      </c>
      <c r="B446">
        <v>-24272</v>
      </c>
      <c r="C446">
        <f t="shared" si="36"/>
        <v>-0.74072265625</v>
      </c>
      <c r="D446">
        <f t="shared" si="37"/>
        <v>-0.74095112535495899</v>
      </c>
      <c r="E446" s="11">
        <f t="shared" si="38"/>
        <v>2.2846910495899486E-4</v>
      </c>
      <c r="F446" s="12">
        <f t="shared" si="39"/>
        <v>-3.0834571558217795E-4</v>
      </c>
      <c r="G446">
        <f t="shared" si="40"/>
        <v>12.095713291447606</v>
      </c>
    </row>
    <row r="447" spans="1:7">
      <c r="A447">
        <f t="shared" si="41"/>
        <v>445</v>
      </c>
      <c r="B447">
        <v>-24002</v>
      </c>
      <c r="C447">
        <f t="shared" si="36"/>
        <v>-0.73248291015625</v>
      </c>
      <c r="D447">
        <f t="shared" si="37"/>
        <v>-0.73265427167241304</v>
      </c>
      <c r="E447" s="11">
        <f t="shared" si="38"/>
        <v>1.7136151616303774E-4</v>
      </c>
      <c r="F447" s="12">
        <f t="shared" si="39"/>
        <v>-2.3389137658595064E-4</v>
      </c>
      <c r="G447">
        <f t="shared" si="40"/>
        <v>12.510669229694004</v>
      </c>
    </row>
    <row r="448" spans="1:7">
      <c r="A448">
        <f t="shared" si="41"/>
        <v>446</v>
      </c>
      <c r="B448">
        <v>-23728</v>
      </c>
      <c r="C448">
        <f t="shared" si="36"/>
        <v>-0.72412109375</v>
      </c>
      <c r="D448">
        <f t="shared" si="37"/>
        <v>-0.724247082951467</v>
      </c>
      <c r="E448" s="11">
        <f t="shared" si="38"/>
        <v>1.2598920146700276E-4</v>
      </c>
      <c r="F448" s="12">
        <f t="shared" si="39"/>
        <v>-1.7395886629404002E-4</v>
      </c>
      <c r="G448">
        <f t="shared" si="40"/>
        <v>12.954412293900628</v>
      </c>
    </row>
    <row r="449" spans="1:7">
      <c r="A449">
        <f t="shared" si="41"/>
        <v>447</v>
      </c>
      <c r="B449">
        <v>-23451</v>
      </c>
      <c r="C449">
        <f t="shared" si="36"/>
        <v>-0.715667724609375</v>
      </c>
      <c r="D449">
        <f t="shared" si="37"/>
        <v>-0.71573082528381904</v>
      </c>
      <c r="E449" s="11">
        <f t="shared" si="38"/>
        <v>6.3100674444038773E-5</v>
      </c>
      <c r="F449" s="12">
        <f t="shared" si="39"/>
        <v>-8.8162577626884462E-5</v>
      </c>
      <c r="G449">
        <f t="shared" si="40"/>
        <v>13.951985049072569</v>
      </c>
    </row>
    <row r="450" spans="1:7">
      <c r="A450">
        <f t="shared" si="41"/>
        <v>448</v>
      </c>
      <c r="B450">
        <v>-23170</v>
      </c>
      <c r="C450">
        <f t="shared" si="36"/>
        <v>-0.70709228515625</v>
      </c>
      <c r="D450">
        <f t="shared" si="37"/>
        <v>-0.70710678118654802</v>
      </c>
      <c r="E450" s="11">
        <f t="shared" si="38"/>
        <v>1.4496030298016827E-5</v>
      </c>
      <c r="F450" s="12">
        <f t="shared" si="39"/>
        <v>-2.0500482648026682E-5</v>
      </c>
      <c r="G450">
        <f t="shared" si="40"/>
        <v>16.073982598573515</v>
      </c>
    </row>
    <row r="451" spans="1:7">
      <c r="A451">
        <f t="shared" si="41"/>
        <v>449</v>
      </c>
      <c r="B451">
        <v>-22886</v>
      </c>
      <c r="C451">
        <f t="shared" ref="C451:C513" si="42">ROUND(B451/2^15,$A$1)</f>
        <v>-0.69842529296875</v>
      </c>
      <c r="D451">
        <f t="shared" ref="D451:D513" si="43">ROUND(SIN(2*PI()*A451/$D$1), $A$1)</f>
        <v>-0.69837624940897303</v>
      </c>
      <c r="E451" s="11">
        <f t="shared" ref="E451:E513" si="44">C451-D451</f>
        <v>-4.9043559776973389E-5</v>
      </c>
      <c r="F451" s="12">
        <f t="shared" ref="F451:F513" si="45">E451/D451</f>
        <v>7.022512552292311E-5</v>
      </c>
      <c r="G451">
        <f t="shared" ref="G451:G513" si="46">LOG(ABS(1/E451),2)</f>
        <v>14.31557677505335</v>
      </c>
    </row>
    <row r="452" spans="1:7">
      <c r="A452">
        <f t="shared" ref="A452:A513" si="47">A451+1</f>
        <v>450</v>
      </c>
      <c r="B452">
        <v>-22598</v>
      </c>
      <c r="C452">
        <f t="shared" si="42"/>
        <v>-0.68963623046875</v>
      </c>
      <c r="D452">
        <f t="shared" si="43"/>
        <v>-0.68954054473706705</v>
      </c>
      <c r="E452" s="11">
        <f t="shared" si="44"/>
        <v>-9.5685731682948472E-5</v>
      </c>
      <c r="F452" s="12">
        <f t="shared" si="45"/>
        <v>1.3876737548396809E-4</v>
      </c>
      <c r="G452">
        <f t="shared" si="46"/>
        <v>13.3513366632568</v>
      </c>
    </row>
    <row r="453" spans="1:7">
      <c r="A453">
        <f t="shared" si="47"/>
        <v>451</v>
      </c>
      <c r="B453">
        <v>-22307</v>
      </c>
      <c r="C453">
        <f t="shared" si="42"/>
        <v>-0.680755615234375</v>
      </c>
      <c r="D453">
        <f t="shared" si="43"/>
        <v>-0.68060099779545302</v>
      </c>
      <c r="E453" s="11">
        <f t="shared" si="44"/>
        <v>-1.5461743892197788E-4</v>
      </c>
      <c r="F453" s="12">
        <f t="shared" si="45"/>
        <v>2.2717780229944125E-4</v>
      </c>
      <c r="G453">
        <f t="shared" si="46"/>
        <v>12.659009333072014</v>
      </c>
    </row>
    <row r="454" spans="1:7">
      <c r="A454">
        <f t="shared" si="47"/>
        <v>452</v>
      </c>
      <c r="B454">
        <v>-22012</v>
      </c>
      <c r="C454">
        <f t="shared" si="42"/>
        <v>-0.6717529296875</v>
      </c>
      <c r="D454">
        <f t="shared" si="43"/>
        <v>-0.671558954847019</v>
      </c>
      <c r="E454" s="11">
        <f t="shared" si="44"/>
        <v>-1.9397484048100377E-4</v>
      </c>
      <c r="F454" s="12">
        <f t="shared" si="45"/>
        <v>2.888426087999842E-4</v>
      </c>
      <c r="G454">
        <f t="shared" si="46"/>
        <v>12.331842839854422</v>
      </c>
    </row>
    <row r="455" spans="1:7">
      <c r="A455">
        <f t="shared" si="47"/>
        <v>453</v>
      </c>
      <c r="B455">
        <v>-21714</v>
      </c>
      <c r="C455">
        <f t="shared" si="42"/>
        <v>-0.66265869140625</v>
      </c>
      <c r="D455">
        <f t="shared" si="43"/>
        <v>-0.66241577759017201</v>
      </c>
      <c r="E455" s="11">
        <f t="shared" si="44"/>
        <v>-2.4291381607799423E-4</v>
      </c>
      <c r="F455" s="12">
        <f t="shared" si="45"/>
        <v>3.667089829316865E-4</v>
      </c>
      <c r="G455">
        <f t="shared" si="46"/>
        <v>12.007267831854987</v>
      </c>
    </row>
    <row r="456" spans="1:7">
      <c r="A456">
        <f t="shared" si="47"/>
        <v>454</v>
      </c>
      <c r="B456">
        <v>-21412</v>
      </c>
      <c r="C456">
        <f t="shared" si="42"/>
        <v>-0.6534423828125</v>
      </c>
      <c r="D456">
        <f t="shared" si="43"/>
        <v>-0.65317284295377698</v>
      </c>
      <c r="E456" s="11">
        <f t="shared" si="44"/>
        <v>-2.6953985872302244E-4</v>
      </c>
      <c r="F456" s="12">
        <f t="shared" si="45"/>
        <v>4.1266237816028878E-4</v>
      </c>
      <c r="G456">
        <f t="shared" si="46"/>
        <v>11.857213749502742</v>
      </c>
    </row>
    <row r="457" spans="1:7">
      <c r="A457">
        <f t="shared" si="47"/>
        <v>455</v>
      </c>
      <c r="B457">
        <v>-21107</v>
      </c>
      <c r="C457">
        <f t="shared" si="42"/>
        <v>-0.644134521484375</v>
      </c>
      <c r="D457">
        <f t="shared" si="43"/>
        <v>-0.64383154288979105</v>
      </c>
      <c r="E457" s="11">
        <f t="shared" si="44"/>
        <v>-3.0297859458394694E-4</v>
      </c>
      <c r="F457" s="12">
        <f t="shared" si="45"/>
        <v>4.7058675196938866E-4</v>
      </c>
      <c r="G457">
        <f t="shared" si="46"/>
        <v>11.688496508552376</v>
      </c>
    </row>
    <row r="458" spans="1:7">
      <c r="A458">
        <f t="shared" si="47"/>
        <v>456</v>
      </c>
      <c r="B458">
        <v>-20774</v>
      </c>
      <c r="C458">
        <f t="shared" si="42"/>
        <v>-0.63397216796875</v>
      </c>
      <c r="D458">
        <f t="shared" si="43"/>
        <v>-0.63439328416364604</v>
      </c>
      <c r="E458" s="11">
        <f t="shared" si="44"/>
        <v>4.2111619489604291E-4</v>
      </c>
      <c r="F458" s="12">
        <f t="shared" si="45"/>
        <v>-6.6380935203502744E-4</v>
      </c>
      <c r="G458">
        <f t="shared" si="46"/>
        <v>11.213494021147781</v>
      </c>
    </row>
    <row r="459" spans="1:7">
      <c r="A459">
        <f t="shared" si="47"/>
        <v>457</v>
      </c>
      <c r="B459">
        <v>-20463</v>
      </c>
      <c r="C459">
        <f t="shared" si="42"/>
        <v>-0.624481201171875</v>
      </c>
      <c r="D459">
        <f t="shared" si="43"/>
        <v>-0.62485948814238601</v>
      </c>
      <c r="E459" s="11">
        <f t="shared" si="44"/>
        <v>3.7828697051101035E-4</v>
      </c>
      <c r="F459" s="12">
        <f t="shared" si="45"/>
        <v>-6.0539525715709466E-4</v>
      </c>
      <c r="G459">
        <f t="shared" si="46"/>
        <v>11.368231293627066</v>
      </c>
    </row>
    <row r="460" spans="1:7">
      <c r="A460">
        <f t="shared" si="47"/>
        <v>458</v>
      </c>
      <c r="B460">
        <v>-20148</v>
      </c>
      <c r="C460">
        <f t="shared" si="42"/>
        <v>-0.6148681640625</v>
      </c>
      <c r="D460">
        <f t="shared" si="43"/>
        <v>-0.61523159058062704</v>
      </c>
      <c r="E460" s="11">
        <f t="shared" si="44"/>
        <v>3.634265181270413E-4</v>
      </c>
      <c r="F460" s="12">
        <f t="shared" si="45"/>
        <v>-5.9071498227855331E-4</v>
      </c>
      <c r="G460">
        <f t="shared" si="46"/>
        <v>11.426048687069956</v>
      </c>
    </row>
    <row r="461" spans="1:7">
      <c r="A461">
        <f t="shared" si="47"/>
        <v>459</v>
      </c>
      <c r="B461">
        <v>-19831</v>
      </c>
      <c r="C461">
        <f t="shared" si="42"/>
        <v>-0.605194091796875</v>
      </c>
      <c r="D461">
        <f t="shared" si="43"/>
        <v>-0.60551104140432599</v>
      </c>
      <c r="E461" s="11">
        <f t="shared" si="44"/>
        <v>3.1694960745098921E-4</v>
      </c>
      <c r="F461" s="12">
        <f t="shared" si="45"/>
        <v>-5.2344149945789044E-4</v>
      </c>
      <c r="G461">
        <f t="shared" si="46"/>
        <v>11.62345889836365</v>
      </c>
    </row>
    <row r="462" spans="1:7">
      <c r="A462">
        <f t="shared" si="47"/>
        <v>460</v>
      </c>
      <c r="B462">
        <v>-19511</v>
      </c>
      <c r="C462">
        <f t="shared" si="42"/>
        <v>-0.595428466796875</v>
      </c>
      <c r="D462">
        <f t="shared" si="43"/>
        <v>-0.59569930449243302</v>
      </c>
      <c r="E462" s="11">
        <f t="shared" si="44"/>
        <v>2.7083769555802384E-4</v>
      </c>
      <c r="F462" s="12">
        <f t="shared" si="45"/>
        <v>-4.546550474635718E-4</v>
      </c>
      <c r="G462">
        <f t="shared" si="46"/>
        <v>11.850283830408012</v>
      </c>
    </row>
    <row r="463" spans="1:7">
      <c r="A463">
        <f t="shared" si="47"/>
        <v>461</v>
      </c>
      <c r="B463">
        <v>-19188</v>
      </c>
      <c r="C463">
        <f t="shared" si="42"/>
        <v>-0.5855712890625</v>
      </c>
      <c r="D463">
        <f t="shared" si="43"/>
        <v>-0.58579785745643898</v>
      </c>
      <c r="E463" s="11">
        <f t="shared" si="44"/>
        <v>2.265683939389751E-4</v>
      </c>
      <c r="F463" s="12">
        <f t="shared" si="45"/>
        <v>-3.8676890168691535E-4</v>
      </c>
      <c r="G463">
        <f t="shared" si="46"/>
        <v>12.107765758849034</v>
      </c>
    </row>
    <row r="464" spans="1:7">
      <c r="A464">
        <f t="shared" si="47"/>
        <v>462</v>
      </c>
      <c r="B464">
        <v>-18863</v>
      </c>
      <c r="C464">
        <f t="shared" si="42"/>
        <v>-0.575653076171875</v>
      </c>
      <c r="D464">
        <f t="shared" si="43"/>
        <v>-0.57580819141784501</v>
      </c>
      <c r="E464" s="11">
        <f t="shared" si="44"/>
        <v>1.5511524597000559E-4</v>
      </c>
      <c r="F464" s="12">
        <f t="shared" si="45"/>
        <v>-2.6938700817724832E-4</v>
      </c>
      <c r="G464">
        <f t="shared" si="46"/>
        <v>12.654371886571006</v>
      </c>
    </row>
    <row r="465" spans="1:7">
      <c r="A465">
        <f t="shared" si="47"/>
        <v>463</v>
      </c>
      <c r="B465">
        <v>-18535</v>
      </c>
      <c r="C465">
        <f t="shared" si="42"/>
        <v>-0.565643310546875</v>
      </c>
      <c r="D465">
        <f t="shared" si="43"/>
        <v>-0.56573181078361401</v>
      </c>
      <c r="E465" s="11">
        <f t="shared" si="44"/>
        <v>8.8500236739008642E-5</v>
      </c>
      <c r="F465" s="12">
        <f t="shared" si="45"/>
        <v>-1.5643496627213522E-4</v>
      </c>
      <c r="G465">
        <f t="shared" si="46"/>
        <v>13.463959160012511</v>
      </c>
    </row>
    <row r="466" spans="1:7">
      <c r="A466">
        <f t="shared" si="47"/>
        <v>464</v>
      </c>
      <c r="B466">
        <v>-18204</v>
      </c>
      <c r="C466">
        <f t="shared" si="42"/>
        <v>-0.5555419921875</v>
      </c>
      <c r="D466">
        <f t="shared" si="43"/>
        <v>-0.55557023301960196</v>
      </c>
      <c r="E466" s="11">
        <f t="shared" si="44"/>
        <v>2.8240832101955604E-5</v>
      </c>
      <c r="F466" s="12">
        <f t="shared" si="45"/>
        <v>-5.0832154826695319E-5</v>
      </c>
      <c r="G466">
        <f t="shared" si="46"/>
        <v>15.111857876915572</v>
      </c>
    </row>
    <row r="467" spans="1:7">
      <c r="A467">
        <f t="shared" si="47"/>
        <v>465</v>
      </c>
      <c r="B467">
        <v>-17870</v>
      </c>
      <c r="C467">
        <f t="shared" si="42"/>
        <v>-0.54534912109375</v>
      </c>
      <c r="D467">
        <f t="shared" si="43"/>
        <v>-0.54532498842204702</v>
      </c>
      <c r="E467" s="11">
        <f t="shared" si="44"/>
        <v>-2.4132671702981057E-5</v>
      </c>
      <c r="F467" s="12">
        <f t="shared" si="45"/>
        <v>4.425374265868759E-5</v>
      </c>
      <c r="G467">
        <f t="shared" si="46"/>
        <v>15.338652830774057</v>
      </c>
    </row>
    <row r="468" spans="1:7">
      <c r="A468">
        <f t="shared" si="47"/>
        <v>466</v>
      </c>
      <c r="B468">
        <v>-17534</v>
      </c>
      <c r="C468">
        <f t="shared" si="42"/>
        <v>-0.53509521484375</v>
      </c>
      <c r="D468">
        <f t="shared" si="43"/>
        <v>-0.53499761988709704</v>
      </c>
      <c r="E468" s="11">
        <f t="shared" si="44"/>
        <v>-9.7594956652957698E-5</v>
      </c>
      <c r="F468" s="12">
        <f t="shared" si="45"/>
        <v>1.8242129128266701E-4</v>
      </c>
      <c r="G468">
        <f t="shared" si="46"/>
        <v>13.322833877875729</v>
      </c>
    </row>
    <row r="469" spans="1:7">
      <c r="A469">
        <f t="shared" si="47"/>
        <v>467</v>
      </c>
      <c r="B469">
        <v>-17195</v>
      </c>
      <c r="C469">
        <f t="shared" si="42"/>
        <v>-0.524749755859375</v>
      </c>
      <c r="D469">
        <f t="shared" si="43"/>
        <v>-0.52458968267846895</v>
      </c>
      <c r="E469" s="11">
        <f t="shared" si="44"/>
        <v>-1.6007318090605072E-4</v>
      </c>
      <c r="F469" s="12">
        <f t="shared" si="45"/>
        <v>3.0513978103561488E-4</v>
      </c>
      <c r="G469">
        <f t="shared" si="46"/>
        <v>12.608980764480558</v>
      </c>
    </row>
    <row r="470" spans="1:7">
      <c r="A470">
        <f t="shared" si="47"/>
        <v>468</v>
      </c>
      <c r="B470">
        <v>-16853</v>
      </c>
      <c r="C470">
        <f t="shared" si="42"/>
        <v>-0.514312744140625</v>
      </c>
      <c r="D470">
        <f t="shared" si="43"/>
        <v>-0.51410274419322199</v>
      </c>
      <c r="E470" s="11">
        <f t="shared" si="44"/>
        <v>-2.0999994740300565E-4</v>
      </c>
      <c r="F470" s="12">
        <f t="shared" si="45"/>
        <v>4.0847855759369104E-4</v>
      </c>
      <c r="G470">
        <f t="shared" si="46"/>
        <v>12.217323412998207</v>
      </c>
    </row>
    <row r="471" spans="1:7">
      <c r="A471">
        <f t="shared" si="47"/>
        <v>469</v>
      </c>
      <c r="B471">
        <v>-16509</v>
      </c>
      <c r="C471">
        <f t="shared" si="42"/>
        <v>-0.503814697265625</v>
      </c>
      <c r="D471">
        <f t="shared" si="43"/>
        <v>-0.50353838372571802</v>
      </c>
      <c r="E471" s="11">
        <f t="shared" si="44"/>
        <v>-2.7631353990698049E-4</v>
      </c>
      <c r="F471" s="12">
        <f t="shared" si="45"/>
        <v>5.4874374791950517E-4</v>
      </c>
      <c r="G471">
        <f t="shared" si="46"/>
        <v>11.821406120772025</v>
      </c>
    </row>
    <row r="472" spans="1:7">
      <c r="A472">
        <f t="shared" si="47"/>
        <v>470</v>
      </c>
      <c r="B472">
        <v>-16162</v>
      </c>
      <c r="C472">
        <f t="shared" si="42"/>
        <v>-0.49322509765625</v>
      </c>
      <c r="D472">
        <f t="shared" si="43"/>
        <v>-0.49289819222978398</v>
      </c>
      <c r="E472" s="11">
        <f t="shared" si="44"/>
        <v>-3.2690542646601761E-4</v>
      </c>
      <c r="F472" s="12">
        <f t="shared" si="45"/>
        <v>6.6323113295903042E-4</v>
      </c>
      <c r="G472">
        <f t="shared" si="46"/>
        <v>11.578839054231862</v>
      </c>
    </row>
    <row r="473" spans="1:7">
      <c r="A473">
        <f t="shared" si="47"/>
        <v>471</v>
      </c>
      <c r="B473">
        <v>-15812</v>
      </c>
      <c r="C473">
        <f t="shared" si="42"/>
        <v>-0.4825439453125</v>
      </c>
      <c r="D473">
        <f t="shared" si="43"/>
        <v>-0.482183772079123</v>
      </c>
      <c r="E473" s="11">
        <f t="shared" si="44"/>
        <v>-3.6017323337700358E-4</v>
      </c>
      <c r="F473" s="12">
        <f t="shared" si="45"/>
        <v>7.4696257782375488E-4</v>
      </c>
      <c r="G473">
        <f t="shared" si="46"/>
        <v>11.439021409602091</v>
      </c>
    </row>
    <row r="474" spans="1:7">
      <c r="A474">
        <f t="shared" si="47"/>
        <v>472</v>
      </c>
      <c r="B474">
        <v>-15432</v>
      </c>
      <c r="C474">
        <f t="shared" si="42"/>
        <v>-0.470947265625</v>
      </c>
      <c r="D474">
        <f t="shared" si="43"/>
        <v>-0.47139673682599798</v>
      </c>
      <c r="E474" s="11">
        <f t="shared" si="44"/>
        <v>4.4947120099797511E-4</v>
      </c>
      <c r="F474" s="12">
        <f t="shared" si="45"/>
        <v>-9.5348814678766856E-4</v>
      </c>
      <c r="G474">
        <f t="shared" si="46"/>
        <v>11.119483698756191</v>
      </c>
    </row>
    <row r="475" spans="1:7">
      <c r="A475">
        <f t="shared" si="47"/>
        <v>473</v>
      </c>
      <c r="B475">
        <v>-15077</v>
      </c>
      <c r="C475">
        <f t="shared" si="42"/>
        <v>-0.460113525390625</v>
      </c>
      <c r="D475">
        <f t="shared" si="43"/>
        <v>-0.46053871095824001</v>
      </c>
      <c r="E475" s="11">
        <f t="shared" si="44"/>
        <v>4.2518556761500514E-4</v>
      </c>
      <c r="F475" s="12">
        <f t="shared" si="45"/>
        <v>-9.2323524059535452E-4</v>
      </c>
      <c r="G475">
        <f t="shared" si="46"/>
        <v>11.199619752303283</v>
      </c>
    </row>
    <row r="476" spans="1:7">
      <c r="A476">
        <f t="shared" si="47"/>
        <v>474</v>
      </c>
      <c r="B476">
        <v>-14720</v>
      </c>
      <c r="C476">
        <f t="shared" si="42"/>
        <v>-0.44921875</v>
      </c>
      <c r="D476">
        <f t="shared" si="43"/>
        <v>-0.44961132965460698</v>
      </c>
      <c r="E476" s="11">
        <f t="shared" si="44"/>
        <v>3.9257965460698374E-4</v>
      </c>
      <c r="F476" s="12">
        <f t="shared" si="45"/>
        <v>-8.731533854108277E-4</v>
      </c>
      <c r="G476">
        <f t="shared" si="46"/>
        <v>11.314726972303653</v>
      </c>
    </row>
    <row r="477" spans="1:7">
      <c r="A477">
        <f t="shared" si="47"/>
        <v>475</v>
      </c>
      <c r="B477">
        <v>-14361</v>
      </c>
      <c r="C477">
        <f t="shared" si="42"/>
        <v>-0.438262939453125</v>
      </c>
      <c r="D477">
        <f t="shared" si="43"/>
        <v>-0.43861623853852799</v>
      </c>
      <c r="E477" s="11">
        <f t="shared" si="44"/>
        <v>3.532990854029916E-4</v>
      </c>
      <c r="F477" s="12">
        <f t="shared" si="45"/>
        <v>-8.0548564863942645E-4</v>
      </c>
      <c r="G477">
        <f t="shared" si="46"/>
        <v>11.466822365068341</v>
      </c>
    </row>
    <row r="478" spans="1:7">
      <c r="A478">
        <f t="shared" si="47"/>
        <v>476</v>
      </c>
      <c r="B478">
        <v>-14000</v>
      </c>
      <c r="C478">
        <f t="shared" si="42"/>
        <v>-0.42724609375</v>
      </c>
      <c r="D478">
        <f t="shared" si="43"/>
        <v>-0.42755509343028297</v>
      </c>
      <c r="E478" s="11">
        <f t="shared" si="44"/>
        <v>3.0899968028297309E-4</v>
      </c>
      <c r="F478" s="12">
        <f t="shared" si="45"/>
        <v>-7.2271313108180409E-4</v>
      </c>
      <c r="G478">
        <f t="shared" si="46"/>
        <v>11.66010703415251</v>
      </c>
    </row>
    <row r="479" spans="1:7">
      <c r="A479">
        <f t="shared" si="47"/>
        <v>477</v>
      </c>
      <c r="B479">
        <v>-13638</v>
      </c>
      <c r="C479">
        <f t="shared" si="42"/>
        <v>-0.41619873046875</v>
      </c>
      <c r="D479">
        <f t="shared" si="43"/>
        <v>-0.41642956009763699</v>
      </c>
      <c r="E479" s="11">
        <f t="shared" si="44"/>
        <v>2.3082962888698599E-4</v>
      </c>
      <c r="F479" s="12">
        <f t="shared" si="45"/>
        <v>-5.5430654066167923E-4</v>
      </c>
      <c r="G479">
        <f t="shared" si="46"/>
        <v>12.08088396187091</v>
      </c>
    </row>
    <row r="480" spans="1:7">
      <c r="A480">
        <f t="shared" si="47"/>
        <v>478</v>
      </c>
      <c r="B480">
        <v>-13273</v>
      </c>
      <c r="C480">
        <f t="shared" si="42"/>
        <v>-0.405059814453125</v>
      </c>
      <c r="D480">
        <f t="shared" si="43"/>
        <v>-0.40524131400499003</v>
      </c>
      <c r="E480" s="11">
        <f t="shared" si="44"/>
        <v>1.8149955186502753E-4</v>
      </c>
      <c r="F480" s="12">
        <f t="shared" si="45"/>
        <v>-4.4788017803829499E-4</v>
      </c>
      <c r="G480">
        <f t="shared" si="46"/>
        <v>12.427746393438071</v>
      </c>
    </row>
    <row r="481" spans="1:7">
      <c r="A481">
        <f t="shared" si="47"/>
        <v>479</v>
      </c>
      <c r="B481">
        <v>-12907</v>
      </c>
      <c r="C481">
        <f t="shared" si="42"/>
        <v>-0.393890380859375</v>
      </c>
      <c r="D481">
        <f t="shared" si="43"/>
        <v>-0.39399204006104799</v>
      </c>
      <c r="E481" s="11">
        <f t="shared" si="44"/>
        <v>1.0165920167298781E-4</v>
      </c>
      <c r="F481" s="12">
        <f t="shared" si="45"/>
        <v>-2.5802349117823802E-4</v>
      </c>
      <c r="G481">
        <f t="shared" si="46"/>
        <v>13.26397157305183</v>
      </c>
    </row>
    <row r="482" spans="1:7">
      <c r="A482">
        <f t="shared" si="47"/>
        <v>480</v>
      </c>
      <c r="B482">
        <v>-12539</v>
      </c>
      <c r="C482">
        <f t="shared" si="42"/>
        <v>-0.382659912109375</v>
      </c>
      <c r="D482">
        <f t="shared" si="43"/>
        <v>-0.38268343236509</v>
      </c>
      <c r="E482" s="11">
        <f t="shared" si="44"/>
        <v>2.3520255715003824E-5</v>
      </c>
      <c r="F482" s="12">
        <f t="shared" si="45"/>
        <v>-6.146139008329184E-5</v>
      </c>
      <c r="G482">
        <f t="shared" si="46"/>
        <v>15.375736729026036</v>
      </c>
    </row>
    <row r="483" spans="1:7">
      <c r="A483">
        <f t="shared" si="47"/>
        <v>481</v>
      </c>
      <c r="B483">
        <v>-12169</v>
      </c>
      <c r="C483">
        <f t="shared" si="42"/>
        <v>-0.371368408203125</v>
      </c>
      <c r="D483">
        <f t="shared" si="43"/>
        <v>-0.37131719395183799</v>
      </c>
      <c r="E483" s="11">
        <f t="shared" si="44"/>
        <v>-5.1214251287012846E-5</v>
      </c>
      <c r="F483" s="12">
        <f t="shared" si="45"/>
        <v>1.3792588148680136E-4</v>
      </c>
      <c r="G483">
        <f t="shared" si="46"/>
        <v>14.253095152488822</v>
      </c>
    </row>
    <row r="484" spans="1:7">
      <c r="A484">
        <f t="shared" si="47"/>
        <v>482</v>
      </c>
      <c r="B484">
        <v>-11797</v>
      </c>
      <c r="C484">
        <f t="shared" si="42"/>
        <v>-0.360015869140625</v>
      </c>
      <c r="D484">
        <f t="shared" si="43"/>
        <v>-0.359895036534988</v>
      </c>
      <c r="E484" s="11">
        <f t="shared" si="44"/>
        <v>-1.2083260563700016E-4</v>
      </c>
      <c r="F484" s="12">
        <f t="shared" si="45"/>
        <v>3.3574401803469479E-4</v>
      </c>
      <c r="G484">
        <f t="shared" si="46"/>
        <v>13.014702573532432</v>
      </c>
    </row>
    <row r="485" spans="1:7">
      <c r="A485">
        <f t="shared" si="47"/>
        <v>483</v>
      </c>
      <c r="B485">
        <v>-11423</v>
      </c>
      <c r="C485">
        <f t="shared" si="42"/>
        <v>-0.348602294921875</v>
      </c>
      <c r="D485">
        <f t="shared" si="43"/>
        <v>-0.34841868024943501</v>
      </c>
      <c r="E485" s="11">
        <f t="shared" si="44"/>
        <v>-1.8361467243999119E-4</v>
      </c>
      <c r="F485" s="12">
        <f t="shared" si="45"/>
        <v>5.2699433999503227E-4</v>
      </c>
      <c r="G485">
        <f t="shared" si="46"/>
        <v>12.411031032068749</v>
      </c>
    </row>
    <row r="486" spans="1:7">
      <c r="A486">
        <f t="shared" si="47"/>
        <v>484</v>
      </c>
      <c r="B486">
        <v>-11047</v>
      </c>
      <c r="C486">
        <f t="shared" si="42"/>
        <v>-0.337127685546875</v>
      </c>
      <c r="D486">
        <f t="shared" si="43"/>
        <v>-0.33688985339222</v>
      </c>
      <c r="E486" s="11">
        <f t="shared" si="44"/>
        <v>-2.378321546550044E-4</v>
      </c>
      <c r="F486" s="12">
        <f t="shared" si="45"/>
        <v>7.0596413712143227E-4</v>
      </c>
      <c r="G486">
        <f t="shared" si="46"/>
        <v>12.037768600440319</v>
      </c>
    </row>
    <row r="487" spans="1:7">
      <c r="A487">
        <f t="shared" si="47"/>
        <v>485</v>
      </c>
      <c r="B487">
        <v>-10670</v>
      </c>
      <c r="C487">
        <f t="shared" si="42"/>
        <v>-0.32562255859375</v>
      </c>
      <c r="D487">
        <f t="shared" si="43"/>
        <v>-0.32531029216226298</v>
      </c>
      <c r="E487" s="11">
        <f t="shared" si="44"/>
        <v>-3.1226643148701827E-4</v>
      </c>
      <c r="F487" s="12">
        <f t="shared" si="45"/>
        <v>9.5990332617961404E-4</v>
      </c>
      <c r="G487">
        <f t="shared" si="46"/>
        <v>11.644934890979217</v>
      </c>
    </row>
    <row r="488" spans="1:7">
      <c r="A488">
        <f t="shared" si="47"/>
        <v>486</v>
      </c>
      <c r="B488">
        <v>-10290</v>
      </c>
      <c r="C488">
        <f t="shared" si="42"/>
        <v>-0.31402587890625</v>
      </c>
      <c r="D488">
        <f t="shared" si="43"/>
        <v>-0.31368174039889202</v>
      </c>
      <c r="E488" s="11">
        <f t="shared" si="44"/>
        <v>-3.4413850735798279E-4</v>
      </c>
      <c r="F488" s="12">
        <f t="shared" si="45"/>
        <v>1.0970944847486519E-3</v>
      </c>
      <c r="G488">
        <f t="shared" si="46"/>
        <v>11.50472304816576</v>
      </c>
    </row>
    <row r="489" spans="1:7">
      <c r="A489">
        <f t="shared" si="47"/>
        <v>487</v>
      </c>
      <c r="B489">
        <v>-9909</v>
      </c>
      <c r="C489">
        <f t="shared" si="42"/>
        <v>-0.302398681640625</v>
      </c>
      <c r="D489">
        <f t="shared" si="43"/>
        <v>-0.30200594931922897</v>
      </c>
      <c r="E489" s="11">
        <f t="shared" si="44"/>
        <v>-3.9273232139602765E-4</v>
      </c>
      <c r="F489" s="12">
        <f t="shared" si="45"/>
        <v>1.3004125325388816E-3</v>
      </c>
      <c r="G489">
        <f t="shared" si="46"/>
        <v>11.31416604459857</v>
      </c>
    </row>
    <row r="490" spans="1:7">
      <c r="A490">
        <f t="shared" si="47"/>
        <v>488</v>
      </c>
      <c r="B490">
        <v>-9496</v>
      </c>
      <c r="C490">
        <f t="shared" si="42"/>
        <v>-0.289794921875</v>
      </c>
      <c r="D490">
        <f t="shared" si="43"/>
        <v>-0.290284677254462</v>
      </c>
      <c r="E490" s="11">
        <f t="shared" si="44"/>
        <v>4.8975537946199799E-4</v>
      </c>
      <c r="F490" s="12">
        <f t="shared" si="45"/>
        <v>-1.6871554644018673E-3</v>
      </c>
      <c r="G490">
        <f t="shared" si="46"/>
        <v>10.995651040439897</v>
      </c>
    </row>
    <row r="491" spans="1:7">
      <c r="A491">
        <f t="shared" si="47"/>
        <v>489</v>
      </c>
      <c r="B491">
        <v>-9111</v>
      </c>
      <c r="C491">
        <f t="shared" si="42"/>
        <v>-0.278045654296875</v>
      </c>
      <c r="D491">
        <f t="shared" si="43"/>
        <v>-0.278519689385054</v>
      </c>
      <c r="E491" s="11">
        <f t="shared" si="44"/>
        <v>4.7403508817900342E-4</v>
      </c>
      <c r="F491" s="12">
        <f t="shared" si="45"/>
        <v>-1.7019805286499835E-3</v>
      </c>
      <c r="G491">
        <f t="shared" si="46"/>
        <v>11.042718527876787</v>
      </c>
    </row>
    <row r="492" spans="1:7">
      <c r="A492">
        <f t="shared" si="47"/>
        <v>490</v>
      </c>
      <c r="B492">
        <v>-8726</v>
      </c>
      <c r="C492">
        <f t="shared" si="42"/>
        <v>-0.26629638671875</v>
      </c>
      <c r="D492">
        <f t="shared" si="43"/>
        <v>-0.26671275747489898</v>
      </c>
      <c r="E492" s="11">
        <f t="shared" si="44"/>
        <v>4.1637075614897601E-4</v>
      </c>
      <c r="F492" s="12">
        <f t="shared" si="45"/>
        <v>-1.5611205106608435E-3</v>
      </c>
      <c r="G492">
        <f t="shared" si="46"/>
        <v>11.229843635216689</v>
      </c>
    </row>
    <row r="493" spans="1:7">
      <c r="A493">
        <f t="shared" si="47"/>
        <v>491</v>
      </c>
      <c r="B493">
        <v>-8339</v>
      </c>
      <c r="C493">
        <f t="shared" si="42"/>
        <v>-0.254486083984375</v>
      </c>
      <c r="D493">
        <f t="shared" si="43"/>
        <v>-0.25486565960451402</v>
      </c>
      <c r="E493" s="11">
        <f t="shared" si="44"/>
        <v>3.7957562013901658E-4</v>
      </c>
      <c r="F493" s="12">
        <f t="shared" si="45"/>
        <v>-1.4893164529423868E-3</v>
      </c>
      <c r="G493">
        <f t="shared" si="46"/>
        <v>11.363325047448784</v>
      </c>
    </row>
    <row r="494" spans="1:7">
      <c r="A494">
        <f t="shared" si="47"/>
        <v>492</v>
      </c>
      <c r="B494">
        <v>-7952</v>
      </c>
      <c r="C494">
        <f t="shared" si="42"/>
        <v>-0.24267578125</v>
      </c>
      <c r="D494">
        <f t="shared" si="43"/>
        <v>-0.24298017990326401</v>
      </c>
      <c r="E494" s="11">
        <f t="shared" si="44"/>
        <v>3.0439865326400972E-4</v>
      </c>
      <c r="F494" s="12">
        <f t="shared" si="45"/>
        <v>-1.252771536284144E-3</v>
      </c>
      <c r="G494">
        <f t="shared" si="46"/>
        <v>11.681750403538583</v>
      </c>
    </row>
    <row r="495" spans="1:7">
      <c r="A495">
        <f t="shared" si="47"/>
        <v>493</v>
      </c>
      <c r="B495">
        <v>-7563</v>
      </c>
      <c r="C495">
        <f t="shared" si="42"/>
        <v>-0.230804443359375</v>
      </c>
      <c r="D495">
        <f t="shared" si="43"/>
        <v>-0.231058108280671</v>
      </c>
      <c r="E495" s="11">
        <f t="shared" si="44"/>
        <v>2.5366492129599849E-4</v>
      </c>
      <c r="F495" s="12">
        <f t="shared" si="45"/>
        <v>-1.097840379563164E-3</v>
      </c>
      <c r="G495">
        <f t="shared" si="46"/>
        <v>11.944788353136804</v>
      </c>
    </row>
    <row r="496" spans="1:7">
      <c r="A496">
        <f t="shared" si="47"/>
        <v>494</v>
      </c>
      <c r="B496">
        <v>-7174</v>
      </c>
      <c r="C496">
        <f t="shared" si="42"/>
        <v>-0.21893310546875</v>
      </c>
      <c r="D496">
        <f t="shared" si="43"/>
        <v>-0.21910124015686999</v>
      </c>
      <c r="E496" s="11">
        <f t="shared" si="44"/>
        <v>1.6813468811999188E-4</v>
      </c>
      <c r="F496" s="12">
        <f t="shared" si="45"/>
        <v>-7.6738355291650756E-4</v>
      </c>
      <c r="G496">
        <f t="shared" si="46"/>
        <v>12.538094979687033</v>
      </c>
    </row>
    <row r="497" spans="1:7">
      <c r="A497">
        <f t="shared" si="47"/>
        <v>495</v>
      </c>
      <c r="B497">
        <v>-6783</v>
      </c>
      <c r="C497">
        <f t="shared" si="42"/>
        <v>-0.207000732421875</v>
      </c>
      <c r="D497">
        <f t="shared" si="43"/>
        <v>-0.207111376192219</v>
      </c>
      <c r="E497" s="11">
        <f t="shared" si="44"/>
        <v>1.1064377034400441E-4</v>
      </c>
      <c r="F497" s="12">
        <f t="shared" si="45"/>
        <v>-5.3422352928270101E-4</v>
      </c>
      <c r="G497">
        <f t="shared" si="46"/>
        <v>13.141790155223187</v>
      </c>
    </row>
    <row r="498" spans="1:7">
      <c r="A498">
        <f t="shared" si="47"/>
        <v>496</v>
      </c>
      <c r="B498">
        <v>-6392</v>
      </c>
      <c r="C498">
        <f t="shared" si="42"/>
        <v>-0.195068359375</v>
      </c>
      <c r="D498">
        <f t="shared" si="43"/>
        <v>-0.195090322016129</v>
      </c>
      <c r="E498" s="11">
        <f t="shared" si="44"/>
        <v>2.1962641128997484E-5</v>
      </c>
      <c r="F498" s="12">
        <f t="shared" si="45"/>
        <v>-1.1257678444542079E-4</v>
      </c>
      <c r="G498">
        <f t="shared" si="46"/>
        <v>15.474588917607798</v>
      </c>
    </row>
    <row r="499" spans="1:7">
      <c r="A499">
        <f t="shared" si="47"/>
        <v>497</v>
      </c>
      <c r="B499">
        <v>-6000</v>
      </c>
      <c r="C499">
        <f t="shared" si="42"/>
        <v>-0.18310546875</v>
      </c>
      <c r="D499">
        <f t="shared" si="43"/>
        <v>-0.18303988795514101</v>
      </c>
      <c r="E499" s="11">
        <f t="shared" si="44"/>
        <v>-6.5580794858993707E-5</v>
      </c>
      <c r="F499" s="12">
        <f t="shared" si="45"/>
        <v>3.5828690451922751E-4</v>
      </c>
      <c r="G499">
        <f t="shared" si="46"/>
        <v>13.896367086701279</v>
      </c>
    </row>
    <row r="500" spans="1:7">
      <c r="A500">
        <f t="shared" si="47"/>
        <v>498</v>
      </c>
      <c r="B500">
        <v>-5606</v>
      </c>
      <c r="C500">
        <f t="shared" si="42"/>
        <v>-0.17108154296875</v>
      </c>
      <c r="D500">
        <f t="shared" si="43"/>
        <v>-0.17096188876030199</v>
      </c>
      <c r="E500" s="11">
        <f t="shared" si="44"/>
        <v>-1.1965420844800567E-4</v>
      </c>
      <c r="F500" s="12">
        <f t="shared" si="45"/>
        <v>6.9988819915161021E-4</v>
      </c>
      <c r="G500">
        <f t="shared" si="46"/>
        <v>13.028841239670166</v>
      </c>
    </row>
    <row r="501" spans="1:7">
      <c r="A501">
        <f t="shared" si="47"/>
        <v>499</v>
      </c>
      <c r="B501">
        <v>-5212</v>
      </c>
      <c r="C501">
        <f t="shared" si="42"/>
        <v>-0.1590576171875</v>
      </c>
      <c r="D501">
        <f t="shared" si="43"/>
        <v>-0.158858143333862</v>
      </c>
      <c r="E501" s="11">
        <f t="shared" si="44"/>
        <v>-1.9947385363799919E-4</v>
      </c>
      <c r="F501" s="12">
        <f t="shared" si="45"/>
        <v>1.2556728251492764E-3</v>
      </c>
      <c r="G501">
        <f t="shared" si="46"/>
        <v>12.291512724324253</v>
      </c>
    </row>
    <row r="502" spans="1:7">
      <c r="A502">
        <f t="shared" si="47"/>
        <v>500</v>
      </c>
      <c r="B502">
        <v>-4817</v>
      </c>
      <c r="C502">
        <f t="shared" si="42"/>
        <v>-0.147003173828125</v>
      </c>
      <c r="D502">
        <f t="shared" si="43"/>
        <v>-0.146730474455362</v>
      </c>
      <c r="E502" s="11">
        <f t="shared" si="44"/>
        <v>-2.7269937276300227E-4</v>
      </c>
      <c r="F502" s="12">
        <f t="shared" si="45"/>
        <v>1.8585053566766885E-3</v>
      </c>
      <c r="G502">
        <f t="shared" si="46"/>
        <v>11.840400997641513</v>
      </c>
    </row>
    <row r="503" spans="1:7">
      <c r="A503">
        <f t="shared" si="47"/>
        <v>501</v>
      </c>
      <c r="B503">
        <v>-4421</v>
      </c>
      <c r="C503">
        <f t="shared" si="42"/>
        <v>-0.134918212890625</v>
      </c>
      <c r="D503">
        <f t="shared" si="43"/>
        <v>-0.134580708507126</v>
      </c>
      <c r="E503" s="11">
        <f t="shared" si="44"/>
        <v>-3.3750438349899881E-4</v>
      </c>
      <c r="F503" s="12">
        <f t="shared" si="45"/>
        <v>2.5078214198963594E-3</v>
      </c>
      <c r="G503">
        <f t="shared" si="46"/>
        <v>11.532806139575023</v>
      </c>
    </row>
    <row r="504" spans="1:7">
      <c r="A504">
        <f t="shared" si="47"/>
        <v>502</v>
      </c>
      <c r="B504">
        <v>-4024</v>
      </c>
      <c r="C504">
        <f t="shared" si="42"/>
        <v>-0.122802734375</v>
      </c>
      <c r="D504">
        <f t="shared" si="43"/>
        <v>-0.122410675199216</v>
      </c>
      <c r="E504" s="11">
        <f t="shared" si="44"/>
        <v>-3.9205917578399863E-4</v>
      </c>
      <c r="F504" s="12">
        <f t="shared" si="45"/>
        <v>3.2028185053790932E-3</v>
      </c>
      <c r="G504">
        <f t="shared" si="46"/>
        <v>11.316640954375044</v>
      </c>
    </row>
    <row r="505" spans="1:7">
      <c r="A505">
        <f t="shared" si="47"/>
        <v>503</v>
      </c>
      <c r="B505">
        <v>-3626</v>
      </c>
      <c r="C505">
        <f t="shared" si="42"/>
        <v>-0.11065673828125</v>
      </c>
      <c r="D505">
        <f t="shared" si="43"/>
        <v>-0.110222207293883</v>
      </c>
      <c r="E505" s="11">
        <f t="shared" si="44"/>
        <v>-4.3453098736699614E-4</v>
      </c>
      <c r="F505" s="12">
        <f t="shared" si="45"/>
        <v>3.9423179596505074E-3</v>
      </c>
      <c r="G505">
        <f t="shared" si="46"/>
        <v>11.168253317062961</v>
      </c>
    </row>
    <row r="506" spans="1:7">
      <c r="A506">
        <f t="shared" si="47"/>
        <v>504</v>
      </c>
      <c r="B506">
        <v>-3196</v>
      </c>
      <c r="C506">
        <f t="shared" si="42"/>
        <v>-9.75341796875E-2</v>
      </c>
      <c r="D506">
        <f t="shared" si="43"/>
        <v>-9.8017140329560506E-2</v>
      </c>
      <c r="E506" s="11">
        <f t="shared" si="44"/>
        <v>4.8296064206050648E-4</v>
      </c>
      <c r="F506" s="12">
        <f t="shared" si="45"/>
        <v>-4.9273080242563739E-3</v>
      </c>
      <c r="G506">
        <f t="shared" si="46"/>
        <v>11.015806755328388</v>
      </c>
    </row>
    <row r="507" spans="1:7">
      <c r="A507">
        <f t="shared" si="47"/>
        <v>505</v>
      </c>
      <c r="B507">
        <v>-2797</v>
      </c>
      <c r="C507">
        <f t="shared" si="42"/>
        <v>-8.5357666015625E-2</v>
      </c>
      <c r="D507">
        <f t="shared" si="43"/>
        <v>-8.5797312344440296E-2</v>
      </c>
      <c r="E507" s="11">
        <f t="shared" si="44"/>
        <v>4.3964632881529631E-4</v>
      </c>
      <c r="F507" s="12">
        <f t="shared" si="45"/>
        <v>-5.1242436015979187E-3</v>
      </c>
      <c r="G507">
        <f t="shared" si="46"/>
        <v>11.151368957706513</v>
      </c>
    </row>
    <row r="508" spans="1:7">
      <c r="A508">
        <f t="shared" si="47"/>
        <v>506</v>
      </c>
      <c r="B508">
        <v>-2397</v>
      </c>
      <c r="C508">
        <f t="shared" si="42"/>
        <v>-7.3150634765625E-2</v>
      </c>
      <c r="D508">
        <f t="shared" si="43"/>
        <v>-7.3564563599667399E-2</v>
      </c>
      <c r="E508" s="11">
        <f t="shared" si="44"/>
        <v>4.1392883404239855E-4</v>
      </c>
      <c r="F508" s="12">
        <f t="shared" si="45"/>
        <v>-5.6267421947198233E-3</v>
      </c>
      <c r="G508">
        <f t="shared" si="46"/>
        <v>11.238329630181363</v>
      </c>
    </row>
    <row r="509" spans="1:7">
      <c r="A509">
        <f t="shared" si="47"/>
        <v>507</v>
      </c>
      <c r="B509">
        <v>-1998</v>
      </c>
      <c r="C509">
        <f t="shared" si="42"/>
        <v>-6.097412109375E-2</v>
      </c>
      <c r="D509">
        <f t="shared" si="43"/>
        <v>-6.1320736302209099E-2</v>
      </c>
      <c r="E509" s="11">
        <f t="shared" si="44"/>
        <v>3.4661520845909871E-4</v>
      </c>
      <c r="F509" s="12">
        <f t="shared" si="45"/>
        <v>-5.6524958661758893E-3</v>
      </c>
      <c r="G509">
        <f t="shared" si="46"/>
        <v>11.494377422434065</v>
      </c>
    </row>
    <row r="510" spans="1:7">
      <c r="A510">
        <f t="shared" si="47"/>
        <v>508</v>
      </c>
      <c r="B510">
        <v>-1598</v>
      </c>
      <c r="C510">
        <f t="shared" si="42"/>
        <v>-4.876708984375E-2</v>
      </c>
      <c r="D510">
        <f t="shared" si="43"/>
        <v>-4.9067674327418098E-2</v>
      </c>
      <c r="E510" s="11">
        <f t="shared" si="44"/>
        <v>3.005844836680982E-4</v>
      </c>
      <c r="F510" s="12">
        <f t="shared" si="45"/>
        <v>-6.1259166607808271E-3</v>
      </c>
      <c r="G510">
        <f t="shared" si="46"/>
        <v>11.699941841063135</v>
      </c>
    </row>
    <row r="511" spans="1:7">
      <c r="A511">
        <f t="shared" si="47"/>
        <v>509</v>
      </c>
      <c r="B511">
        <v>-1199</v>
      </c>
      <c r="C511">
        <f t="shared" si="42"/>
        <v>-3.6590576171875E-2</v>
      </c>
      <c r="D511">
        <f t="shared" si="43"/>
        <v>-3.6807222941359401E-2</v>
      </c>
      <c r="E511" s="11">
        <f t="shared" si="44"/>
        <v>2.166467694844007E-4</v>
      </c>
      <c r="F511" s="12">
        <f t="shared" si="45"/>
        <v>-5.885985199958128E-3</v>
      </c>
      <c r="G511">
        <f t="shared" si="46"/>
        <v>12.17236765544178</v>
      </c>
    </row>
    <row r="512" spans="1:7">
      <c r="A512">
        <f t="shared" si="47"/>
        <v>510</v>
      </c>
      <c r="B512">
        <v>-799</v>
      </c>
      <c r="C512">
        <f t="shared" si="42"/>
        <v>-2.4383544921875E-2</v>
      </c>
      <c r="D512">
        <f t="shared" si="43"/>
        <v>-2.4541228522912399E-2</v>
      </c>
      <c r="E512" s="11">
        <f t="shared" si="44"/>
        <v>1.5768360103739915E-4</v>
      </c>
      <c r="F512" s="12">
        <f t="shared" si="45"/>
        <v>-6.4252529530125675E-3</v>
      </c>
      <c r="G512">
        <f t="shared" si="46"/>
        <v>12.630679750696993</v>
      </c>
    </row>
    <row r="513" spans="1:7">
      <c r="A513">
        <f t="shared" si="47"/>
        <v>511</v>
      </c>
      <c r="B513">
        <v>-400</v>
      </c>
      <c r="C513">
        <f t="shared" si="42"/>
        <v>-1.220703125E-2</v>
      </c>
      <c r="D513">
        <f t="shared" si="43"/>
        <v>-1.22715382857206E-2</v>
      </c>
      <c r="E513" s="11">
        <f t="shared" si="44"/>
        <v>6.4507035720600195E-5</v>
      </c>
      <c r="F513" s="12">
        <f t="shared" si="45"/>
        <v>-5.2566381018149802E-3</v>
      </c>
      <c r="G513">
        <f t="shared" si="46"/>
        <v>13.920183951952833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Chart1</vt:lpstr>
      <vt:lpstr>Chart2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Franz Franchetti</dc:creator>
  <cp:lastModifiedBy>Franz Franchetti</cp:lastModifiedBy>
  <dcterms:created xsi:type="dcterms:W3CDTF">2010-03-09T03:29:31Z</dcterms:created>
  <dcterms:modified xsi:type="dcterms:W3CDTF">2010-03-10T17:05:25Z</dcterms:modified>
</cp:coreProperties>
</file>