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iru\PycharmProjects\NLP_Recipes\Main\Output\IT test\"/>
    </mc:Choice>
  </mc:AlternateContent>
  <xr:revisionPtr revIDLastSave="0" documentId="13_ncr:1_{D38B1786-2546-413F-A365-ADAA194A54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1" l="1"/>
  <c r="I23" i="1"/>
  <c r="H23" i="1"/>
  <c r="G23" i="1"/>
  <c r="F23" i="1"/>
  <c r="E23" i="1"/>
  <c r="D23" i="1"/>
  <c r="C23" i="1"/>
  <c r="B23" i="1"/>
  <c r="L21" i="1"/>
  <c r="L20" i="1"/>
  <c r="L19" i="1"/>
  <c r="L18" i="1"/>
  <c r="O19" i="1" s="1"/>
  <c r="J15" i="1"/>
  <c r="I15" i="1"/>
  <c r="H15" i="1"/>
  <c r="G15" i="1"/>
  <c r="F15" i="1"/>
  <c r="E15" i="1"/>
  <c r="D15" i="1"/>
  <c r="C15" i="1"/>
  <c r="B15" i="1"/>
  <c r="L13" i="1"/>
  <c r="L12" i="1"/>
  <c r="L11" i="1"/>
  <c r="L10" i="1"/>
  <c r="J7" i="1"/>
  <c r="I7" i="1"/>
  <c r="H7" i="1"/>
  <c r="G7" i="1"/>
  <c r="F7" i="1"/>
  <c r="E7" i="1"/>
  <c r="D7" i="1"/>
  <c r="C7" i="1"/>
  <c r="B7" i="1"/>
  <c r="L5" i="1"/>
  <c r="L4" i="1"/>
  <c r="L3" i="1"/>
  <c r="L2" i="1"/>
  <c r="O3" i="1" s="1"/>
  <c r="L23" i="1" l="1"/>
  <c r="P17" i="1" s="1"/>
  <c r="P19" i="1"/>
  <c r="Q19" i="1" s="1"/>
  <c r="W4" i="1" s="1"/>
  <c r="L15" i="1"/>
  <c r="P9" i="1" s="1"/>
  <c r="P11" i="1"/>
  <c r="P3" i="1"/>
  <c r="Q3" i="1" s="1"/>
  <c r="W2" i="1" s="1"/>
  <c r="L7" i="1"/>
  <c r="P1" i="1" s="1"/>
  <c r="P2" i="1"/>
  <c r="P10" i="1"/>
  <c r="O1" i="1"/>
  <c r="O18" i="1"/>
  <c r="O10" i="1"/>
  <c r="P18" i="1"/>
  <c r="O9" i="1"/>
  <c r="O11" i="1"/>
  <c r="O2" i="1"/>
  <c r="O17" i="1"/>
  <c r="Q2" i="1" l="1"/>
  <c r="P5" i="1" s="1"/>
  <c r="Q18" i="1"/>
  <c r="P21" i="1" s="1"/>
  <c r="Q17" i="1"/>
  <c r="U4" i="1" s="1"/>
  <c r="Q11" i="1"/>
  <c r="W3" i="1" s="1"/>
  <c r="Q9" i="1"/>
  <c r="U3" i="1" s="1"/>
  <c r="Q1" i="1"/>
  <c r="U2" i="1" s="1"/>
  <c r="Q10" i="1"/>
  <c r="V2" i="1" l="1"/>
  <c r="O5" i="1"/>
  <c r="Q5" i="1" s="1"/>
  <c r="X2" i="1" s="1"/>
  <c r="V4" i="1"/>
  <c r="O21" i="1"/>
  <c r="Q21" i="1" s="1"/>
  <c r="X4" i="1" s="1"/>
  <c r="O13" i="1"/>
  <c r="P13" i="1"/>
  <c r="V3" i="1"/>
  <c r="Q13" i="1" l="1"/>
  <c r="X3" i="1" s="1"/>
</calcChain>
</file>

<file path=xl/sharedStrings.xml><?xml version="1.0" encoding="utf-8"?>
<sst xmlns="http://schemas.openxmlformats.org/spreadsheetml/2006/main" count="64" uniqueCount="24">
  <si>
    <t>1*</t>
  </si>
  <si>
    <t>2*</t>
  </si>
  <si>
    <t>3*</t>
  </si>
  <si>
    <t>4*</t>
  </si>
  <si>
    <t>5*</t>
  </si>
  <si>
    <t>6*</t>
  </si>
  <si>
    <t>7*</t>
  </si>
  <si>
    <t>8*</t>
  </si>
  <si>
    <t>9*</t>
  </si>
  <si>
    <t>Tot</t>
  </si>
  <si>
    <t>Acc</t>
  </si>
  <si>
    <t>Pre</t>
  </si>
  <si>
    <t>Rec</t>
  </si>
  <si>
    <t>F1</t>
  </si>
  <si>
    <t>TP</t>
  </si>
  <si>
    <t>sm</t>
  </si>
  <si>
    <t>TN</t>
  </si>
  <si>
    <t>md</t>
  </si>
  <si>
    <t>FP</t>
  </si>
  <si>
    <t>lg</t>
  </si>
  <si>
    <t>FN</t>
  </si>
  <si>
    <t>Accuracy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</si>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</sst>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it-core-news-__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Foglio1!$U$1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Foglio1!$T$2:$T$4</c:f>
              <c:strCache>
                <c:ptCount val="3"/>
                <c:pt idx="0">
                  <c:v>sm</c:v>
                </c:pt>
                <c:pt idx="1">
                  <c:v>md</c:v>
                </c:pt>
                <c:pt idx="2">
                  <c:v>lg</c:v>
                </c:pt>
              </c:strCache>
            </c:strRef>
          </c:cat>
          <c:val>
            <c:numRef>
              <c:f>Foglio1!$U$2:$U$4</c:f>
              <c:numCache>
                <c:formatCode>0.00%</c:formatCode>
                <c:ptCount val="3"/>
                <c:pt idx="0">
                  <c:v>0.5393258426966292</c:v>
                </c:pt>
                <c:pt idx="1">
                  <c:v>0.5714285714285714</c:v>
                </c:pt>
                <c:pt idx="2">
                  <c:v>0.52873563218390807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FB-4673-8662-7178F20B5447}"/>
            </c:ext>
          </c:extLst>
        </c:ser>
        <c:ser>
          <c:idx val="1"/>
          <c:order val="1"/>
          <c:tx>
            <c:strRef>
              <c:f>Foglio1!$V$1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Foglio1!$T$2:$T$4</c:f>
              <c:strCache>
                <c:ptCount val="3"/>
                <c:pt idx="0">
                  <c:v>sm</c:v>
                </c:pt>
                <c:pt idx="1">
                  <c:v>md</c:v>
                </c:pt>
                <c:pt idx="2">
                  <c:v>lg</c:v>
                </c:pt>
              </c:strCache>
            </c:strRef>
          </c:cat>
          <c:val>
            <c:numRef>
              <c:f>Foglio1!$V$2:$V$4</c:f>
              <c:numCache>
                <c:formatCode>0.00%</c:formatCode>
                <c:ptCount val="3"/>
                <c:pt idx="0">
                  <c:v>0.87878787878787878</c:v>
                </c:pt>
                <c:pt idx="1">
                  <c:v>0.94594594594594594</c:v>
                </c:pt>
                <c:pt idx="2">
                  <c:v>0.93939393939393945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FB-4673-8662-7178F20B5447}"/>
            </c:ext>
          </c:extLst>
        </c:ser>
        <c:ser>
          <c:idx val="2"/>
          <c:order val="2"/>
          <c:tx>
            <c:strRef>
              <c:f>Foglio1!$W$1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Foglio1!$T$2:$T$4</c:f>
              <c:strCache>
                <c:ptCount val="3"/>
                <c:pt idx="0">
                  <c:v>sm</c:v>
                </c:pt>
                <c:pt idx="1">
                  <c:v>md</c:v>
                </c:pt>
                <c:pt idx="2">
                  <c:v>lg</c:v>
                </c:pt>
              </c:strCache>
            </c:strRef>
          </c:cat>
          <c:val>
            <c:numRef>
              <c:f>Foglio1!$W$2:$W$4</c:f>
              <c:numCache>
                <c:formatCode>0.00%</c:formatCode>
                <c:ptCount val="3"/>
                <c:pt idx="0">
                  <c:v>0.43939393939393939</c:v>
                </c:pt>
                <c:pt idx="1">
                  <c:v>0.50724637681159424</c:v>
                </c:pt>
                <c:pt idx="2">
                  <c:v>0.44285714285714284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FB-4673-8662-7178F20B5447}"/>
            </c:ext>
          </c:extLst>
        </c:ser>
        <c:ser>
          <c:idx val="3"/>
          <c:order val="3"/>
          <c:tx>
            <c:strRef>
              <c:f>Foglio1!$X$1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Foglio1!$T$2:$T$4</c:f>
              <c:strCache>
                <c:ptCount val="3"/>
                <c:pt idx="0">
                  <c:v>sm</c:v>
                </c:pt>
                <c:pt idx="1">
                  <c:v>md</c:v>
                </c:pt>
                <c:pt idx="2">
                  <c:v>lg</c:v>
                </c:pt>
              </c:strCache>
            </c:strRef>
          </c:cat>
          <c:val>
            <c:numRef>
              <c:f>Foglio1!$X$2:$X$4</c:f>
              <c:numCache>
                <c:formatCode>0.00%</c:formatCode>
                <c:ptCount val="3"/>
                <c:pt idx="0">
                  <c:v>0.58585858585858586</c:v>
                </c:pt>
                <c:pt idx="1">
                  <c:v>0.660377358490566</c:v>
                </c:pt>
                <c:pt idx="2">
                  <c:v>0.60194174757281549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FB-4673-8662-7178F20B5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6805544"/>
        <c:axId val="456802920"/>
      </c:barChart>
      <c:catAx>
        <c:axId val="45680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6802920"/>
        <c:crosses val="autoZero"/>
        <c:auto val="1"/>
        <c:lblAlgn val="ctr"/>
        <c:lblOffset val="100"/>
        <c:noMultiLvlLbl val="0"/>
      </c:catAx>
      <c:valAx>
        <c:axId val="456802920"/>
        <c:scaling>
          <c:orientation val="minMax"/>
          <c:max val="0.95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6805544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606425</xdr:colOff>
      <xdr:row>6</xdr:row>
      <xdr:rowOff>3175</xdr:rowOff>
    </xdr:from>
    <xdr:to>
      <xdr:col>26</xdr:col>
      <xdr:colOff>301625</xdr:colOff>
      <xdr:row>20</xdr:row>
      <xdr:rowOff>168275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CA12DD3-2280-4239-BC78-3F36280964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T1" sqref="T1"/>
    </sheetView>
  </sheetViews>
  <sheetFormatPr defaultRowHeight="14.5" x14ac:dyDescent="0.35"/>
  <cols>
    <col min="1" max="1" width="3.54296875" bestFit="1" customWidth="1"/>
    <col min="2" max="10" width="2.81640625" bestFit="1" customWidth="1"/>
    <col min="12" max="12" width="3.54296875" bestFit="1" customWidth="1"/>
    <col min="14" max="14" width="3.7265625" bestFit="1" customWidth="1"/>
    <col min="15" max="15" width="7.26953125" bestFit="1" customWidth="1"/>
    <col min="16" max="17" width="6.26953125" bestFit="1" customWidth="1"/>
    <col min="20" max="20" width="3.54296875" bestFit="1" customWidth="1"/>
    <col min="21" max="21" width="8.1796875" bestFit="1" customWidth="1"/>
    <col min="22" max="22" width="8.26953125" bestFit="1" customWidth="1"/>
    <col min="23" max="24" width="6.7265625" bestFit="1" customWidth="1"/>
  </cols>
  <sheetData>
    <row r="1" spans="1:2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  <c r="L1" t="s">
        <v>9</v>
      </c>
      <c r="M1" s="2"/>
      <c r="N1" t="s">
        <v>10</v>
      </c>
      <c r="O1" s="3">
        <f>L2+L3</f>
        <v>48</v>
      </c>
      <c r="P1">
        <f>L7</f>
        <v>89</v>
      </c>
      <c r="Q1" s="4">
        <f>O1/P1</f>
        <v>0.5393258426966292</v>
      </c>
      <c r="R1" s="7"/>
      <c r="U1" s="8" t="s">
        <v>21</v>
      </c>
      <c r="V1" s="8" t="s">
        <v>22</v>
      </c>
      <c r="W1" s="8" t="s">
        <v>23</v>
      </c>
      <c r="X1" s="8" t="s">
        <v>13</v>
      </c>
    </row>
    <row r="2" spans="1:24" x14ac:dyDescent="0.35">
      <c r="A2" s="1" t="s">
        <v>14</v>
      </c>
      <c r="B2">
        <v>1</v>
      </c>
      <c r="C2">
        <v>5</v>
      </c>
      <c r="D2">
        <v>1</v>
      </c>
      <c r="E2">
        <v>1</v>
      </c>
      <c r="F2">
        <v>6</v>
      </c>
      <c r="G2">
        <v>4</v>
      </c>
      <c r="H2">
        <v>3</v>
      </c>
      <c r="I2">
        <v>5</v>
      </c>
      <c r="J2">
        <v>3</v>
      </c>
      <c r="K2" s="2"/>
      <c r="L2">
        <f>SUM(B2:J2)</f>
        <v>29</v>
      </c>
      <c r="M2" s="2"/>
      <c r="N2" t="s">
        <v>11</v>
      </c>
      <c r="O2" s="3">
        <f>L2</f>
        <v>29</v>
      </c>
      <c r="P2">
        <f>L2+L4</f>
        <v>33</v>
      </c>
      <c r="Q2" s="4">
        <f t="shared" ref="Q2:Q3" si="0">O2/P2</f>
        <v>0.87878787878787878</v>
      </c>
      <c r="R2" s="7"/>
      <c r="T2" s="8" t="s">
        <v>15</v>
      </c>
      <c r="U2" s="5">
        <f>Q1</f>
        <v>0.5393258426966292</v>
      </c>
      <c r="V2" s="5">
        <f>Q2</f>
        <v>0.87878787878787878</v>
      </c>
      <c r="W2" s="5">
        <f>Q3</f>
        <v>0.43939393939393939</v>
      </c>
      <c r="X2" s="5">
        <f>Q5</f>
        <v>0.58585858585858586</v>
      </c>
    </row>
    <row r="3" spans="1:24" x14ac:dyDescent="0.35">
      <c r="A3" s="1" t="s">
        <v>16</v>
      </c>
      <c r="E3">
        <v>4</v>
      </c>
      <c r="F3">
        <v>1</v>
      </c>
      <c r="G3">
        <v>4</v>
      </c>
      <c r="H3">
        <v>3</v>
      </c>
      <c r="I3">
        <v>4</v>
      </c>
      <c r="J3">
        <v>3</v>
      </c>
      <c r="K3" s="2"/>
      <c r="L3">
        <f t="shared" ref="L3:L7" si="1">SUM(B3:J3)</f>
        <v>19</v>
      </c>
      <c r="M3" s="2"/>
      <c r="N3" t="s">
        <v>12</v>
      </c>
      <c r="O3" s="3">
        <f>L2</f>
        <v>29</v>
      </c>
      <c r="P3">
        <f>L2+L5</f>
        <v>66</v>
      </c>
      <c r="Q3" s="4">
        <f t="shared" si="0"/>
        <v>0.43939393939393939</v>
      </c>
      <c r="R3" s="7"/>
      <c r="T3" s="8" t="s">
        <v>17</v>
      </c>
      <c r="U3" s="5">
        <f>Q9</f>
        <v>0.5714285714285714</v>
      </c>
      <c r="V3" s="5">
        <f>Q10</f>
        <v>0.94594594594594594</v>
      </c>
      <c r="W3" s="5">
        <f>Q11</f>
        <v>0.50724637681159424</v>
      </c>
      <c r="X3" s="5">
        <f>Q13</f>
        <v>0.660377358490566</v>
      </c>
    </row>
    <row r="4" spans="1:24" x14ac:dyDescent="0.35">
      <c r="A4" s="1" t="s">
        <v>18</v>
      </c>
      <c r="B4">
        <v>1</v>
      </c>
      <c r="F4">
        <v>1</v>
      </c>
      <c r="H4">
        <v>2</v>
      </c>
      <c r="K4" s="2"/>
      <c r="L4">
        <f t="shared" si="1"/>
        <v>4</v>
      </c>
      <c r="M4" s="2"/>
      <c r="N4" s="2"/>
      <c r="O4" s="2"/>
      <c r="P4" s="2"/>
      <c r="Q4" s="2"/>
      <c r="R4" s="7"/>
      <c r="T4" s="8" t="s">
        <v>19</v>
      </c>
      <c r="U4" s="5">
        <f>Q17</f>
        <v>0.52873563218390807</v>
      </c>
      <c r="V4" s="5">
        <f>Q18</f>
        <v>0.93939393939393945</v>
      </c>
      <c r="W4" s="5">
        <f>Q19</f>
        <v>0.44285714285714284</v>
      </c>
      <c r="X4" s="5">
        <f>Q21</f>
        <v>0.60194174757281549</v>
      </c>
    </row>
    <row r="5" spans="1:24" x14ac:dyDescent="0.35">
      <c r="A5" s="1" t="s">
        <v>20</v>
      </c>
      <c r="B5">
        <v>2</v>
      </c>
      <c r="C5">
        <v>1</v>
      </c>
      <c r="D5">
        <v>6</v>
      </c>
      <c r="E5">
        <v>4</v>
      </c>
      <c r="F5">
        <v>3</v>
      </c>
      <c r="G5">
        <v>9</v>
      </c>
      <c r="H5">
        <v>6</v>
      </c>
      <c r="I5">
        <v>4</v>
      </c>
      <c r="J5">
        <v>2</v>
      </c>
      <c r="K5" s="2"/>
      <c r="L5">
        <f t="shared" si="1"/>
        <v>37</v>
      </c>
      <c r="M5" s="2"/>
      <c r="N5" t="s">
        <v>13</v>
      </c>
      <c r="O5" s="6">
        <f>2*Q2*Q3</f>
        <v>0.7722681359044995</v>
      </c>
      <c r="P5" s="4">
        <f>Q2+Q3</f>
        <v>1.3181818181818181</v>
      </c>
      <c r="Q5" s="4">
        <f>O5/P5</f>
        <v>0.58585858585858586</v>
      </c>
      <c r="R5" s="7"/>
    </row>
    <row r="6" spans="1:24" x14ac:dyDescent="0.3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7"/>
      <c r="O6" s="7"/>
      <c r="P6" s="7"/>
      <c r="Q6" s="7"/>
      <c r="R6" s="7"/>
    </row>
    <row r="7" spans="1:24" x14ac:dyDescent="0.35">
      <c r="A7" s="1" t="s">
        <v>9</v>
      </c>
      <c r="B7">
        <f>SUM(B2:B5)</f>
        <v>4</v>
      </c>
      <c r="C7">
        <f t="shared" ref="C7:J7" si="2">SUM(C2:C5)</f>
        <v>6</v>
      </c>
      <c r="D7">
        <f t="shared" si="2"/>
        <v>7</v>
      </c>
      <c r="E7">
        <f t="shared" si="2"/>
        <v>9</v>
      </c>
      <c r="F7">
        <f t="shared" si="2"/>
        <v>11</v>
      </c>
      <c r="G7">
        <f t="shared" si="2"/>
        <v>17</v>
      </c>
      <c r="H7">
        <f t="shared" si="2"/>
        <v>14</v>
      </c>
      <c r="I7">
        <f t="shared" si="2"/>
        <v>13</v>
      </c>
      <c r="J7">
        <f t="shared" si="2"/>
        <v>8</v>
      </c>
      <c r="K7" s="2"/>
      <c r="L7">
        <f t="shared" si="1"/>
        <v>89</v>
      </c>
      <c r="M7" s="2"/>
      <c r="N7" s="7"/>
      <c r="O7" s="7"/>
      <c r="P7" s="7"/>
      <c r="Q7" s="7"/>
      <c r="R7" s="7"/>
    </row>
    <row r="8" spans="1:24" x14ac:dyDescent="0.3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4" x14ac:dyDescent="0.3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2"/>
      <c r="L9" t="s">
        <v>9</v>
      </c>
      <c r="M9" s="2"/>
      <c r="N9" t="s">
        <v>10</v>
      </c>
      <c r="O9" s="3">
        <f>L10+L11</f>
        <v>48</v>
      </c>
      <c r="P9">
        <f>L15</f>
        <v>84</v>
      </c>
      <c r="Q9" s="4">
        <f>O9/P9</f>
        <v>0.5714285714285714</v>
      </c>
      <c r="R9" s="7"/>
    </row>
    <row r="10" spans="1:24" x14ac:dyDescent="0.35">
      <c r="A10" s="1" t="s">
        <v>14</v>
      </c>
      <c r="B10">
        <v>1</v>
      </c>
      <c r="C10">
        <v>5</v>
      </c>
      <c r="D10">
        <v>1</v>
      </c>
      <c r="F10">
        <v>5</v>
      </c>
      <c r="G10">
        <v>8</v>
      </c>
      <c r="H10">
        <v>5</v>
      </c>
      <c r="I10">
        <v>7</v>
      </c>
      <c r="J10">
        <v>3</v>
      </c>
      <c r="K10" s="2"/>
      <c r="L10">
        <f>SUM(B10:J10)</f>
        <v>35</v>
      </c>
      <c r="M10" s="2"/>
      <c r="N10" t="s">
        <v>11</v>
      </c>
      <c r="O10" s="3">
        <f>L10</f>
        <v>35</v>
      </c>
      <c r="P10">
        <f>L10+L12</f>
        <v>37</v>
      </c>
      <c r="Q10" s="4">
        <f t="shared" ref="Q10:Q11" si="3">O10/P10</f>
        <v>0.94594594594594594</v>
      </c>
      <c r="R10" s="7"/>
    </row>
    <row r="11" spans="1:24" x14ac:dyDescent="0.35">
      <c r="A11" s="1" t="s">
        <v>16</v>
      </c>
      <c r="E11">
        <v>2</v>
      </c>
      <c r="G11">
        <v>2</v>
      </c>
      <c r="H11">
        <v>2</v>
      </c>
      <c r="I11">
        <v>3</v>
      </c>
      <c r="J11">
        <v>4</v>
      </c>
      <c r="K11" s="2"/>
      <c r="L11">
        <f t="shared" ref="L11:L13" si="4">SUM(B11:J11)</f>
        <v>13</v>
      </c>
      <c r="M11" s="2"/>
      <c r="N11" t="s">
        <v>12</v>
      </c>
      <c r="O11" s="3">
        <f>L10</f>
        <v>35</v>
      </c>
      <c r="P11">
        <f>L10+L13</f>
        <v>69</v>
      </c>
      <c r="Q11" s="4">
        <f t="shared" si="3"/>
        <v>0.50724637681159424</v>
      </c>
      <c r="R11" s="7"/>
    </row>
    <row r="12" spans="1:24" x14ac:dyDescent="0.35">
      <c r="A12" s="1" t="s">
        <v>18</v>
      </c>
      <c r="B12">
        <v>1</v>
      </c>
      <c r="J12">
        <v>1</v>
      </c>
      <c r="K12" s="2"/>
      <c r="L12">
        <f t="shared" si="4"/>
        <v>2</v>
      </c>
      <c r="M12" s="2"/>
      <c r="N12" s="2"/>
      <c r="O12" s="2"/>
      <c r="P12" s="2"/>
      <c r="Q12" s="2"/>
      <c r="R12" s="7"/>
    </row>
    <row r="13" spans="1:24" x14ac:dyDescent="0.35">
      <c r="A13" s="1" t="s">
        <v>20</v>
      </c>
      <c r="B13">
        <v>2</v>
      </c>
      <c r="C13">
        <v>1</v>
      </c>
      <c r="D13">
        <v>6</v>
      </c>
      <c r="E13">
        <v>5</v>
      </c>
      <c r="F13">
        <v>5</v>
      </c>
      <c r="G13">
        <v>5</v>
      </c>
      <c r="H13">
        <v>6</v>
      </c>
      <c r="I13">
        <v>2</v>
      </c>
      <c r="J13">
        <v>2</v>
      </c>
      <c r="K13" s="2"/>
      <c r="L13">
        <f t="shared" si="4"/>
        <v>34</v>
      </c>
      <c r="M13" s="2"/>
      <c r="N13" t="s">
        <v>13</v>
      </c>
      <c r="O13" s="6">
        <f>2*Q10*Q11</f>
        <v>0.95965530748139449</v>
      </c>
      <c r="P13" s="4">
        <f>Q10+Q11</f>
        <v>1.4531923227575403</v>
      </c>
      <c r="Q13" s="4">
        <f>O13/P13</f>
        <v>0.660377358490566</v>
      </c>
      <c r="R13" s="7"/>
    </row>
    <row r="14" spans="1:24" x14ac:dyDescent="0.3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7"/>
      <c r="O14" s="7"/>
      <c r="P14" s="7"/>
      <c r="Q14" s="7"/>
      <c r="R14" s="7"/>
    </row>
    <row r="15" spans="1:24" x14ac:dyDescent="0.35">
      <c r="A15" s="1" t="s">
        <v>9</v>
      </c>
      <c r="B15">
        <f>SUM(B10:B13)</f>
        <v>4</v>
      </c>
      <c r="C15">
        <f t="shared" ref="C15:J15" si="5">SUM(C10:C13)</f>
        <v>6</v>
      </c>
      <c r="D15">
        <f t="shared" si="5"/>
        <v>7</v>
      </c>
      <c r="E15">
        <f t="shared" si="5"/>
        <v>7</v>
      </c>
      <c r="F15">
        <f t="shared" si="5"/>
        <v>10</v>
      </c>
      <c r="G15">
        <f t="shared" si="5"/>
        <v>15</v>
      </c>
      <c r="H15">
        <f t="shared" si="5"/>
        <v>13</v>
      </c>
      <c r="I15">
        <f t="shared" si="5"/>
        <v>12</v>
      </c>
      <c r="J15">
        <f t="shared" si="5"/>
        <v>10</v>
      </c>
      <c r="K15" s="2"/>
      <c r="L15">
        <f t="shared" ref="L15" si="6">SUM(B15:J15)</f>
        <v>84</v>
      </c>
      <c r="M15" s="2"/>
      <c r="N15" s="7"/>
      <c r="O15" s="7"/>
      <c r="P15" s="7"/>
      <c r="Q15" s="7"/>
      <c r="R15" s="7"/>
    </row>
    <row r="16" spans="1:24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35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2"/>
      <c r="L17" t="s">
        <v>9</v>
      </c>
      <c r="M17" s="2"/>
      <c r="N17" t="s">
        <v>10</v>
      </c>
      <c r="O17" s="3">
        <f>L18+L19</f>
        <v>46</v>
      </c>
      <c r="P17">
        <f>L23</f>
        <v>87</v>
      </c>
      <c r="Q17" s="4">
        <f>O17/P17</f>
        <v>0.52873563218390807</v>
      </c>
      <c r="R17" s="7"/>
    </row>
    <row r="18" spans="1:18" x14ac:dyDescent="0.35">
      <c r="A18" s="1" t="s">
        <v>14</v>
      </c>
      <c r="B18">
        <v>1</v>
      </c>
      <c r="C18">
        <v>5</v>
      </c>
      <c r="E18">
        <v>2</v>
      </c>
      <c r="F18">
        <v>5</v>
      </c>
      <c r="G18">
        <v>4</v>
      </c>
      <c r="H18">
        <v>4</v>
      </c>
      <c r="I18">
        <v>7</v>
      </c>
      <c r="J18">
        <v>3</v>
      </c>
      <c r="K18" s="2"/>
      <c r="L18">
        <f>SUM(B18:J18)</f>
        <v>31</v>
      </c>
      <c r="M18" s="2"/>
      <c r="N18" t="s">
        <v>11</v>
      </c>
      <c r="O18" s="3">
        <f>L18</f>
        <v>31</v>
      </c>
      <c r="P18">
        <f>L18+L20</f>
        <v>33</v>
      </c>
      <c r="Q18" s="4">
        <f t="shared" ref="Q18:Q19" si="7">O18/P18</f>
        <v>0.93939393939393945</v>
      </c>
      <c r="R18" s="7"/>
    </row>
    <row r="19" spans="1:18" x14ac:dyDescent="0.35">
      <c r="A19" s="1" t="s">
        <v>16</v>
      </c>
      <c r="D19">
        <v>1</v>
      </c>
      <c r="E19">
        <v>2</v>
      </c>
      <c r="G19">
        <v>4</v>
      </c>
      <c r="H19">
        <v>2</v>
      </c>
      <c r="I19">
        <v>4</v>
      </c>
      <c r="J19">
        <v>2</v>
      </c>
      <c r="K19" s="2"/>
      <c r="L19">
        <f t="shared" ref="L19:L21" si="8">SUM(B19:J19)</f>
        <v>15</v>
      </c>
      <c r="M19" s="2"/>
      <c r="N19" t="s">
        <v>12</v>
      </c>
      <c r="O19" s="3">
        <f>L18</f>
        <v>31</v>
      </c>
      <c r="P19">
        <f>L18+L21</f>
        <v>70</v>
      </c>
      <c r="Q19" s="4">
        <f t="shared" si="7"/>
        <v>0.44285714285714284</v>
      </c>
      <c r="R19" s="7"/>
    </row>
    <row r="20" spans="1:18" x14ac:dyDescent="0.35">
      <c r="A20" s="1" t="s">
        <v>18</v>
      </c>
      <c r="B20">
        <v>1</v>
      </c>
      <c r="J20">
        <v>1</v>
      </c>
      <c r="K20" s="2"/>
      <c r="L20">
        <f t="shared" si="8"/>
        <v>2</v>
      </c>
      <c r="M20" s="2"/>
      <c r="N20" s="2"/>
      <c r="O20" s="2"/>
      <c r="P20" s="2"/>
      <c r="Q20" s="2"/>
      <c r="R20" s="7"/>
    </row>
    <row r="21" spans="1:18" x14ac:dyDescent="0.35">
      <c r="A21" s="1" t="s">
        <v>20</v>
      </c>
      <c r="B21">
        <v>2</v>
      </c>
      <c r="C21">
        <v>1</v>
      </c>
      <c r="D21">
        <v>7</v>
      </c>
      <c r="E21">
        <v>3</v>
      </c>
      <c r="F21">
        <v>5</v>
      </c>
      <c r="G21">
        <v>9</v>
      </c>
      <c r="H21">
        <v>7</v>
      </c>
      <c r="I21">
        <v>2</v>
      </c>
      <c r="J21">
        <v>3</v>
      </c>
      <c r="K21" s="2"/>
      <c r="L21">
        <f t="shared" si="8"/>
        <v>39</v>
      </c>
      <c r="M21" s="2"/>
      <c r="N21" t="s">
        <v>13</v>
      </c>
      <c r="O21" s="6">
        <f>2*Q18*Q19</f>
        <v>0.83203463203463202</v>
      </c>
      <c r="P21" s="4">
        <f>Q18+Q19</f>
        <v>1.3822510822510823</v>
      </c>
      <c r="Q21" s="4">
        <f>O21/P21</f>
        <v>0.60194174757281549</v>
      </c>
      <c r="R21" s="7"/>
    </row>
    <row r="22" spans="1:18" x14ac:dyDescent="0.3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7"/>
      <c r="O22" s="7"/>
      <c r="P22" s="7"/>
      <c r="Q22" s="7"/>
      <c r="R22" s="7"/>
    </row>
    <row r="23" spans="1:18" x14ac:dyDescent="0.35">
      <c r="A23" s="1" t="s">
        <v>9</v>
      </c>
      <c r="B23">
        <f>SUM(B18:B21)</f>
        <v>4</v>
      </c>
      <c r="C23">
        <f t="shared" ref="C23:J23" si="9">SUM(C18:C21)</f>
        <v>6</v>
      </c>
      <c r="D23">
        <f t="shared" si="9"/>
        <v>8</v>
      </c>
      <c r="E23">
        <f t="shared" si="9"/>
        <v>7</v>
      </c>
      <c r="F23">
        <f t="shared" si="9"/>
        <v>10</v>
      </c>
      <c r="G23">
        <f t="shared" si="9"/>
        <v>17</v>
      </c>
      <c r="H23">
        <f t="shared" si="9"/>
        <v>13</v>
      </c>
      <c r="I23">
        <f t="shared" si="9"/>
        <v>13</v>
      </c>
      <c r="J23">
        <f t="shared" si="9"/>
        <v>9</v>
      </c>
      <c r="K23" s="2"/>
      <c r="L23">
        <f t="shared" ref="L23" si="10">SUM(B23:J23)</f>
        <v>87</v>
      </c>
      <c r="M23" s="2"/>
      <c r="N23" s="7"/>
      <c r="O23" s="7"/>
      <c r="P23" s="7"/>
      <c r="Q23" s="7"/>
      <c r="R23" s="7"/>
    </row>
    <row r="24" spans="1:18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</sheetData>
  <mergeCells count="7">
    <mergeCell ref="A24:Q24"/>
    <mergeCell ref="R1:R24"/>
    <mergeCell ref="N6:Q7"/>
    <mergeCell ref="A8:Q8"/>
    <mergeCell ref="N14:Q15"/>
    <mergeCell ref="A16:Q16"/>
    <mergeCell ref="N22:Q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Siru</dc:creator>
  <cp:lastModifiedBy>Siru</cp:lastModifiedBy>
  <dcterms:created xsi:type="dcterms:W3CDTF">2015-06-05T18:19:34Z</dcterms:created>
  <dcterms:modified xsi:type="dcterms:W3CDTF">2023-03-31T11:13:11Z</dcterms:modified>
</cp:coreProperties>
</file>